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45944\Box\11108_10_庁内用\財政係\起債\個別分掌\06_財政係その他\08_財政状況資料集\R7\22.市町村回答（２回目）\31大野町○（エクセルデータがない）\"/>
    </mc:Choice>
  </mc:AlternateContent>
  <xr:revisionPtr revIDLastSave="0" documentId="8_{534DCC46-F5A8-4A5E-A76E-F0E1B48E748E}" xr6:coauthVersionLast="47" xr6:coauthVersionMax="47" xr10:uidLastSave="{00000000-0000-0000-0000-000000000000}"/>
  <bookViews>
    <workbookView xWindow="-28920" yWindow="-363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W35" i="10"/>
  <c r="BW36" i="10" s="1"/>
  <c r="BW37" i="10" s="1"/>
  <c r="BW38" i="10" s="1"/>
  <c r="BW39" i="10" s="1"/>
  <c r="BW40" i="10" s="1"/>
  <c r="BW41" i="10" s="1"/>
  <c r="BW42" i="10" s="1"/>
  <c r="BW43" i="10" s="1"/>
  <c r="BE35" i="10"/>
  <c r="AM35" i="10"/>
  <c r="C35" i="10"/>
  <c r="CO34" i="10"/>
  <c r="BW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AM34" i="10"/>
  <c r="BE34" i="10" s="1"/>
</calcChain>
</file>

<file path=xl/sharedStrings.xml><?xml version="1.0" encoding="utf-8"?>
<sst xmlns="http://schemas.openxmlformats.org/spreadsheetml/2006/main" count="1187" uniqueCount="575">
  <si>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</si>
  <si>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</si>
  <si>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</si>
  <si>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</si>
  <si>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</si>
  <si>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</si>
  <si>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</si>
  <si>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</si>
  <si>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</si>
  <si>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</si>
  <si>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</si>
  <si>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</si>
  <si>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</si>
  <si>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</si>
  <si>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</si>
  <si>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</si>
  <si>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</si>
  <si>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</si>
  <si>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</si>
  <si>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</si>
  <si>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</si>
  <si>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</si>
  <si>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</si>
  <si>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</si>
  <si>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</si>
  <si>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</si>
  <si>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</si>
  <si>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</si>
  <si>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</si>
  <si>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</si>
  <si>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</si>
  <si>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</si>
  <si>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</si>
  <si>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</si>
  <si>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</si>
  <si>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</si>
  <si>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</si>
  <si>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</si>
  <si>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</si>
  <si>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</si>
  <si>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</si>
  <si>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</si>
  <si>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</si>
  <si>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</si>
  <si>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</si>
  <si>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</si>
  <si>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</si>
  <si>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</si>
  <si>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</si>
  <si>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</si>
  <si>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</si>
  <si>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</si>
  <si>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</si>
  <si>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</si>
  <si>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</si>
  <si>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</si>
  <si>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</si>
  <si>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</si>
  <si>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</si>
  <si>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</si>
  <si>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</si>
  <si>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</si>
  <si>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</si>
  <si>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</si>
  <si>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</si>
  <si>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</si>
  <si>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</si>
  <si>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</si>
  <si>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</si>
  <si>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</si>
  <si>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</si>
  <si>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</si>
  <si>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</si>
  <si>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</si>
  <si>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</si>
  <si>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</si>
  <si>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</si>
  <si>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</si>
  <si>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</si>
  <si>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</si>
  <si>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</si>
  <si>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</si>
  <si>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</si>
  <si>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</si>
  <si>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</si>
  <si>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</si>
  <si>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</si>
  <si>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</si>
  <si>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</si>
  <si>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</si>
  <si>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</si>
  <si>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</si>
  <si>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</si>
  <si>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</si>
  <si>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大野町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</si>
  <si>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</si>
  <si>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</si>
  <si>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</si>
  <si>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</si>
  <si>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</si>
  <si>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</si>
  <si>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</si>
  <si>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</si>
  <si>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</si>
  <si>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</si>
  <si>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</si>
  <si>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</si>
  <si>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</si>
  <si>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</si>
  <si>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</si>
  <si>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</si>
  <si>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</si>
  <si>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</si>
  <si>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</si>
  <si>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</si>
  <si>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</si>
  <si>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</si>
  <si>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</si>
  <si>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</si>
  <si>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</si>
  <si>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</si>
  <si>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</si>
  <si>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</si>
  <si>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</si>
  <si>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</si>
  <si>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</si>
  <si>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</si>
  <si>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</si>
  <si>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</si>
  <si>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</si>
  <si>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</si>
  <si>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</si>
  <si>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</si>
  <si>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</si>
  <si>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</si>
  <si>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</si>
  <si>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</si>
  <si>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</si>
  <si>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</si>
  <si>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</si>
  <si>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</si>
  <si>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</si>
  <si>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</si>
  <si>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</si>
  <si>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</si>
  <si>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</si>
  <si>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</si>
  <si>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</si>
  <si>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</si>
  <si>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</si>
  <si>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</si>
  <si>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</si>
  <si>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</si>
  <si>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</si>
  <si>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</si>
  <si>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</si>
  <si>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</si>
  <si>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</si>
  <si>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</si>
  <si>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</si>
  <si>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</si>
  <si>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</si>
  <si>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</si>
  <si>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</si>
  <si>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</si>
  <si>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</si>
  <si>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</si>
  <si>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</si>
  <si>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</si>
  <si>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</si>
  <si>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</si>
  <si>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</si>
  <si>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</si>
  <si>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</si>
  <si>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</si>
  <si>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</si>
  <si>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</si>
  <si>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</si>
  <si>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</si>
  <si>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</si>
  <si>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</si>
  <si>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</si>
  <si>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</si>
  <si>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</si>
  <si>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</si>
  <si>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</si>
  <si>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</si>
  <si>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</si>
  <si>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</si>
  <si>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</si>
  <si>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</si>
  <si>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</si>
  <si>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</si>
  <si>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</si>
  <si>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</si>
  <si>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</si>
  <si>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</si>
  <si>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</si>
  <si>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</si>
  <si>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</si>
  <si>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</si>
  <si>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</si>
  <si>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</si>
  <si>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岐阜県大野町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</si>
  <si>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</si>
  <si>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</si>
  <si>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</si>
  <si>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</si>
  <si>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</si>
  <si>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</si>
  <si>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</si>
  <si>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</si>
  <si>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</si>
  <si>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</si>
  <si>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</si>
  <si>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</si>
  <si>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</si>
  <si>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</si>
  <si>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</si>
  <si>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</si>
  <si>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</si>
  <si>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</si>
  <si>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</si>
  <si>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</si>
  <si>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</si>
  <si>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</si>
  <si>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</si>
  <si>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</si>
  <si>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</si>
  <si>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</si>
  <si>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</si>
  <si>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</si>
  <si>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</si>
  <si>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</si>
  <si>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</si>
  <si>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</si>
  <si>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</si>
  <si>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</si>
  <si>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</si>
  <si>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</si>
  <si>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</si>
  <si>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</si>
  <si>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</si>
  <si>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</si>
  <si>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</si>
  <si>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</si>
  <si>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</si>
  <si>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</si>
  <si>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</si>
  <si>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</si>
  <si>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</si>
  <si>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</si>
  <si>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</si>
  <si>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</si>
  <si>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</si>
  <si>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</si>
  <si>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</si>
  <si>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</si>
  <si>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</si>
  <si>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</si>
  <si>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</si>
  <si>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</si>
  <si>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</si>
  <si>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</si>
  <si>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</si>
  <si>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</si>
  <si>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</si>
  <si>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</si>
  <si>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</si>
  <si>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</si>
  <si>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</si>
  <si>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</si>
  <si>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</si>
  <si>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</si>
  <si>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</si>
  <si>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</si>
  <si>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</si>
  <si>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</si>
  <si>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</si>
  <si>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</si>
  <si>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</si>
  <si>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</si>
  <si>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</si>
  <si>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</si>
  <si>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</si>
  <si>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</si>
  <si>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</si>
  <si>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</si>
  <si>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</si>
  <si>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</si>
  <si>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</si>
  <si>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</si>
  <si>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</si>
  <si>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</si>
  <si>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</si>
  <si>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</si>
  <si>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</si>
  <si>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</si>
  <si>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</si>
  <si>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</si>
  <si>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</si>
  <si>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</si>
  <si>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</si>
  <si>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</si>
  <si>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</si>
  <si>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</si>
  <si>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</si>
  <si>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</si>
  <si>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</si>
  <si>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</si>
  <si>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</si>
  <si>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</si>
  <si>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</si>
  <si>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</si>
  <si>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</si>
  <si>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</si>
  <si>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</si>
  <si>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</si>
  <si>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</si>
  <si>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</si>
  <si>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</si>
  <si>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</si>
  <si>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</si>
  <si>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</si>
  <si>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</si>
  <si>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</si>
  <si>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</si>
  <si>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</si>
  <si>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</si>
  <si>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</si>
  <si>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</si>
  <si>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</si>
  <si>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</si>
  <si>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</si>
  <si>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</si>
  <si>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</si>
  <si>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</si>
  <si>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</si>
  <si>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</si>
  <si>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</si>
  <si>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</si>
  <si>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</si>
  <si>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</si>
  <si>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</si>
  <si>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</si>
  <si>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</si>
  <si>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</si>
  <si>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</si>
  <si>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</si>
  <si>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</si>
  <si>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</si>
  <si>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</si>
  <si>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</si>
  <si>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</si>
  <si>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岐阜県大野町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</si>
  <si>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</si>
  <si>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</si>
  <si>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</si>
  <si>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</si>
  <si>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</si>
  <si>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</si>
  <si>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</si>
  <si>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</si>
  <si>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</si>
  <si>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</si>
  <si>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</si>
  <si>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</si>
  <si>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</si>
  <si>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</si>
  <si>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</si>
  <si>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</si>
  <si>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</si>
  <si>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</si>
  <si>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</si>
  <si>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</si>
  <si>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</si>
  <si>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</si>
  <si>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</si>
  <si>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</si>
  <si>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</si>
  <si>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</si>
  <si>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</si>
  <si>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</si>
  <si>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</si>
  <si>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</si>
  <si>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</si>
  <si>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</si>
  <si>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</si>
  <si>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</si>
  <si>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</si>
  <si>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上水道事業会計</t>
    <phoneticPr fontId="5"/>
  </si>
  <si>
    <t>法適用企業</t>
    <phoneticPr fontId="5"/>
  </si>
  <si>
    <t>大野神戸インターチェンジ周辺まちづくり整備事業特別会計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</si>
  <si>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</si>
  <si>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</si>
  <si>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</si>
  <si>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</si>
  <si>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</si>
  <si>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</si>
  <si>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</si>
  <si>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</si>
  <si>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</si>
  <si>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</si>
  <si>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</si>
  <si>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</si>
  <si>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</si>
  <si>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</si>
  <si>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</si>
  <si>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</si>
  <si>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</si>
  <si>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</si>
  <si>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</si>
  <si>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</si>
  <si>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</si>
  <si>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</si>
  <si>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</si>
  <si>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</si>
  <si>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</si>
  <si>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</si>
  <si>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</si>
  <si>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</si>
  <si>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</si>
  <si>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</si>
  <si>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</si>
  <si>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</si>
  <si>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</si>
  <si>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</si>
  <si>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</si>
  <si>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</si>
  <si>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</si>
  <si>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</si>
  <si>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</si>
  <si>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</si>
  <si>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</si>
  <si>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</si>
  <si>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</si>
  <si>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</si>
  <si>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</si>
  <si>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</si>
  <si>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</si>
  <si>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</si>
  <si>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</si>
  <si>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</si>
  <si>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</si>
  <si>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</si>
  <si>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</si>
  <si>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</si>
  <si>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</si>
  <si>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</si>
  <si>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</si>
  <si>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</si>
  <si>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</si>
  <si>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</si>
  <si>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</si>
  <si>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</si>
  <si>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</si>
  <si>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</si>
  <si>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</si>
  <si>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</si>
  <si>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</si>
  <si>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</si>
  <si>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</si>
  <si>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</si>
  <si>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</si>
  <si>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</si>
  <si>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</si>
  <si>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</si>
  <si>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</si>
  <si>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</si>
  <si>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</si>
  <si>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</si>
  <si>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</si>
  <si>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</si>
  <si>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</si>
  <si>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</si>
  <si>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</si>
  <si>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</si>
  <si>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</si>
  <si>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</si>
  <si>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</si>
  <si>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</si>
  <si>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</si>
  <si>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</si>
  <si>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</si>
  <si>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</si>
  <si>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</si>
  <si>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</si>
  <si>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</si>
  <si>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</si>
  <si>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</si>
  <si>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</si>
  <si>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</si>
  <si>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</si>
  <si>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</si>
  <si>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</si>
  <si>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</si>
  <si>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</si>
  <si>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</si>
  <si>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</si>
  <si>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</si>
  <si>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</si>
  <si>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</si>
  <si>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</si>
  <si>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</si>
  <si>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</si>
  <si>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</si>
  <si>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</si>
  <si>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</si>
  <si>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</si>
  <si>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</si>
  <si>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</si>
  <si>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</si>
  <si>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</si>
  <si>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</si>
  <si>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</si>
  <si>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</si>
  <si>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</si>
  <si>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</si>
  <si>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</si>
  <si>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</si>
  <si>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</si>
  <si>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</si>
  <si>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</si>
  <si>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</si>
  <si>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</si>
  <si>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</si>
  <si>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</si>
  <si>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</si>
  <si>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</si>
  <si>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5.25</t>
  </si>
  <si>
    <t>▲ 7.12</t>
  </si>
  <si>
    <t>▲ 8.37</t>
  </si>
  <si>
    <t>上水道事業会計</t>
  </si>
  <si>
    <t>一般会計</t>
  </si>
  <si>
    <t>国民健康保険事業特別会計</t>
  </si>
  <si>
    <t>大野神戸インターチェンジ周辺まちづくり整備事業特別会計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</si>
  <si>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</si>
  <si>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</si>
  <si>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</si>
  <si>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</si>
  <si>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</si>
  <si>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</si>
  <si>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</si>
  <si>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</si>
  <si>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基金から532百万円繰入</t>
    <rPh sb="0" eb="2">
      <t>キキン</t>
    </rPh>
    <rPh sb="7" eb="8">
      <t>ヒャク</t>
    </rPh>
    <rPh sb="8" eb="10">
      <t>マンエン</t>
    </rPh>
    <rPh sb="10" eb="12">
      <t>クリイレ</t>
    </rPh>
    <phoneticPr fontId="2"/>
  </si>
  <si>
    <t>-</t>
    <phoneticPr fontId="2"/>
  </si>
  <si>
    <t>基金から80百万円繰入</t>
    <rPh sb="0" eb="2">
      <t>キキン</t>
    </rPh>
    <rPh sb="6" eb="7">
      <t>ヒャク</t>
    </rPh>
    <rPh sb="7" eb="9">
      <t>マンエン</t>
    </rPh>
    <rPh sb="9" eb="11">
      <t>クリイレ</t>
    </rPh>
    <phoneticPr fontId="2"/>
  </si>
  <si>
    <t>大垣衛生施設組合</t>
    <rPh sb="0" eb="4">
      <t>オオガキエイセイ</t>
    </rPh>
    <rPh sb="4" eb="8">
      <t>シセツクミアイ</t>
    </rPh>
    <phoneticPr fontId="2"/>
  </si>
  <si>
    <t>揖斐川水防事務組合</t>
    <rPh sb="0" eb="3">
      <t>イビガワ</t>
    </rPh>
    <rPh sb="3" eb="5">
      <t>スイボウ</t>
    </rPh>
    <rPh sb="5" eb="9">
      <t>ジムクミアイ</t>
    </rPh>
    <phoneticPr fontId="2"/>
  </si>
  <si>
    <t>岐阜県市町村会館組合</t>
    <rPh sb="0" eb="3">
      <t>ギフケン</t>
    </rPh>
    <rPh sb="3" eb="8">
      <t>シチョウソンカイカン</t>
    </rPh>
    <rPh sb="8" eb="10">
      <t>クミアイ</t>
    </rPh>
    <phoneticPr fontId="2"/>
  </si>
  <si>
    <t>岐阜県市町村職員退職手当組合</t>
    <rPh sb="0" eb="3">
      <t>ギフケン</t>
    </rPh>
    <rPh sb="3" eb="6">
      <t>シチョウソン</t>
    </rPh>
    <rPh sb="6" eb="8">
      <t>ショクイン</t>
    </rPh>
    <rPh sb="8" eb="14">
      <t>タイショクテアテクミアイ</t>
    </rPh>
    <phoneticPr fontId="2"/>
  </si>
  <si>
    <t>揖斐郡消防組合</t>
    <rPh sb="0" eb="7">
      <t>イビグンショウボウクミアイ</t>
    </rPh>
    <phoneticPr fontId="2"/>
  </si>
  <si>
    <t>西濃環境整備組合</t>
    <rPh sb="0" eb="4">
      <t>セイノウカンキョウ</t>
    </rPh>
    <rPh sb="4" eb="8">
      <t>セイビクミアイ</t>
    </rPh>
    <phoneticPr fontId="2"/>
  </si>
  <si>
    <t>揖斐広域連合（普通会計分）</t>
    <rPh sb="0" eb="6">
      <t>イビコウイキレンゴウ</t>
    </rPh>
    <rPh sb="7" eb="12">
      <t>フツウカイケイブン</t>
    </rPh>
    <phoneticPr fontId="2"/>
  </si>
  <si>
    <t>揖斐広域連合（介護保険事業会計分）</t>
    <rPh sb="0" eb="6">
      <t>イビコウイキレンゴウ</t>
    </rPh>
    <rPh sb="7" eb="16">
      <t>カイゴホケンジギョウカイケイブン</t>
    </rPh>
    <phoneticPr fontId="2"/>
  </si>
  <si>
    <t>後期高齢者医療連合（一般会計分）</t>
    <rPh sb="0" eb="5">
      <t>コウキコウレイシャ</t>
    </rPh>
    <rPh sb="5" eb="9">
      <t>イリョウレンゴウ</t>
    </rPh>
    <rPh sb="10" eb="15">
      <t>イッパンカイケイブン</t>
    </rPh>
    <phoneticPr fontId="2"/>
  </si>
  <si>
    <t>後期高齢者医療連合（特別会計分）</t>
    <rPh sb="0" eb="9">
      <t>コウキコウレイシャイリョウレンゴウ</t>
    </rPh>
    <rPh sb="10" eb="12">
      <t>トクベツ</t>
    </rPh>
    <rPh sb="12" eb="15">
      <t>カイケイブン</t>
    </rPh>
    <phoneticPr fontId="2"/>
  </si>
  <si>
    <t>基金から10百万円繰入</t>
    <rPh sb="0" eb="2">
      <t>キキン</t>
    </rPh>
    <rPh sb="6" eb="11">
      <t>ヒャクマンエンクリイレ</t>
    </rPh>
    <phoneticPr fontId="2"/>
  </si>
  <si>
    <t>基金から60百万円繰入</t>
    <rPh sb="0" eb="2">
      <t>キキン</t>
    </rPh>
    <rPh sb="6" eb="11">
      <t>ヒャクマンエンクリイレ</t>
    </rPh>
    <phoneticPr fontId="2"/>
  </si>
  <si>
    <t>公共施設整備基金</t>
  </si>
  <si>
    <t>ぎふ大野ふるさと応援基金</t>
  </si>
  <si>
    <t>災害対策基金</t>
  </si>
  <si>
    <t>森林環境譲与税基金</t>
  </si>
  <si>
    <t>町営住宅敷金基金</t>
  </si>
  <si>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</si>
  <si>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</si>
  <si>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</si>
  <si>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</si>
  <si>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</si>
  <si>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計画的な繰上償還や地方債借入の抑制に取り組んできた結果、令和3年度以降、将来負担比率は発生しておらず、将来にわたる財政負担の抑制が図られている。これは、これまで地方債残高の適正管理など、財政運営の健全化に努めてきた成果といえる。一方で、実質公債費比率は類似団体平均を下回る水準を維持しているものの、近年は上昇傾向が続いており、令和6年度においても前年度比0．3％上昇した。
　今後は、主要プロジェクト実施に係る地方債の発行に伴う償還が進むことにより、実質公債費比率の大幅な上昇が見込まれる。このため、引き続き住民ニーズを的確に把握した上で、緊急性及び必要性の高い事業を優先的に実施するとともに、地方債に過度に依存しない財政運営を徹底し、公債費の適正化に努める必要がある。</t>
    <rPh sb="44" eb="46">
      <t>ハッセイ</t>
    </rPh>
    <rPh sb="150" eb="152">
      <t>キンネン</t>
    </rPh>
    <rPh sb="174" eb="178">
      <t>ゼンネンドヒ</t>
    </rPh>
    <rPh sb="201" eb="203">
      <t>ジッシ</t>
    </rPh>
    <rPh sb="204" eb="205">
      <t>カカ</t>
    </rPh>
    <rPh sb="210" eb="212">
      <t>ハッコウ</t>
    </rPh>
    <rPh sb="213" eb="214">
      <t>トモナ</t>
    </rPh>
    <rPh sb="218" eb="219">
      <t>スス</t>
    </rPh>
    <rPh sb="234" eb="236">
      <t>オオハバ</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</si>
  <si>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</si>
  <si>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</si>
  <si>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</si>
  <si>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r>
      <t>　</t>
    </r>
    <r>
      <rPr>
        <sz val="10"/>
        <color rgb="FF000000"/>
        <rFont val="ＭＳ Ｐゴシック"/>
        <family val="3"/>
        <charset val="128"/>
      </rPr>
      <t>財政調整基金等への積立、計画的な繰上償還及び地方債借入の抑制に継続的に取り組んできた結果、令和3年度以降将来負担比率は発生しておらず、将来にわたる財政負担の抑制が図られている。これは、これまで財政運営の健全化に努めてきた成果といえる。一方で、有形固定資産減価償却率は過去5年間にわたり類似団体平均をやや上回る状況が続いており、公共施設等の老朽化が進行していることがうかがえる。
　今後は、財政の健全性を維持しつつ、公共施設等総合管理計画等に基づき、施設の更新、統廃合、長寿命化及び維持補修を計画的に進めることで、老朽化対策に着実に取り組んでいく必要がある。</t>
    </r>
    <rPh sb="231" eb="234">
      <t>トウハイゴウ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</si>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</sst>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sz val="10"/>
      <color rgb="FF000000"/>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40"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DFAC49B-4A11-4CC1-8065-7A336DA3135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09CF-4A38-BD6E-353878EB51B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41986</c:v>
                </c:pt>
                <c:pt idx="1">
                  <c:v>41499</c:v>
                </c:pt>
                <c:pt idx="2">
                  <c:v>39594</c:v>
                </c:pt>
                <c:pt idx="3">
                  <c:v>40297</c:v>
                </c:pt>
                <c:pt idx="4">
                  <c:v>60182</c:v>
                </c:pt>
              </c:numCache>
            </c:numRef>
          </c:val>
          <c:smooth val="0"/>
          <c:extLst>
            <c:ext xmlns:c16="http://schemas.microsoft.com/office/drawing/2014/chart" uri="{C3380CC4-5D6E-409C-BE32-E72D297353CC}">
              <c16:uniqueId val="{00000001-09CF-4A38-BD6E-353878EB51B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6.65</c:v>
                </c:pt>
                <c:pt idx="1">
                  <c:v>7.73</c:v>
                </c:pt>
                <c:pt idx="2">
                  <c:v>2.7</c:v>
                </c:pt>
                <c:pt idx="3">
                  <c:v>2.59</c:v>
                </c:pt>
                <c:pt idx="4">
                  <c:v>2.42</c:v>
                </c:pt>
              </c:numCache>
            </c:numRef>
          </c:val>
          <c:extLst>
            <c:ext xmlns:c16="http://schemas.microsoft.com/office/drawing/2014/chart" uri="{C3380CC4-5D6E-409C-BE32-E72D297353CC}">
              <c16:uniqueId val="{00000000-789B-471E-96C0-C2EF2F67A06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42.2</c:v>
                </c:pt>
                <c:pt idx="1">
                  <c:v>47.13</c:v>
                </c:pt>
                <c:pt idx="2">
                  <c:v>51.92</c:v>
                </c:pt>
                <c:pt idx="3">
                  <c:v>45.42</c:v>
                </c:pt>
                <c:pt idx="4">
                  <c:v>37.200000000000003</c:v>
                </c:pt>
              </c:numCache>
            </c:numRef>
          </c:val>
          <c:extLst>
            <c:ext xmlns:c16="http://schemas.microsoft.com/office/drawing/2014/chart" uri="{C3380CC4-5D6E-409C-BE32-E72D297353CC}">
              <c16:uniqueId val="{00000001-789B-471E-96C0-C2EF2F67A06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0.65</c:v>
                </c:pt>
                <c:pt idx="1">
                  <c:v>4.26</c:v>
                </c:pt>
                <c:pt idx="2">
                  <c:v>-5.25</c:v>
                </c:pt>
                <c:pt idx="3">
                  <c:v>-7.12</c:v>
                </c:pt>
                <c:pt idx="4">
                  <c:v>-8.3699999999999992</c:v>
                </c:pt>
              </c:numCache>
            </c:numRef>
          </c:val>
          <c:smooth val="0"/>
          <c:extLst>
            <c:ext xmlns:c16="http://schemas.microsoft.com/office/drawing/2014/chart" uri="{C3380CC4-5D6E-409C-BE32-E72D297353CC}">
              <c16:uniqueId val="{00000002-789B-471E-96C0-C2EF2F67A06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484-4525-A129-4E818ED2429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484-4525-A129-4E818ED2429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484-4525-A129-4E818ED2429A}"/>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484-4525-A129-4E818ED2429A}"/>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C484-4525-A129-4E818ED2429A}"/>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0.16</c:v>
                </c:pt>
                <c:pt idx="2">
                  <c:v>#N/A</c:v>
                </c:pt>
                <c:pt idx="3">
                  <c:v>0.15</c:v>
                </c:pt>
                <c:pt idx="4">
                  <c:v>#N/A</c:v>
                </c:pt>
                <c:pt idx="5">
                  <c:v>0.2</c:v>
                </c:pt>
                <c:pt idx="6">
                  <c:v>#N/A</c:v>
                </c:pt>
                <c:pt idx="7">
                  <c:v>0.2</c:v>
                </c:pt>
                <c:pt idx="8">
                  <c:v>#N/A</c:v>
                </c:pt>
                <c:pt idx="9">
                  <c:v>0.21</c:v>
                </c:pt>
              </c:numCache>
            </c:numRef>
          </c:val>
          <c:extLst>
            <c:ext xmlns:c16="http://schemas.microsoft.com/office/drawing/2014/chart" uri="{C3380CC4-5D6E-409C-BE32-E72D297353CC}">
              <c16:uniqueId val="{00000005-C484-4525-A129-4E818ED2429A}"/>
            </c:ext>
          </c:extLst>
        </c:ser>
        <c:ser>
          <c:idx val="6"/>
          <c:order val="6"/>
          <c:tx>
            <c:strRef>
              <c:f>データシート!$A$33</c:f>
              <c:strCache>
                <c:ptCount val="1"/>
                <c:pt idx="0">
                  <c:v>大野神戸インターチェンジ周辺まちづくり整備事業特別会計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#N/A</c:v>
                </c:pt>
                <c:pt idx="3">
                  <c:v>1.24</c:v>
                </c:pt>
                <c:pt idx="4">
                  <c:v>#N/A</c:v>
                </c:pt>
                <c:pt idx="5">
                  <c:v>1.18</c:v>
                </c:pt>
                <c:pt idx="6">
                  <c:v>#N/A</c:v>
                </c:pt>
                <c:pt idx="7">
                  <c:v>0</c:v>
                </c:pt>
                <c:pt idx="8">
                  <c:v>#N/A</c:v>
                </c:pt>
                <c:pt idx="9">
                  <c:v>0.27</c:v>
                </c:pt>
              </c:numCache>
            </c:numRef>
          </c:val>
          <c:extLst>
            <c:ext xmlns:c16="http://schemas.microsoft.com/office/drawing/2014/chart" uri="{C3380CC4-5D6E-409C-BE32-E72D297353CC}">
              <c16:uniqueId val="{00000006-C484-4525-A129-4E818ED2429A}"/>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2.04</c:v>
                </c:pt>
                <c:pt idx="2">
                  <c:v>#N/A</c:v>
                </c:pt>
                <c:pt idx="3">
                  <c:v>1.85</c:v>
                </c:pt>
                <c:pt idx="4">
                  <c:v>#N/A</c:v>
                </c:pt>
                <c:pt idx="5">
                  <c:v>0.79</c:v>
                </c:pt>
                <c:pt idx="6">
                  <c:v>#N/A</c:v>
                </c:pt>
                <c:pt idx="7">
                  <c:v>0.6</c:v>
                </c:pt>
                <c:pt idx="8">
                  <c:v>#N/A</c:v>
                </c:pt>
                <c:pt idx="9">
                  <c:v>0.82</c:v>
                </c:pt>
              </c:numCache>
            </c:numRef>
          </c:val>
          <c:extLst>
            <c:ext xmlns:c16="http://schemas.microsoft.com/office/drawing/2014/chart" uri="{C3380CC4-5D6E-409C-BE32-E72D297353CC}">
              <c16:uniqueId val="{00000007-C484-4525-A129-4E818ED2429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6.64</c:v>
                </c:pt>
                <c:pt idx="2">
                  <c:v>#N/A</c:v>
                </c:pt>
                <c:pt idx="3">
                  <c:v>7.73</c:v>
                </c:pt>
                <c:pt idx="4">
                  <c:v>#N/A</c:v>
                </c:pt>
                <c:pt idx="5">
                  <c:v>2.69</c:v>
                </c:pt>
                <c:pt idx="6">
                  <c:v>#N/A</c:v>
                </c:pt>
                <c:pt idx="7">
                  <c:v>2.58</c:v>
                </c:pt>
                <c:pt idx="8">
                  <c:v>#N/A</c:v>
                </c:pt>
                <c:pt idx="9">
                  <c:v>2.42</c:v>
                </c:pt>
              </c:numCache>
            </c:numRef>
          </c:val>
          <c:extLst>
            <c:ext xmlns:c16="http://schemas.microsoft.com/office/drawing/2014/chart" uri="{C3380CC4-5D6E-409C-BE32-E72D297353CC}">
              <c16:uniqueId val="{00000008-C484-4525-A129-4E818ED2429A}"/>
            </c:ext>
          </c:extLst>
        </c:ser>
        <c:ser>
          <c:idx val="9"/>
          <c:order val="9"/>
          <c:tx>
            <c:strRef>
              <c:f>データシート!$A$36</c:f>
              <c:strCache>
                <c:ptCount val="1"/>
                <c:pt idx="0">
                  <c:v>上水道事業会計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10.08</c:v>
                </c:pt>
                <c:pt idx="2">
                  <c:v>#N/A</c:v>
                </c:pt>
                <c:pt idx="3">
                  <c:v>8.77</c:v>
                </c:pt>
                <c:pt idx="4">
                  <c:v>#N/A</c:v>
                </c:pt>
                <c:pt idx="5">
                  <c:v>8.18</c:v>
                </c:pt>
                <c:pt idx="6">
                  <c:v>#N/A</c:v>
                </c:pt>
                <c:pt idx="7">
                  <c:v>7.42</c:v>
                </c:pt>
                <c:pt idx="8">
                  <c:v>#N/A</c:v>
                </c:pt>
                <c:pt idx="9">
                  <c:v>7.01</c:v>
                </c:pt>
              </c:numCache>
            </c:numRef>
          </c:val>
          <c:extLst>
            <c:ext xmlns:c16="http://schemas.microsoft.com/office/drawing/2014/chart" uri="{C3380CC4-5D6E-409C-BE32-E72D297353CC}">
              <c16:uniqueId val="{00000009-C484-4525-A129-4E818ED2429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421</c:v>
                </c:pt>
                <c:pt idx="5">
                  <c:v>431</c:v>
                </c:pt>
                <c:pt idx="8">
                  <c:v>430</c:v>
                </c:pt>
                <c:pt idx="11">
                  <c:v>429</c:v>
                </c:pt>
                <c:pt idx="14">
                  <c:v>411</c:v>
                </c:pt>
              </c:numCache>
            </c:numRef>
          </c:val>
          <c:extLst>
            <c:ext xmlns:c16="http://schemas.microsoft.com/office/drawing/2014/chart" uri="{C3380CC4-5D6E-409C-BE32-E72D297353CC}">
              <c16:uniqueId val="{00000000-444E-4E10-8A97-AC9C29A0BCB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44E-4E10-8A97-AC9C29A0BCB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44E-4E10-8A97-AC9C29A0BCB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63</c:v>
                </c:pt>
                <c:pt idx="3">
                  <c:v>63</c:v>
                </c:pt>
                <c:pt idx="6">
                  <c:v>62</c:v>
                </c:pt>
                <c:pt idx="9">
                  <c:v>39</c:v>
                </c:pt>
                <c:pt idx="12">
                  <c:v>36</c:v>
                </c:pt>
              </c:numCache>
            </c:numRef>
          </c:val>
          <c:extLst>
            <c:ext xmlns:c16="http://schemas.microsoft.com/office/drawing/2014/chart" uri="{C3380CC4-5D6E-409C-BE32-E72D297353CC}">
              <c16:uniqueId val="{00000003-444E-4E10-8A97-AC9C29A0BCB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c:v>
                </c:pt>
                <c:pt idx="3">
                  <c:v>2</c:v>
                </c:pt>
                <c:pt idx="6">
                  <c:v>2</c:v>
                </c:pt>
                <c:pt idx="9">
                  <c:v>2</c:v>
                </c:pt>
                <c:pt idx="12">
                  <c:v>1</c:v>
                </c:pt>
              </c:numCache>
            </c:numRef>
          </c:val>
          <c:extLst>
            <c:ext xmlns:c16="http://schemas.microsoft.com/office/drawing/2014/chart" uri="{C3380CC4-5D6E-409C-BE32-E72D297353CC}">
              <c16:uniqueId val="{00000004-444E-4E10-8A97-AC9C29A0BCB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44E-4E10-8A97-AC9C29A0BCB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44E-4E10-8A97-AC9C29A0BCB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541</c:v>
                </c:pt>
                <c:pt idx="3">
                  <c:v>619</c:v>
                </c:pt>
                <c:pt idx="6">
                  <c:v>679</c:v>
                </c:pt>
                <c:pt idx="9">
                  <c:v>688</c:v>
                </c:pt>
                <c:pt idx="12">
                  <c:v>676</c:v>
                </c:pt>
              </c:numCache>
            </c:numRef>
          </c:val>
          <c:extLst>
            <c:ext xmlns:c16="http://schemas.microsoft.com/office/drawing/2014/chart" uri="{C3380CC4-5D6E-409C-BE32-E72D297353CC}">
              <c16:uniqueId val="{00000007-444E-4E10-8A97-AC9C29A0BCB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185</c:v>
                </c:pt>
                <c:pt idx="2">
                  <c:v>#N/A</c:v>
                </c:pt>
                <c:pt idx="3">
                  <c:v>#N/A</c:v>
                </c:pt>
                <c:pt idx="4">
                  <c:v>253</c:v>
                </c:pt>
                <c:pt idx="5">
                  <c:v>#N/A</c:v>
                </c:pt>
                <c:pt idx="6">
                  <c:v>#N/A</c:v>
                </c:pt>
                <c:pt idx="7">
                  <c:v>313</c:v>
                </c:pt>
                <c:pt idx="8">
                  <c:v>#N/A</c:v>
                </c:pt>
                <c:pt idx="9">
                  <c:v>#N/A</c:v>
                </c:pt>
                <c:pt idx="10">
                  <c:v>300</c:v>
                </c:pt>
                <c:pt idx="11">
                  <c:v>#N/A</c:v>
                </c:pt>
                <c:pt idx="12">
                  <c:v>#N/A</c:v>
                </c:pt>
                <c:pt idx="13">
                  <c:v>302</c:v>
                </c:pt>
                <c:pt idx="14">
                  <c:v>#N/A</c:v>
                </c:pt>
              </c:numCache>
            </c:numRef>
          </c:val>
          <c:smooth val="0"/>
          <c:extLst>
            <c:ext xmlns:c16="http://schemas.microsoft.com/office/drawing/2014/chart" uri="{C3380CC4-5D6E-409C-BE32-E72D297353CC}">
              <c16:uniqueId val="{00000008-444E-4E10-8A97-AC9C29A0BCB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5202</c:v>
                </c:pt>
                <c:pt idx="5">
                  <c:v>5312</c:v>
                </c:pt>
                <c:pt idx="8">
                  <c:v>5211</c:v>
                </c:pt>
                <c:pt idx="11">
                  <c:v>5143</c:v>
                </c:pt>
                <c:pt idx="14">
                  <c:v>5825</c:v>
                </c:pt>
              </c:numCache>
            </c:numRef>
          </c:val>
          <c:extLst>
            <c:ext xmlns:c16="http://schemas.microsoft.com/office/drawing/2014/chart" uri="{C3380CC4-5D6E-409C-BE32-E72D297353CC}">
              <c16:uniqueId val="{00000000-21D0-420A-82F5-A327D55270C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73</c:v>
                </c:pt>
                <c:pt idx="5">
                  <c:v>61</c:v>
                </c:pt>
                <c:pt idx="8">
                  <c:v>44</c:v>
                </c:pt>
                <c:pt idx="11">
                  <c:v>36</c:v>
                </c:pt>
                <c:pt idx="14">
                  <c:v>29</c:v>
                </c:pt>
              </c:numCache>
            </c:numRef>
          </c:val>
          <c:extLst>
            <c:ext xmlns:c16="http://schemas.microsoft.com/office/drawing/2014/chart" uri="{C3380CC4-5D6E-409C-BE32-E72D297353CC}">
              <c16:uniqueId val="{00000001-21D0-420A-82F5-A327D55270C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3073</c:v>
                </c:pt>
                <c:pt idx="5">
                  <c:v>3531</c:v>
                </c:pt>
                <c:pt idx="8">
                  <c:v>3789</c:v>
                </c:pt>
                <c:pt idx="11">
                  <c:v>3532</c:v>
                </c:pt>
                <c:pt idx="14">
                  <c:v>3164</c:v>
                </c:pt>
              </c:numCache>
            </c:numRef>
          </c:val>
          <c:extLst>
            <c:ext xmlns:c16="http://schemas.microsoft.com/office/drawing/2014/chart" uri="{C3380CC4-5D6E-409C-BE32-E72D297353CC}">
              <c16:uniqueId val="{00000002-21D0-420A-82F5-A327D55270C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1D0-420A-82F5-A327D55270C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1D0-420A-82F5-A327D55270C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1D0-420A-82F5-A327D55270C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704</c:v>
                </c:pt>
                <c:pt idx="3">
                  <c:v>651</c:v>
                </c:pt>
                <c:pt idx="6">
                  <c:v>573</c:v>
                </c:pt>
                <c:pt idx="9">
                  <c:v>584</c:v>
                </c:pt>
                <c:pt idx="12">
                  <c:v>630</c:v>
                </c:pt>
              </c:numCache>
            </c:numRef>
          </c:val>
          <c:extLst>
            <c:ext xmlns:c16="http://schemas.microsoft.com/office/drawing/2014/chart" uri="{C3380CC4-5D6E-409C-BE32-E72D297353CC}">
              <c16:uniqueId val="{00000006-21D0-420A-82F5-A327D55270C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358</c:v>
                </c:pt>
                <c:pt idx="3">
                  <c:v>312</c:v>
                </c:pt>
                <c:pt idx="6">
                  <c:v>254</c:v>
                </c:pt>
                <c:pt idx="9">
                  <c:v>221</c:v>
                </c:pt>
                <c:pt idx="12">
                  <c:v>178</c:v>
                </c:pt>
              </c:numCache>
            </c:numRef>
          </c:val>
          <c:extLst>
            <c:ext xmlns:c16="http://schemas.microsoft.com/office/drawing/2014/chart" uri="{C3380CC4-5D6E-409C-BE32-E72D297353CC}">
              <c16:uniqueId val="{00000007-21D0-420A-82F5-A327D55270C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6</c:v>
                </c:pt>
              </c:numCache>
            </c:numRef>
          </c:val>
          <c:extLst>
            <c:ext xmlns:c16="http://schemas.microsoft.com/office/drawing/2014/chart" uri="{C3380CC4-5D6E-409C-BE32-E72D297353CC}">
              <c16:uniqueId val="{00000008-21D0-420A-82F5-A327D55270C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1D0-420A-82F5-A327D55270C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7404</c:v>
                </c:pt>
                <c:pt idx="3">
                  <c:v>7567</c:v>
                </c:pt>
                <c:pt idx="6">
                  <c:v>7307</c:v>
                </c:pt>
                <c:pt idx="9">
                  <c:v>7126</c:v>
                </c:pt>
                <c:pt idx="12">
                  <c:v>7101</c:v>
                </c:pt>
              </c:numCache>
            </c:numRef>
          </c:val>
          <c:extLst>
            <c:ext xmlns:c16="http://schemas.microsoft.com/office/drawing/2014/chart" uri="{C3380CC4-5D6E-409C-BE32-E72D297353CC}">
              <c16:uniqueId val="{0000000A-21D0-420A-82F5-A327D55270C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118</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1D0-420A-82F5-A327D55270C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2705</c:v>
                </c:pt>
                <c:pt idx="1">
                  <c:v>2403</c:v>
                </c:pt>
                <c:pt idx="2">
                  <c:v>2022</c:v>
                </c:pt>
              </c:numCache>
            </c:numRef>
          </c:val>
          <c:extLst>
            <c:ext xmlns:c16="http://schemas.microsoft.com/office/drawing/2014/chart" uri="{C3380CC4-5D6E-409C-BE32-E72D297353CC}">
              <c16:uniqueId val="{00000000-7936-4160-AC70-BDEDCA0026A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87</c:v>
                </c:pt>
                <c:pt idx="1">
                  <c:v>87</c:v>
                </c:pt>
                <c:pt idx="2">
                  <c:v>87</c:v>
                </c:pt>
              </c:numCache>
            </c:numRef>
          </c:val>
          <c:extLst>
            <c:ext xmlns:c16="http://schemas.microsoft.com/office/drawing/2014/chart" uri="{C3380CC4-5D6E-409C-BE32-E72D297353CC}">
              <c16:uniqueId val="{00000001-7936-4160-AC70-BDEDCA0026A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643</c:v>
                </c:pt>
                <c:pt idx="1">
                  <c:v>767</c:v>
                </c:pt>
                <c:pt idx="2">
                  <c:v>860</c:v>
                </c:pt>
              </c:numCache>
            </c:numRef>
          </c:val>
          <c:extLst>
            <c:ext xmlns:c16="http://schemas.microsoft.com/office/drawing/2014/chart" uri="{C3380CC4-5D6E-409C-BE32-E72D297353CC}">
              <c16:uniqueId val="{00000002-7936-4160-AC70-BDEDCA0026A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0"/>
                  <c:y val="-2.2734772941783707E-5"/>
                </c:manualLayout>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{3BD77349-1BBE-402A-B8CD-454B27F57284}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3F9-4BC1-894D-B3F1DB80DE4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{6F68AC24-F12F-4DA6-A7D1-0679E11896BF}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3F9-4BC1-894D-B3F1DB80DE4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{26657588-FB88-41F4-9D96-2A436C998DCD}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3F9-4BC1-894D-B3F1DB80DE4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{5ABEE6D4-5162-4858-9647-40AB04C0C474}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3F9-4BC1-894D-B3F1DB80DE4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{68FEDE87-FA91-4337-AE9B-55E2CADC3360}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3F9-4BC1-894D-B3F1DB80DE4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{DFDEFF14-935F-41FF-BA99-E3841BBD0F32}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3F9-4BC1-894D-B3F1DB80DE4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{C54ED0F4-9691-4BF1-A48A-FC1F43FFE3E7}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3F9-4BC1-894D-B3F1DB80DE4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{2D904396-A348-49FF-858A-55F867FC3F40}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3F9-4BC1-894D-B3F1DB80DE4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{487FE769-9867-4D14-853E-0FAA5360F82D}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3F9-4BC1-894D-B3F1DB80DE4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c:v>
                </c:pt>
                <c:pt idx="8">
                  <c:v>65.8</c:v>
                </c:pt>
                <c:pt idx="16">
                  <c:v>67</c:v>
                </c:pt>
                <c:pt idx="24">
                  <c:v>69.3</c:v>
                </c:pt>
                <c:pt idx="32">
                  <c:v>70.400000000000006</c:v>
                </c:pt>
              </c:numCache>
            </c:numRef>
          </c:xVal>
          <c:yVal>
            <c:numRef>
              <c:f>公会計指標分析・財政指標組合せ分析表!$BP$51:$DC$51</c:f>
              <c:numCache>
                <c:formatCode>#,##0.0;"▲ "#,##0.0</c:formatCode>
                <c:ptCount val="40"/>
                <c:pt idx="0">
                  <c:v>2.5</c:v>
                </c:pt>
              </c:numCache>
            </c:numRef>
          </c:yVal>
          <c:smooth val="0"/>
          <c:extLst>
            <c:ext xmlns:c16="http://schemas.microsoft.com/office/drawing/2014/chart" uri="{C3380CC4-5D6E-409C-BE32-E72D297353CC}">
              <c16:uniqueId val="{00000009-43F9-4BC1-894D-B3F1DB80DE4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{B82920F8-73FE-4E5C-BA30-7F48CFBC9B33}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3F9-4BC1-894D-B3F1DB80DE4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{FC144557-2AAE-4E52-A400-62B98A636E81}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3F9-4BC1-894D-B3F1DB80DE4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{2F56D482-C279-46C0-8FDC-9124895C302F}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3F9-4BC1-894D-B3F1DB80DE4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{0DDCBD9F-83B6-4D4B-9280-92927BCF3677}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3F9-4BC1-894D-B3F1DB80DE4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{FE934607-CA3A-4622-AB62-2267E9D5C3CB}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3F9-4BC1-894D-B3F1DB80DE44}"/>
                </c:ext>
              </c:extLst>
            </c:dLbl>
            <c:dLbl>
              <c:idx val="8"/>
              <c:layout>
                <c:manualLayout>
                  <c:x val="-3.2015750650234161E-2"/>
                  <c:y val="-6.4716307332923481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{92062BDD-6D4B-4BD6-A266-DA82AA57F8E3}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3F9-4BC1-894D-B3F1DB80DE4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{3BB7D54F-FA13-4A20-A718-907552DDCD01}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3F9-4BC1-894D-B3F1DB80DE4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{00566CAF-7C0D-477D-80AA-9C72823D0DFB}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3F9-4BC1-894D-B3F1DB80DE4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{B27D4B6D-7D52-41EE-B28E-E70FAA90DDEE}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3F9-4BC1-894D-B3F1DB80DE4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43F9-4BC1-894D-B3F1DB80DE44}"/>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{851AEF96-50D2-4C66-8680-51A374D0D790}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EBC-4716-9EE8-18E44351C92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{609D5588-ADC6-4A8F-B936-158218AC1A02}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EBC-4716-9EE8-18E44351C92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{74675C4C-C803-4461-A6E6-8135BA9B398C}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EBC-4716-9EE8-18E44351C92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{8B02265B-7AEF-4A12-9B60-D3158FEEB7F5}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EBC-4716-9EE8-18E44351C92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{307F2E6E-0B19-4B8F-A532-18EB86FFC878}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EBC-4716-9EE8-18E44351C92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{334100E7-CF45-4521-931C-9C1FD1C91AAD}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EBC-4716-9EE8-18E44351C92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{C28331B0-70BF-474D-8EA2-0642FDF4F9CF}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EBC-4716-9EE8-18E44351C92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{CAB8AE5A-CA4B-4D9F-ADCC-FD57F0054EB3}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EBC-4716-9EE8-18E44351C92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{89C8EA1A-B275-4BAC-87D2-BA2A5FD90804}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EBC-4716-9EE8-18E44351C92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3.1</c:v>
                </c:pt>
                <c:pt idx="8">
                  <c:v>3.9</c:v>
                </c:pt>
                <c:pt idx="16">
                  <c:v>5.2</c:v>
                </c:pt>
                <c:pt idx="24">
                  <c:v>5.9</c:v>
                </c:pt>
                <c:pt idx="32">
                  <c:v>6.2</c:v>
                </c:pt>
              </c:numCache>
            </c:numRef>
          </c:xVal>
          <c:yVal>
            <c:numRef>
              <c:f>公会計指標分析・財政指標組合せ分析表!$BP$73:$DC$73</c:f>
              <c:numCache>
                <c:formatCode>#,##0.0;"▲ "#,##0.0</c:formatCode>
                <c:ptCount val="40"/>
                <c:pt idx="0">
                  <c:v>2.5</c:v>
                </c:pt>
              </c:numCache>
            </c:numRef>
          </c:yVal>
          <c:smooth val="0"/>
          <c:extLst>
            <c:ext xmlns:c16="http://schemas.microsoft.com/office/drawing/2014/chart" uri="{C3380CC4-5D6E-409C-BE32-E72D297353CC}">
              <c16:uniqueId val="{00000009-0EBC-4716-9EE8-18E44351C92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{54B3B0F9-3819-4401-8C69-1DD1EECB3CC9}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EBC-4716-9EE8-18E44351C92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{AD6F8B39-9E85-4DEC-8ADC-4E5B69C71810}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EBC-4716-9EE8-18E44351C92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{8EAE7629-F8B2-4BAA-B2A0-95348E9F0D01}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EBC-4716-9EE8-18E44351C92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{07998EAE-DFFF-48A9-94BA-23BCF6681840}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EBC-4716-9EE8-18E44351C92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{89132AFE-1CCF-4219-8847-952F0AA13E0D}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EBC-4716-9EE8-18E44351C92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{1D66D336-4B5C-431E-A329-5BBBDD3E4275}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EBC-4716-9EE8-18E44351C92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{4B143D5A-D057-43F6-BD90-8B4A3C3D3A35}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EBC-4716-9EE8-18E44351C920}"/>
                </c:ext>
              </c:extLst>
            </c:dLbl>
            <c:dLbl>
              <c:idx val="24"/>
              <c:layout>
                <c:manualLayout>
                  <c:x val="0"/>
                  <c:y val="-1.892072577225813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{3EC730C5-7EFA-4BE1-A126-186ECD09F3BA}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EBC-4716-9EE8-18E44351C920}"/>
                </c:ext>
              </c:extLst>
            </c:dLbl>
            <c:dLbl>
              <c:idx val="32"/>
              <c:layout>
                <c:manualLayout>
                  <c:x val="0"/>
                  <c:y val="1.89207257722580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{ADE54A88-63A3-4CDB-95E2-C3F1E1F59E02}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EBC-4716-9EE8-18E44351C92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0EBC-4716-9EE8-18E44351C920}"/>
            </c:ext>
          </c:extLst>
        </c:ser>
        <c:dLbls>
          <c:showLegendKey val="0"/>
          <c:showVal val="1"/>
          <c:showCatName val="0"/>
          <c:showSerName val="0"/>
          <c:showPercent val="0"/>
          <c:showBubbleSize val="0"/>
        </c:dLbls>
        <c:axId val="84219776"/>
        <c:axId val="84234240"/>
      </c:scatterChart>
      <c:valAx>
        <c:axId val="84219776"/>
        <c:scaling>
          <c:orientation val="maxMin"/>
          <c:max val="7"/>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岐阜県大野町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21,449
20,935
34.20
9,839,722
9,708,054
131,668
5,434,913
7,100,571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近年は、ほぼ横ばいで、前年度と同率となった。類似団体平均を下回っているため、企業誘致等の地域振興策への取組みや町有財産の有効活用・処分などによる積極的な歳入確保に努める。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41628</xdr:rowOff>
    </xdr:from>
    <xdr:to>
      <xdr:col>23</xdr:col>
      <xdr:colOff>133350</xdr:colOff>
      <xdr:row>43</xdr:row>
      <xdr:rowOff>41628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139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3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14817</xdr:rowOff>
    </xdr:from>
    <xdr:to>
      <xdr:col>19</xdr:col>
      <xdr:colOff>133350</xdr:colOff>
      <xdr:row>43</xdr:row>
      <xdr:rowOff>41628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871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1411</xdr:rowOff>
    </xdr:from>
    <xdr:to>
      <xdr:col>15</xdr:col>
      <xdr:colOff>82550</xdr:colOff>
      <xdr:row>43</xdr:row>
      <xdr:rowOff>14817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737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113188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43</xdr:row>
      <xdr:rowOff>1411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469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99782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162278</xdr:rowOff>
    </xdr:from>
    <xdr:to>
      <xdr:col>23</xdr:col>
      <xdr:colOff>184150</xdr:colOff>
      <xdr:row>43</xdr:row>
      <xdr:rowOff>92428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134355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35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162278</xdr:rowOff>
    </xdr:from>
    <xdr:to>
      <xdr:col>19</xdr:col>
      <xdr:colOff>184150</xdr:colOff>
      <xdr:row>43</xdr:row>
      <xdr:rowOff>92428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77205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49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135467</xdr:rowOff>
    </xdr:from>
    <xdr:to>
      <xdr:col>15</xdr:col>
      <xdr:colOff>133350</xdr:colOff>
      <xdr:row>43</xdr:row>
      <xdr:rowOff>65617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50394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122061</xdr:rowOff>
    </xdr:from>
    <xdr:to>
      <xdr:col>11</xdr:col>
      <xdr:colOff>82550</xdr:colOff>
      <xdr:row>43</xdr:row>
      <xdr:rowOff>52211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36988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０．２ポイント下回る８７．６％となり、前年度と比べ０．７ポイントの減となった。これは、補助費等や公債費などの経常経費の減もあるが、諸収入や地方債などが増となったことが主なものとなっている。また、今後も引き続き、社会保障関係経費や公債費等の経常経費の増加が予想されるため、新たな財源確保や義務的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68580</xdr:rowOff>
    </xdr:from>
    <xdr:to>
      <xdr:col>23</xdr:col>
      <xdr:colOff>133350</xdr:colOff>
      <xdr:row>62</xdr:row>
      <xdr:rowOff>96731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698480"/>
          <a:ext cx="8382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169350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627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96731</xdr:rowOff>
    </xdr:from>
    <xdr:to>
      <xdr:col>19</xdr:col>
      <xdr:colOff>133350</xdr:colOff>
      <xdr:row>62</xdr:row>
      <xdr:rowOff>100754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726631"/>
          <a:ext cx="88900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146050</xdr:rowOff>
    </xdr:from>
    <xdr:to>
      <xdr:col>15</xdr:col>
      <xdr:colOff>82550</xdr:colOff>
      <xdr:row>62</xdr:row>
      <xdr:rowOff>100754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433050"/>
          <a:ext cx="889000" cy="297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117492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40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146050</xdr:rowOff>
    </xdr:from>
    <xdr:to>
      <xdr:col>11</xdr:col>
      <xdr:colOff>31750</xdr:colOff>
      <xdr:row>62</xdr:row>
      <xdr:rowOff>20320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43305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122783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132308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762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17780</xdr:rowOff>
    </xdr:from>
    <xdr:to>
      <xdr:col>23</xdr:col>
      <xdr:colOff>184150</xdr:colOff>
      <xdr:row>62</xdr:row>
      <xdr:rowOff>119380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34307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45931</xdr:rowOff>
    </xdr:from>
    <xdr:to>
      <xdr:col>19</xdr:col>
      <xdr:colOff>184150</xdr:colOff>
      <xdr:row>62</xdr:row>
      <xdr:rowOff>147531</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67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132308</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762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49954</xdr:rowOff>
    </xdr:from>
    <xdr:to>
      <xdr:col>15</xdr:col>
      <xdr:colOff>133350</xdr:colOff>
      <xdr:row>62</xdr:row>
      <xdr:rowOff>151554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136331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76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95250</xdr:rowOff>
    </xdr:from>
    <xdr:to>
      <xdr:col>11</xdr:col>
      <xdr:colOff>82550</xdr:colOff>
      <xdr:row>61</xdr:row>
      <xdr:rowOff>25400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35577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140970</xdr:rowOff>
    </xdr:from>
    <xdr:to>
      <xdr:col>7</xdr:col>
      <xdr:colOff>31750</xdr:colOff>
      <xdr:row>62</xdr:row>
      <xdr:rowOff>71120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81297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[140,285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に比べ低くなっているのは、主に人件費を要因としており、類似団体と比べ職員数が少なく、ラスパイレス指数も低くなっているためである。今後も、事業の必要性、あり方等の見直しを行い、住民サービスを向上できるよう、より適正な定員管理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113584</xdr:rowOff>
    </xdr:from>
    <xdr:to>
      <xdr:col>23</xdr:col>
      <xdr:colOff>133350</xdr:colOff>
      <xdr:row>83</xdr:row>
      <xdr:rowOff>39581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72484"/>
          <a:ext cx="838200" cy="97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20187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421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85198</xdr:rowOff>
    </xdr:from>
    <xdr:to>
      <xdr:col>19</xdr:col>
      <xdr:colOff>133350</xdr:colOff>
      <xdr:row>82</xdr:row>
      <xdr:rowOff>113584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144098"/>
          <a:ext cx="889000" cy="28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68959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470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49949</xdr:rowOff>
    </xdr:from>
    <xdr:to>
      <xdr:col>15</xdr:col>
      <xdr:colOff>82550</xdr:colOff>
      <xdr:row>82</xdr:row>
      <xdr:rowOff>85198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08849"/>
          <a:ext cx="889000" cy="35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41374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443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49949</xdr:rowOff>
    </xdr:from>
    <xdr:to>
      <xdr:col>11</xdr:col>
      <xdr:colOff>31750</xdr:colOff>
      <xdr:row>82</xdr:row>
      <xdr:rowOff>61897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4108849"/>
          <a:ext cx="889000" cy="11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149333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79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57466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87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160231</xdr:rowOff>
    </xdr:from>
    <xdr:to>
      <xdr:col>23</xdr:col>
      <xdr:colOff>184150</xdr:colOff>
      <xdr:row>83</xdr:row>
      <xdr:rowOff>90381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1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5308</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64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62784</xdr:rowOff>
    </xdr:from>
    <xdr:to>
      <xdr:col>19</xdr:col>
      <xdr:colOff>184150</xdr:colOff>
      <xdr:row>82</xdr:row>
      <xdr:rowOff>164384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2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3111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90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34398</xdr:rowOff>
    </xdr:from>
    <xdr:to>
      <xdr:col>15</xdr:col>
      <xdr:colOff>133350</xdr:colOff>
      <xdr:row>82</xdr:row>
      <xdr:rowOff>135998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9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146175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6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170599</xdr:rowOff>
    </xdr:from>
    <xdr:to>
      <xdr:col>11</xdr:col>
      <xdr:colOff>82550</xdr:colOff>
      <xdr:row>82</xdr:row>
      <xdr:rowOff>100749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5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110926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26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11097</xdr:rowOff>
    </xdr:from>
    <xdr:to>
      <xdr:col>7</xdr:col>
      <xdr:colOff>31750</xdr:colOff>
      <xdr:row>82</xdr:row>
      <xdr:rowOff>112697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6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122874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38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「大野町行政改革大綱」に基づく給与の適正化により、類似団体平均を下回っている。今後も、引き続き類似団体・地域の民間企業平均給与、近隣団体との比較、各種手当の点検などにより適正化に努める。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73025</xdr:rowOff>
    </xdr:from>
    <xdr:to>
      <xdr:col>81</xdr:col>
      <xdr:colOff>44450</xdr:colOff>
      <xdr:row>84</xdr:row>
      <xdr:rowOff>122766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303375"/>
          <a:ext cx="838200" cy="22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6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102659</xdr:rowOff>
    </xdr:from>
    <xdr:to>
      <xdr:col>77</xdr:col>
      <xdr:colOff>44450</xdr:colOff>
      <xdr:row>84</xdr:row>
      <xdr:rowOff>122766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504459"/>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82550</xdr:rowOff>
    </xdr:from>
    <xdr:to>
      <xdr:col>72</xdr:col>
      <xdr:colOff>203200</xdr:colOff>
      <xdr:row>84</xdr:row>
      <xdr:rowOff>102659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484350"/>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157286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143934</xdr:rowOff>
    </xdr:from>
    <xdr:to>
      <xdr:col>68</xdr:col>
      <xdr:colOff>152400</xdr:colOff>
      <xdr:row>84</xdr:row>
      <xdr:rowOff>82550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202834"/>
          <a:ext cx="889000" cy="28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22225</xdr:rowOff>
    </xdr:from>
    <xdr:to>
      <xdr:col>81</xdr:col>
      <xdr:colOff>95250</xdr:colOff>
      <xdr:row>83</xdr:row>
      <xdr:rowOff>123825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25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38752</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09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71966</xdr:rowOff>
    </xdr:from>
    <xdr:to>
      <xdr:col>77</xdr:col>
      <xdr:colOff>95250</xdr:colOff>
      <xdr:row>85</xdr:row>
      <xdr:rowOff>2116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51859</xdr:rowOff>
    </xdr:from>
    <xdr:to>
      <xdr:col>73</xdr:col>
      <xdr:colOff>44450</xdr:colOff>
      <xdr:row>84</xdr:row>
      <xdr:rowOff>153459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45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163636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22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31750</xdr:rowOff>
    </xdr:from>
    <xdr:to>
      <xdr:col>68</xdr:col>
      <xdr:colOff>203200</xdr:colOff>
      <xdr:row>84</xdr:row>
      <xdr:rowOff>133350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143527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93134</xdr:rowOff>
    </xdr:from>
    <xdr:to>
      <xdr:col>64</xdr:col>
      <xdr:colOff>152400</xdr:colOff>
      <xdr:row>83</xdr:row>
      <xdr:rowOff>23284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15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33461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920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従前からの定員管理により類似団体を下回っている。今後も、事業の必要性、あり方等の見直しを行い、住民サービスを上昇できるよう、より適正な定員管理に努める。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63319</xdr:rowOff>
    </xdr:from>
    <xdr:to>
      <xdr:col>81</xdr:col>
      <xdr:colOff>44450</xdr:colOff>
      <xdr:row>60</xdr:row>
      <xdr:rowOff>65042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350319"/>
          <a:ext cx="838200" cy="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69958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28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63319</xdr:rowOff>
    </xdr:from>
    <xdr:to>
      <xdr:col>77</xdr:col>
      <xdr:colOff>44450</xdr:colOff>
      <xdr:row>60</xdr:row>
      <xdr:rowOff>73660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350319"/>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19702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64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66766</xdr:rowOff>
    </xdr:from>
    <xdr:to>
      <xdr:col>72</xdr:col>
      <xdr:colOff>203200</xdr:colOff>
      <xdr:row>60</xdr:row>
      <xdr:rowOff>73660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353766"/>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167022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62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51253</xdr:rowOff>
    </xdr:from>
    <xdr:to>
      <xdr:col>68</xdr:col>
      <xdr:colOff>152400</xdr:colOff>
      <xdr:row>60</xdr:row>
      <xdr:rowOff>66766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338253"/>
          <a:ext cx="889000" cy="1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156680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615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111868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70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14242</xdr:rowOff>
    </xdr:from>
    <xdr:to>
      <xdr:col>81</xdr:col>
      <xdr:colOff>95250</xdr:colOff>
      <xdr:row>60</xdr:row>
      <xdr:rowOff>115842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30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30769</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146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12519</xdr:rowOff>
    </xdr:from>
    <xdr:to>
      <xdr:col>77</xdr:col>
      <xdr:colOff>95250</xdr:colOff>
      <xdr:row>60</xdr:row>
      <xdr:rowOff>114119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29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124296</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0683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22860</xdr:rowOff>
    </xdr:from>
    <xdr:to>
      <xdr:col>73</xdr:col>
      <xdr:colOff>44450</xdr:colOff>
      <xdr:row>60</xdr:row>
      <xdr:rowOff>124460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134637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15966</xdr:rowOff>
    </xdr:from>
    <xdr:to>
      <xdr:col>68</xdr:col>
      <xdr:colOff>203200</xdr:colOff>
      <xdr:row>60</xdr:row>
      <xdr:rowOff>117566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0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127743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7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453</xdr:rowOff>
    </xdr:from>
    <xdr:to>
      <xdr:col>64</xdr:col>
      <xdr:colOff>152400</xdr:colOff>
      <xdr:row>60</xdr:row>
      <xdr:rowOff>102053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8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112230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56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下回る６．２％となっているが、総合計画に基づく大規模事業による起債の償還に伴い今後増加が見込まれる。このため引き続き、住民ニーズを的確に把握し緊急性のある事業を優先的に選択するなど地方債に大きく頼ることのない財政運営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144018</xdr:rowOff>
    </xdr:from>
    <xdr:to>
      <xdr:col>81</xdr:col>
      <xdr:colOff>44450</xdr:colOff>
      <xdr:row>40</xdr:row>
      <xdr:rowOff>1524</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6830568"/>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81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76454</xdr:rowOff>
    </xdr:from>
    <xdr:to>
      <xdr:col>77</xdr:col>
      <xdr:colOff>44450</xdr:colOff>
      <xdr:row>39</xdr:row>
      <xdr:rowOff>144018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6763004"/>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66057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924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122428</xdr:rowOff>
    </xdr:from>
    <xdr:to>
      <xdr:col>72</xdr:col>
      <xdr:colOff>203200</xdr:colOff>
      <xdr:row>39</xdr:row>
      <xdr:rowOff>76454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6637528"/>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27449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88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45212</xdr:rowOff>
    </xdr:from>
    <xdr:to>
      <xdr:col>68</xdr:col>
      <xdr:colOff>152400</xdr:colOff>
      <xdr:row>38</xdr:row>
      <xdr:rowOff>122428</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3512800" y="6560312"/>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8145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86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8145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86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122174</xdr:rowOff>
    </xdr:from>
    <xdr:to>
      <xdr:col>81</xdr:col>
      <xdr:colOff>95250</xdr:colOff>
      <xdr:row>40</xdr:row>
      <xdr:rowOff>52324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68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138701</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653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93218</xdr:rowOff>
    </xdr:from>
    <xdr:to>
      <xdr:col>77</xdr:col>
      <xdr:colOff>95250</xdr:colOff>
      <xdr:row>40</xdr:row>
      <xdr:rowOff>23368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677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33545</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6548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25654</xdr:rowOff>
    </xdr:from>
    <xdr:to>
      <xdr:col>73</xdr:col>
      <xdr:colOff>44450</xdr:colOff>
      <xdr:row>39</xdr:row>
      <xdr:rowOff>127254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71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137431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71628</xdr:rowOff>
    </xdr:from>
    <xdr:to>
      <xdr:col>68</xdr:col>
      <xdr:colOff>203200</xdr:colOff>
      <xdr:row>39</xdr:row>
      <xdr:rowOff>1778</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11955</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355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165862</xdr:rowOff>
    </xdr:from>
    <xdr:to>
      <xdr:col>64</xdr:col>
      <xdr:colOff>152400</xdr:colOff>
      <xdr:row>38</xdr:row>
      <xdr:rowOff>96012</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50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106189</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627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財政を圧迫する可能性の度合いは、地方債現在高などの将来負担額よりも、充当可能な基金額が多いため、「－」となっている。今後も後世への負担を少しでも軽減できるよう、新規事業の実施等についても精査を行い、財政の健全化を図る。</a:t>
          </a: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108252</xdr:rowOff>
    </xdr:from>
    <xdr:to>
      <xdr:col>68</xdr:col>
      <xdr:colOff>203200</xdr:colOff>
      <xdr:row>14</xdr:row>
      <xdr:rowOff>38402</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73737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474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62290</xdr:rowOff>
    </xdr:from>
    <xdr:to>
      <xdr:col>64</xdr:col>
      <xdr:colOff>152400</xdr:colOff>
      <xdr:row>13</xdr:row>
      <xdr:rowOff>163890</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3462000" y="229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2617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06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岐阜県大野町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21,449
20,935
34.20
9,839,722
9,708,054
131,668
5,434,913
7,100,571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すると、人件費に係る経常収支比率が低くなっているが、要因としてゴミ処理業務や消防業務を一部事務組合で行っていることがある。一部事務組合の人件費分に充てる負担金を合計した場合の人口１人当たりの歳出決算額は増加することになる。今後はこれらも含めた人件費関係経費全体について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1270</xdr:rowOff>
    </xdr:from>
    <xdr:to>
      <xdr:col>24</xdr:col>
      <xdr:colOff>25400</xdr:colOff>
      <xdr:row>35</xdr:row>
      <xdr:rowOff>1270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020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8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1270</xdr:rowOff>
    </xdr:from>
    <xdr:to>
      <xdr:col>19</xdr:col>
      <xdr:colOff>187325</xdr:colOff>
      <xdr:row>35</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020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97807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104140</xdr:rowOff>
    </xdr:from>
    <xdr:to>
      <xdr:col>15</xdr:col>
      <xdr:colOff>98425</xdr:colOff>
      <xdr:row>35</xdr:row>
      <xdr:rowOff>69850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334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97807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104140</xdr:rowOff>
    </xdr:from>
    <xdr:to>
      <xdr:col>11</xdr:col>
      <xdr:colOff>9525</xdr:colOff>
      <xdr:row>35</xdr:row>
      <xdr:rowOff>39370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334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121920</xdr:rowOff>
    </xdr:from>
    <xdr:to>
      <xdr:col>24</xdr:col>
      <xdr:colOff>76200</xdr:colOff>
      <xdr:row>35</xdr:row>
      <xdr:rowOff>52070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30497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121920</xdr:rowOff>
    </xdr:from>
    <xdr:to>
      <xdr:col>20</xdr:col>
      <xdr:colOff>38100</xdr:colOff>
      <xdr:row>35</xdr:row>
      <xdr:rowOff>52070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62247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2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19050</xdr:rowOff>
    </xdr:from>
    <xdr:to>
      <xdr:col>15</xdr:col>
      <xdr:colOff>149225</xdr:colOff>
      <xdr:row>35</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130827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53340</xdr:rowOff>
    </xdr:from>
    <xdr:to>
      <xdr:col>11</xdr:col>
      <xdr:colOff>60325</xdr:colOff>
      <xdr:row>34</xdr:row>
      <xdr:rowOff>154940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165117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160020</xdr:rowOff>
    </xdr:from>
    <xdr:to>
      <xdr:col>6</xdr:col>
      <xdr:colOff>171450</xdr:colOff>
      <xdr:row>35</xdr:row>
      <xdr:rowOff>90170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100347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情報システム標準化・共通化に関する業務委託の大幅な増となり、また、小学校の教科書更新に伴う教育振興消耗品の増により物件費に係る経常収支比率は類似団体平均を０．４ポイント上回った。</a:t>
          </a:r>
        </a:p>
        <a:p>
          <a:r>
            <a:rPr kumimoji="1" lang="ja-JP" altLang="en-US" sz="1300">
              <a:latin typeface="ＭＳ Ｐゴシック" panose="020B0600070205080204" pitchFamily="50" charset="-128"/>
              <a:ea typeface="ＭＳ Ｐゴシック" panose="020B0600070205080204" pitchFamily="50" charset="-128"/>
            </a:rPr>
            <a:t>今後については、優先度の低い委託事業について計画的に廃止・縮小を進め、経費の縮減に努める。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0</xdr:rowOff>
    </xdr:from>
    <xdr:to>
      <xdr:col>82</xdr:col>
      <xdr:colOff>107950</xdr:colOff>
      <xdr:row>18</xdr:row>
      <xdr:rowOff>88900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861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3827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18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0</xdr:rowOff>
    </xdr:from>
    <xdr:to>
      <xdr:col>78</xdr:col>
      <xdr:colOff>69850</xdr:colOff>
      <xdr:row>18</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0861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35577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8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107950</xdr:rowOff>
    </xdr:from>
    <xdr:to>
      <xdr:col>73</xdr:col>
      <xdr:colOff>180975</xdr:colOff>
      <xdr:row>18</xdr:row>
      <xdr:rowOff>50800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22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107950</xdr:rowOff>
    </xdr:from>
    <xdr:to>
      <xdr:col>69</xdr:col>
      <xdr:colOff>92075</xdr:colOff>
      <xdr:row>18</xdr:row>
      <xdr:rowOff>63500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0226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168927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38100</xdr:rowOff>
    </xdr:from>
    <xdr:to>
      <xdr:col>82</xdr:col>
      <xdr:colOff>158750</xdr:colOff>
      <xdr:row>18</xdr:row>
      <xdr:rowOff>139700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10177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120650</xdr:rowOff>
    </xdr:from>
    <xdr:to>
      <xdr:col>78</xdr:col>
      <xdr:colOff>120650</xdr:colOff>
      <xdr:row>18</xdr:row>
      <xdr:rowOff>50800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3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35577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21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0</xdr:rowOff>
    </xdr:from>
    <xdr:to>
      <xdr:col>74</xdr:col>
      <xdr:colOff>31750</xdr:colOff>
      <xdr:row>18</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86377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57150</xdr:rowOff>
    </xdr:from>
    <xdr:to>
      <xdr:col>69</xdr:col>
      <xdr:colOff>142875</xdr:colOff>
      <xdr:row>17</xdr:row>
      <xdr:rowOff>158750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143527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12700</xdr:rowOff>
    </xdr:from>
    <xdr:to>
      <xdr:col>65</xdr:col>
      <xdr:colOff>53975</xdr:colOff>
      <xdr:row>18</xdr:row>
      <xdr:rowOff>114300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9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99077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18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児童手当助成の拡充に伴う増により前年度より０．２ポイントの増加となっており、また、低所得者支援及び定額減税補足給付金（調整給付）支援事業の増加により、扶助費に係る経常収支比率が類似団体平均を１．５ポイント上回っている。</a:t>
          </a:r>
        </a:p>
        <a:p>
          <a:r>
            <a:rPr kumimoji="1" lang="ja-JP" altLang="en-US" sz="1300">
              <a:latin typeface="ＭＳ Ｐゴシック" panose="020B0600070205080204" pitchFamily="50" charset="-128"/>
              <a:ea typeface="ＭＳ Ｐゴシック" panose="020B0600070205080204" pitchFamily="50" charset="-128"/>
            </a:rPr>
            <a:t>今後も、町単独で行う事業について給付水準、対象要件の見直しなど扶助費の適正化に努める。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xdr:rowOff>
    </xdr:from>
    <xdr:to>
      <xdr:col>24</xdr:col>
      <xdr:colOff>25400</xdr:colOff>
      <xdr:row>58</xdr:row>
      <xdr:rowOff>45357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9568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xdr:rowOff>
    </xdr:from>
    <xdr:to>
      <xdr:col>19</xdr:col>
      <xdr:colOff>187325</xdr:colOff>
      <xdr:row>58</xdr:row>
      <xdr:rowOff>29028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9568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159657</xdr:rowOff>
    </xdr:from>
    <xdr:to>
      <xdr:col>15</xdr:col>
      <xdr:colOff>98425</xdr:colOff>
      <xdr:row>58</xdr:row>
      <xdr:rowOff>29028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760857"/>
          <a:ext cx="889000" cy="21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155320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159657</xdr:rowOff>
    </xdr:from>
    <xdr:to>
      <xdr:col>11</xdr:col>
      <xdr:colOff>9525</xdr:colOff>
      <xdr:row>57</xdr:row>
      <xdr:rowOff>4535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7608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155320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166007</xdr:rowOff>
    </xdr:from>
    <xdr:to>
      <xdr:col>24</xdr:col>
      <xdr:colOff>76200</xdr:colOff>
      <xdr:row>58</xdr:row>
      <xdr:rowOff>96157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138084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133350</xdr:rowOff>
    </xdr:from>
    <xdr:to>
      <xdr:col>20</xdr:col>
      <xdr:colOff>38100</xdr:colOff>
      <xdr:row>58</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48277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149678</xdr:rowOff>
    </xdr:from>
    <xdr:to>
      <xdr:col>15</xdr:col>
      <xdr:colOff>149225</xdr:colOff>
      <xdr:row>58</xdr:row>
      <xdr:rowOff>79828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64605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108857</xdr:rowOff>
    </xdr:from>
    <xdr:to>
      <xdr:col>11</xdr:col>
      <xdr:colOff>60325</xdr:colOff>
      <xdr:row>57</xdr:row>
      <xdr:rowOff>39007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23784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125185</xdr:rowOff>
    </xdr:from>
    <xdr:to>
      <xdr:col>6</xdr:col>
      <xdr:colOff>171450</xdr:colOff>
      <xdr:row>57</xdr:row>
      <xdr:rowOff>55335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40112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その他に係る経常収支比率は前年度より０．１ポイントの増加となり、類似団体平均を３．０ポイント上回っている。</a:t>
          </a:r>
        </a:p>
        <a:p>
          <a:r>
            <a:rPr kumimoji="1" lang="ja-JP" altLang="en-US" sz="1300">
              <a:latin typeface="ＭＳ Ｐゴシック" panose="020B0600070205080204" pitchFamily="50" charset="-128"/>
              <a:ea typeface="ＭＳ Ｐゴシック" panose="020B0600070205080204" pitchFamily="50" charset="-128"/>
            </a:rPr>
            <a:t>これは、普通建設事業の補助事業や単独事業が増加したことによるものとなっている。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127000</xdr:rowOff>
    </xdr:from>
    <xdr:to>
      <xdr:col>82</xdr:col>
      <xdr:colOff>107950</xdr:colOff>
      <xdr:row>58</xdr:row>
      <xdr:rowOff>139700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0711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67327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101600</xdr:rowOff>
    </xdr:from>
    <xdr:to>
      <xdr:col>78</xdr:col>
      <xdr:colOff>69850</xdr:colOff>
      <xdr:row>58</xdr:row>
      <xdr:rowOff>127000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457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8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120650</xdr:rowOff>
    </xdr:from>
    <xdr:to>
      <xdr:col>73</xdr:col>
      <xdr:colOff>180975</xdr:colOff>
      <xdr:row>58</xdr:row>
      <xdr:rowOff>101600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8933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156227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120650</xdr:rowOff>
    </xdr:from>
    <xdr:to>
      <xdr:col>69</xdr:col>
      <xdr:colOff>92075</xdr:colOff>
      <xdr:row>58</xdr:row>
      <xdr:rowOff>139700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8933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118127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88900</xdr:rowOff>
    </xdr:from>
    <xdr:to>
      <xdr:col>82</xdr:col>
      <xdr:colOff>158750</xdr:colOff>
      <xdr:row>59</xdr:row>
      <xdr:rowOff>19050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60977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76200</xdr:rowOff>
    </xdr:from>
    <xdr:to>
      <xdr:col>78</xdr:col>
      <xdr:colOff>120650</xdr:colOff>
      <xdr:row>59</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162577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50800</xdr:rowOff>
    </xdr:from>
    <xdr:to>
      <xdr:col>74</xdr:col>
      <xdr:colOff>31750</xdr:colOff>
      <xdr:row>58</xdr:row>
      <xdr:rowOff>152400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137177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69850</xdr:rowOff>
    </xdr:from>
    <xdr:to>
      <xdr:col>69</xdr:col>
      <xdr:colOff>142875</xdr:colOff>
      <xdr:row>58</xdr:row>
      <xdr:rowOff>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156227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88900</xdr:rowOff>
    </xdr:from>
    <xdr:to>
      <xdr:col>65</xdr:col>
      <xdr:colOff>53975</xdr:colOff>
      <xdr:row>59</xdr:row>
      <xdr:rowOff>19050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3827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が類似団体平均を上回っているのは、ゴミ処理業務や消防業務を一部事務組合で行っているため、負担金が多額となっているためである。今後は、補助金対象事業の見直しや一部事務組合の事業内容についても改善・効率化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92710</xdr:rowOff>
    </xdr:from>
    <xdr:to>
      <xdr:col>82</xdr:col>
      <xdr:colOff>107950</xdr:colOff>
      <xdr:row>37</xdr:row>
      <xdr:rowOff>143002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43636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49293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97282</xdr:rowOff>
    </xdr:from>
    <xdr:to>
      <xdr:col>78</xdr:col>
      <xdr:colOff>69850</xdr:colOff>
      <xdr:row>37</xdr:row>
      <xdr:rowOff>143002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4409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94251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69850</xdr:rowOff>
    </xdr:from>
    <xdr:to>
      <xdr:col>73</xdr:col>
      <xdr:colOff>180975</xdr:colOff>
      <xdr:row>37</xdr:row>
      <xdr:rowOff>97282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4135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80535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69850</xdr:rowOff>
    </xdr:from>
    <xdr:to>
      <xdr:col>69</xdr:col>
      <xdr:colOff>92075</xdr:colOff>
      <xdr:row>37</xdr:row>
      <xdr:rowOff>156718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41350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62247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112539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41910</xdr:rowOff>
    </xdr:from>
    <xdr:to>
      <xdr:col>82</xdr:col>
      <xdr:colOff>158750</xdr:colOff>
      <xdr:row>37</xdr:row>
      <xdr:rowOff>143510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13987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92202</xdr:rowOff>
    </xdr:from>
    <xdr:to>
      <xdr:col>78</xdr:col>
      <xdr:colOff>120650</xdr:colOff>
      <xdr:row>38</xdr:row>
      <xdr:rowOff>22352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7129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522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46482</xdr:rowOff>
    </xdr:from>
    <xdr:to>
      <xdr:col>74</xdr:col>
      <xdr:colOff>31750</xdr:colOff>
      <xdr:row>37</xdr:row>
      <xdr:rowOff>148082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132859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19050</xdr:rowOff>
    </xdr:from>
    <xdr:to>
      <xdr:col>69</xdr:col>
      <xdr:colOff>142875</xdr:colOff>
      <xdr:row>37</xdr:row>
      <xdr:rowOff>120650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105427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105918</xdr:rowOff>
    </xdr:from>
    <xdr:to>
      <xdr:col>65</xdr:col>
      <xdr:colOff>53975</xdr:colOff>
      <xdr:row>38</xdr:row>
      <xdr:rowOff>36068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20845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公債費に係る経常収支比率は類似団体平均を０．８ポイント上回っているが、まちづくり交付金事業等に関する公債費の元金償還終了により、前年より０．６ポイント減少となっている。</a:t>
          </a:r>
        </a:p>
        <a:p>
          <a:r>
            <a:rPr kumimoji="1" lang="ja-JP" altLang="en-US" sz="1300">
              <a:latin typeface="ＭＳ Ｐゴシック" panose="020B0600070205080204" pitchFamily="50" charset="-128"/>
              <a:ea typeface="ＭＳ Ｐゴシック" panose="020B0600070205080204" pitchFamily="50" charset="-128"/>
            </a:rPr>
            <a:t>今後は長期財政計画を考慮し、地方債に大きく頼ることのない財政運営に努める。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42418</xdr:rowOff>
    </xdr:from>
    <xdr:to>
      <xdr:col>24</xdr:col>
      <xdr:colOff>25400</xdr:colOff>
      <xdr:row>77</xdr:row>
      <xdr:rowOff>97282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24406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106442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2965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88137</xdr:rowOff>
    </xdr:from>
    <xdr:to>
      <xdr:col>19</xdr:col>
      <xdr:colOff>187325</xdr:colOff>
      <xdr:row>77</xdr:row>
      <xdr:rowOff>97282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289787"/>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94251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295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113285</xdr:rowOff>
    </xdr:from>
    <xdr:to>
      <xdr:col>15</xdr:col>
      <xdr:colOff>98425</xdr:colOff>
      <xdr:row>77</xdr:row>
      <xdr:rowOff>88137</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143485"/>
          <a:ext cx="889000" cy="14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67563</xdr:rowOff>
    </xdr:from>
    <xdr:to>
      <xdr:col>11</xdr:col>
      <xdr:colOff>9525</xdr:colOff>
      <xdr:row>76</xdr:row>
      <xdr:rowOff>113285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097763"/>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59707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68851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163068</xdr:rowOff>
    </xdr:from>
    <xdr:to>
      <xdr:col>24</xdr:col>
      <xdr:colOff>76200</xdr:colOff>
      <xdr:row>77</xdr:row>
      <xdr:rowOff>93218</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135145</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46482</xdr:rowOff>
    </xdr:from>
    <xdr:to>
      <xdr:col>20</xdr:col>
      <xdr:colOff>38100</xdr:colOff>
      <xdr:row>77</xdr:row>
      <xdr:rowOff>148082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37337</xdr:rowOff>
    </xdr:from>
    <xdr:to>
      <xdr:col>15</xdr:col>
      <xdr:colOff>149225</xdr:colOff>
      <xdr:row>77</xdr:row>
      <xdr:rowOff>138937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149114</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62485</xdr:rowOff>
    </xdr:from>
    <xdr:to>
      <xdr:col>11</xdr:col>
      <xdr:colOff>60325</xdr:colOff>
      <xdr:row>76</xdr:row>
      <xdr:rowOff>164085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2811</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86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16763</xdr:rowOff>
    </xdr:from>
    <xdr:to>
      <xdr:col>6</xdr:col>
      <xdr:colOff>171450</xdr:colOff>
      <xdr:row>76</xdr:row>
      <xdr:rowOff>118363</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128541</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81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公債費以外の経常収支比率に占める割合は、０．１ポイント減少し、類似団体平均を下回っている。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主な要因は補助費等の減少によるものであるが、今後は公債費以外についても、引き続き義務的経費の抑制や、新たな財源確保などにより比率の減少に努める。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88137</xdr:rowOff>
    </xdr:from>
    <xdr:to>
      <xdr:col>82</xdr:col>
      <xdr:colOff>107950</xdr:colOff>
      <xdr:row>77</xdr:row>
      <xdr:rowOff>92711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289787"/>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55135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92711</xdr:rowOff>
    </xdr:from>
    <xdr:to>
      <xdr:col>78</xdr:col>
      <xdr:colOff>69850</xdr:colOff>
      <xdr:row>77</xdr:row>
      <xdr:rowOff>101854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294361"/>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139971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2998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8128</xdr:rowOff>
    </xdr:from>
    <xdr:to>
      <xdr:col>73</xdr:col>
      <xdr:colOff>180975</xdr:colOff>
      <xdr:row>77</xdr:row>
      <xdr:rowOff>101854</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038328"/>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107966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8128</xdr:rowOff>
    </xdr:from>
    <xdr:to>
      <xdr:col>69</xdr:col>
      <xdr:colOff>92075</xdr:colOff>
      <xdr:row>77</xdr:row>
      <xdr:rowOff>106426</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038328"/>
          <a:ext cx="889000" cy="26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160290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37337</xdr:rowOff>
    </xdr:from>
    <xdr:to>
      <xdr:col>82</xdr:col>
      <xdr:colOff>158750</xdr:colOff>
      <xdr:row>77</xdr:row>
      <xdr:rowOff>138937</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53864</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08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41911</xdr:rowOff>
    </xdr:from>
    <xdr:to>
      <xdr:col>78</xdr:col>
      <xdr:colOff>120650</xdr:colOff>
      <xdr:row>77</xdr:row>
      <xdr:rowOff>143511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128288</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51054</xdr:rowOff>
    </xdr:from>
    <xdr:to>
      <xdr:col>74</xdr:col>
      <xdr:colOff>31750</xdr:colOff>
      <xdr:row>77</xdr:row>
      <xdr:rowOff>152654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137431</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128778</xdr:rowOff>
    </xdr:from>
    <xdr:to>
      <xdr:col>69</xdr:col>
      <xdr:colOff>142875</xdr:colOff>
      <xdr:row>76</xdr:row>
      <xdr:rowOff>58928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69105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75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55626</xdr:rowOff>
    </xdr:from>
    <xdr:to>
      <xdr:col>65</xdr:col>
      <xdr:colOff>53975</xdr:colOff>
      <xdr:row>77</xdr:row>
      <xdr:rowOff>157226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167403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02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岐阜県大野町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163276</xdr:rowOff>
    </xdr:from>
    <xdr:to>
      <xdr:col>29</xdr:col>
      <xdr:colOff>127000</xdr:colOff>
      <xdr:row>19</xdr:row>
      <xdr:rowOff>85275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297001"/>
          <a:ext cx="647700" cy="934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83186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74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85275</xdr:rowOff>
    </xdr:from>
    <xdr:to>
      <xdr:col>26</xdr:col>
      <xdr:colOff>50800</xdr:colOff>
      <xdr:row>19</xdr:row>
      <xdr:rowOff>126962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390450"/>
          <a:ext cx="698500" cy="416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104075</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94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126962</xdr:rowOff>
    </xdr:from>
    <xdr:to>
      <xdr:col>22</xdr:col>
      <xdr:colOff>114300</xdr:colOff>
      <xdr:row>19</xdr:row>
      <xdr:rowOff>161823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432137"/>
          <a:ext cx="698500" cy="348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147167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37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161823</xdr:rowOff>
    </xdr:from>
    <xdr:to>
      <xdr:col>18</xdr:col>
      <xdr:colOff>177800</xdr:colOff>
      <xdr:row>20</xdr:row>
      <xdr:rowOff>34183</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466998"/>
          <a:ext cx="698500" cy="438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159135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50322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012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112477</xdr:rowOff>
    </xdr:from>
    <xdr:to>
      <xdr:col>29</xdr:col>
      <xdr:colOff>177800</xdr:colOff>
      <xdr:row>19</xdr:row>
      <xdr:rowOff>42627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462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84553</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218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34475</xdr:rowOff>
    </xdr:from>
    <xdr:to>
      <xdr:col>26</xdr:col>
      <xdr:colOff>101600</xdr:colOff>
      <xdr:row>19</xdr:row>
      <xdr:rowOff>136075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3396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120852</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426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76162</xdr:rowOff>
    </xdr:from>
    <xdr:to>
      <xdr:col>22</xdr:col>
      <xdr:colOff>165100</xdr:colOff>
      <xdr:row>20</xdr:row>
      <xdr:rowOff>6312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813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162539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467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111023</xdr:rowOff>
    </xdr:from>
    <xdr:to>
      <xdr:col>19</xdr:col>
      <xdr:colOff>38100</xdr:colOff>
      <xdr:row>20</xdr:row>
      <xdr:rowOff>41173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4161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25950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502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154833</xdr:rowOff>
    </xdr:from>
    <xdr:to>
      <xdr:col>15</xdr:col>
      <xdr:colOff>101600</xdr:colOff>
      <xdr:row>20</xdr:row>
      <xdr:rowOff>84983</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4600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69760</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54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26971</xdr:rowOff>
    </xdr:from>
    <xdr:to>
      <xdr:col>29</xdr:col>
      <xdr:colOff>127000</xdr:colOff>
      <xdr:row>37</xdr:row>
      <xdr:rowOff>36507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5003800" y="7151671"/>
          <a:ext cx="647700" cy="95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278971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6889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21550</xdr:rowOff>
    </xdr:from>
    <xdr:to>
      <xdr:col>26</xdr:col>
      <xdr:colOff>50800</xdr:colOff>
      <xdr:row>37</xdr:row>
      <xdr:rowOff>36507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4305300" y="7146250"/>
          <a:ext cx="698500" cy="149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181609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6791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21550</xdr:rowOff>
    </xdr:from>
    <xdr:to>
      <xdr:col>22</xdr:col>
      <xdr:colOff>114300</xdr:colOff>
      <xdr:row>37</xdr:row>
      <xdr:rowOff>117758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7146250"/>
          <a:ext cx="698500" cy="962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200975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681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117758</xdr:rowOff>
    </xdr:from>
    <xdr:to>
      <xdr:col>18</xdr:col>
      <xdr:colOff>177800</xdr:colOff>
      <xdr:row>37</xdr:row>
      <xdr:rowOff>221151</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7242458"/>
          <a:ext cx="698500" cy="1033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269653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6880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312499</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692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147621</xdr:rowOff>
    </xdr:from>
    <xdr:to>
      <xdr:col>29</xdr:col>
      <xdr:colOff>177800</xdr:colOff>
      <xdr:row>37</xdr:row>
      <xdr:rowOff>77771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71008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119698</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7072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157157</xdr:rowOff>
    </xdr:from>
    <xdr:to>
      <xdr:col>26</xdr:col>
      <xdr:colOff>101600</xdr:colOff>
      <xdr:row>37</xdr:row>
      <xdr:rowOff>87307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7110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72084</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7196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142200</xdr:rowOff>
    </xdr:from>
    <xdr:to>
      <xdr:col>22</xdr:col>
      <xdr:colOff>165100</xdr:colOff>
      <xdr:row>37</xdr:row>
      <xdr:rowOff>72350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70954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57127</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718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66958</xdr:rowOff>
    </xdr:from>
    <xdr:to>
      <xdr:col>19</xdr:col>
      <xdr:colOff>38100</xdr:colOff>
      <xdr:row>37</xdr:row>
      <xdr:rowOff>168558</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7191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153335</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7278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170351</xdr:rowOff>
    </xdr:from>
    <xdr:to>
      <xdr:col>15</xdr:col>
      <xdr:colOff>101600</xdr:colOff>
      <xdr:row>37</xdr:row>
      <xdr:rowOff>271951</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72950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256728</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7381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岐阜県大野町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21,449
20,935
34.20
9,839,722
9,708,054
131,668
5,434,913
7,100,571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111778</xdr:rowOff>
    </xdr:from>
    <xdr:to>
      <xdr:col>24</xdr:col>
      <xdr:colOff>62865</xdr:colOff>
      <xdr:row>38</xdr:row>
      <xdr:rowOff>11488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083828"/>
          <a:ext cx="1270" cy="1442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15315</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3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11488</xdr:rowOff>
    </xdr:from>
    <xdr:to>
      <xdr:col>24</xdr:col>
      <xdr:colOff>152400</xdr:colOff>
      <xdr:row>38</xdr:row>
      <xdr:rowOff>11488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26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58455</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859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111778</xdr:rowOff>
    </xdr:from>
    <xdr:to>
      <xdr:col>24</xdr:col>
      <xdr:colOff>152400</xdr:colOff>
      <xdr:row>29</xdr:row>
      <xdr:rowOff>111778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083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29727</xdr:rowOff>
    </xdr:from>
    <xdr:to>
      <xdr:col>24</xdr:col>
      <xdr:colOff>63500</xdr:colOff>
      <xdr:row>37</xdr:row>
      <xdr:rowOff>102471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73377"/>
          <a:ext cx="838200" cy="7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38935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8682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16058</xdr:rowOff>
    </xdr:from>
    <xdr:to>
      <xdr:col>24</xdr:col>
      <xdr:colOff>114300</xdr:colOff>
      <xdr:row>35</xdr:row>
      <xdr:rowOff>117658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1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102471</xdr:rowOff>
    </xdr:from>
    <xdr:to>
      <xdr:col>19</xdr:col>
      <xdr:colOff>177800</xdr:colOff>
      <xdr:row>37</xdr:row>
      <xdr:rowOff>127453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46121"/>
          <a:ext cx="889000" cy="24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103204</xdr:rowOff>
    </xdr:from>
    <xdr:to>
      <xdr:col>20</xdr:col>
      <xdr:colOff>38100</xdr:colOff>
      <xdr:row>36</xdr:row>
      <xdr:rowOff>33354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0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49881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87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127453</xdr:rowOff>
    </xdr:from>
    <xdr:to>
      <xdr:col>15</xdr:col>
      <xdr:colOff>50800</xdr:colOff>
      <xdr:row>37</xdr:row>
      <xdr:rowOff>161172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71103"/>
          <a:ext cx="889000" cy="33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140629</xdr:rowOff>
    </xdr:from>
    <xdr:to>
      <xdr:col>15</xdr:col>
      <xdr:colOff>101600</xdr:colOff>
      <xdr:row>36</xdr:row>
      <xdr:rowOff>70779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41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87306</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16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161172</xdr:rowOff>
    </xdr:from>
    <xdr:to>
      <xdr:col>10</xdr:col>
      <xdr:colOff>114300</xdr:colOff>
      <xdr:row>38</xdr:row>
      <xdr:rowOff>42578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04822"/>
          <a:ext cx="889000" cy="52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149414</xdr:rowOff>
    </xdr:from>
    <xdr:to>
      <xdr:col>10</xdr:col>
      <xdr:colOff>165100</xdr:colOff>
      <xdr:row>36</xdr:row>
      <xdr:rowOff>79564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150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96091</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2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54218</xdr:rowOff>
    </xdr:from>
    <xdr:to>
      <xdr:col>6</xdr:col>
      <xdr:colOff>38100</xdr:colOff>
      <xdr:row>36</xdr:row>
      <xdr:rowOff>155818</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26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895</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0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150377</xdr:rowOff>
    </xdr:from>
    <xdr:to>
      <xdr:col>24</xdr:col>
      <xdr:colOff>114300</xdr:colOff>
      <xdr:row>37</xdr:row>
      <xdr:rowOff>80527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22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128804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01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51671</xdr:rowOff>
    </xdr:from>
    <xdr:to>
      <xdr:col>20</xdr:col>
      <xdr:colOff>38100</xdr:colOff>
      <xdr:row>37</xdr:row>
      <xdr:rowOff>153271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9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144397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88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76653</xdr:rowOff>
    </xdr:from>
    <xdr:to>
      <xdr:col>15</xdr:col>
      <xdr:colOff>101600</xdr:colOff>
      <xdr:row>38</xdr:row>
      <xdr:rowOff>6803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2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169380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1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110372</xdr:rowOff>
    </xdr:from>
    <xdr:to>
      <xdr:col>10</xdr:col>
      <xdr:colOff>165100</xdr:colOff>
      <xdr:row>38</xdr:row>
      <xdr:rowOff>40522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54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31649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4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163228</xdr:rowOff>
    </xdr:from>
    <xdr:to>
      <xdr:col>6</xdr:col>
      <xdr:colOff>38100</xdr:colOff>
      <xdr:row>38</xdr:row>
      <xdr:rowOff>93378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0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84505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99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81255</xdr:rowOff>
    </xdr:from>
    <xdr:to>
      <xdr:col>24</xdr:col>
      <xdr:colOff>63500</xdr:colOff>
      <xdr:row>56</xdr:row>
      <xdr:rowOff>156261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682455"/>
          <a:ext cx="838200" cy="7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82059</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34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135141</xdr:rowOff>
    </xdr:from>
    <xdr:to>
      <xdr:col>19</xdr:col>
      <xdr:colOff>177800</xdr:colOff>
      <xdr:row>56</xdr:row>
      <xdr:rowOff>156261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736341"/>
          <a:ext cx="889000" cy="2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23804</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28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135141</xdr:rowOff>
    </xdr:from>
    <xdr:to>
      <xdr:col>15</xdr:col>
      <xdr:colOff>50800</xdr:colOff>
      <xdr:row>56</xdr:row>
      <xdr:rowOff>147193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736341"/>
          <a:ext cx="889000" cy="12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26408</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28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102312</xdr:rowOff>
    </xdr:from>
    <xdr:to>
      <xdr:col>10</xdr:col>
      <xdr:colOff>114300</xdr:colOff>
      <xdr:row>56</xdr:row>
      <xdr:rowOff>147193</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a:off x="1130300" y="9703512"/>
          <a:ext cx="889000" cy="44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105287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3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163504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42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30455</xdr:rowOff>
    </xdr:from>
    <xdr:to>
      <xdr:col>24</xdr:col>
      <xdr:colOff>114300</xdr:colOff>
      <xdr:row>56</xdr:row>
      <xdr:rowOff>132055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63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8882</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610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105461</xdr:rowOff>
    </xdr:from>
    <xdr:to>
      <xdr:col>20</xdr:col>
      <xdr:colOff>38100</xdr:colOff>
      <xdr:row>57</xdr:row>
      <xdr:rowOff>35611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70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26738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79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84341</xdr:rowOff>
    </xdr:from>
    <xdr:to>
      <xdr:col>15</xdr:col>
      <xdr:colOff>101600</xdr:colOff>
      <xdr:row>57</xdr:row>
      <xdr:rowOff>14491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685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5618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778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96393</xdr:rowOff>
    </xdr:from>
    <xdr:to>
      <xdr:col>10</xdr:col>
      <xdr:colOff>165100</xdr:colOff>
      <xdr:row>57</xdr:row>
      <xdr:rowOff>26543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697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17670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790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51512</xdr:rowOff>
    </xdr:from>
    <xdr:to>
      <xdr:col>6</xdr:col>
      <xdr:colOff>38100</xdr:colOff>
      <xdr:row>56</xdr:row>
      <xdr:rowOff>153112</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65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144239</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745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108382</xdr:rowOff>
    </xdr:from>
    <xdr:to>
      <xdr:col>24</xdr:col>
      <xdr:colOff>63500</xdr:colOff>
      <xdr:row>74</xdr:row>
      <xdr:rowOff>136957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2795682"/>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170997</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029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108382</xdr:rowOff>
    </xdr:from>
    <xdr:to>
      <xdr:col>19</xdr:col>
      <xdr:colOff>177800</xdr:colOff>
      <xdr:row>75</xdr:row>
      <xdr:rowOff>87808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2795682"/>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129734</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15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87808</xdr:rowOff>
    </xdr:from>
    <xdr:to>
      <xdr:col>15</xdr:col>
      <xdr:colOff>50800</xdr:colOff>
      <xdr:row>75</xdr:row>
      <xdr:rowOff>134442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2946558"/>
          <a:ext cx="889000" cy="4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126934</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157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75635</xdr:rowOff>
    </xdr:from>
    <xdr:to>
      <xdr:col>10</xdr:col>
      <xdr:colOff>114300</xdr:colOff>
      <xdr:row>75</xdr:row>
      <xdr:rowOff>134442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2934385"/>
          <a:ext cx="889000" cy="58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113333</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143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156309</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18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86157</xdr:rowOff>
    </xdr:from>
    <xdr:to>
      <xdr:col>24</xdr:col>
      <xdr:colOff>114300</xdr:colOff>
      <xdr:row>75</xdr:row>
      <xdr:rowOff>16307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77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109034</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624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57582</xdr:rowOff>
    </xdr:from>
    <xdr:to>
      <xdr:col>20</xdr:col>
      <xdr:colOff>38100</xdr:colOff>
      <xdr:row>74</xdr:row>
      <xdr:rowOff>159182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74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4259</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52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37008</xdr:rowOff>
    </xdr:from>
    <xdr:to>
      <xdr:col>15</xdr:col>
      <xdr:colOff>101600</xdr:colOff>
      <xdr:row>75</xdr:row>
      <xdr:rowOff>138608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89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155135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2670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83642</xdr:rowOff>
    </xdr:from>
    <xdr:to>
      <xdr:col>10</xdr:col>
      <xdr:colOff>165100</xdr:colOff>
      <xdr:row>76</xdr:row>
      <xdr:rowOff>13791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94239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30319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2717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24835</xdr:rowOff>
    </xdr:from>
    <xdr:to>
      <xdr:col>6</xdr:col>
      <xdr:colOff>38100</xdr:colOff>
      <xdr:row>75</xdr:row>
      <xdr:rowOff>126435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28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73</xdr:row>
      <xdr:rowOff>142962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265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06254"/>
          <a:ext cx="1270" cy="142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2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8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0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122670</xdr:rowOff>
    </xdr:from>
    <xdr:to>
      <xdr:col>24</xdr:col>
      <xdr:colOff>63500</xdr:colOff>
      <xdr:row>97</xdr:row>
      <xdr:rowOff>8728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410420"/>
          <a:ext cx="838200" cy="228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30669</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89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51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8728</xdr:rowOff>
    </xdr:from>
    <xdr:to>
      <xdr:col>19</xdr:col>
      <xdr:colOff>177800</xdr:colOff>
      <xdr:row>97</xdr:row>
      <xdr:rowOff>72949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639378"/>
          <a:ext cx="889000" cy="6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5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118811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4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86257</xdr:rowOff>
    </xdr:from>
    <xdr:to>
      <xdr:col>15</xdr:col>
      <xdr:colOff>50800</xdr:colOff>
      <xdr:row>97</xdr:row>
      <xdr:rowOff>72949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45457"/>
          <a:ext cx="889000" cy="15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28629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3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86257</xdr:rowOff>
    </xdr:from>
    <xdr:to>
      <xdr:col>10</xdr:col>
      <xdr:colOff>114300</xdr:colOff>
      <xdr:row>98</xdr:row>
      <xdr:rowOff>86452</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45457"/>
          <a:ext cx="889000" cy="343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3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165119</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624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81797</xdr:rowOff>
    </xdr:from>
    <xdr:to>
      <xdr:col>6</xdr:col>
      <xdr:colOff>38100</xdr:colOff>
      <xdr:row>99</xdr:row>
      <xdr:rowOff>11947</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8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3074</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7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71870</xdr:rowOff>
    </xdr:from>
    <xdr:to>
      <xdr:col>24</xdr:col>
      <xdr:colOff>114300</xdr:colOff>
      <xdr:row>96</xdr:row>
      <xdr:rowOff>2020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35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94747</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211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129378</xdr:rowOff>
    </xdr:from>
    <xdr:to>
      <xdr:col>20</xdr:col>
      <xdr:colOff>38100</xdr:colOff>
      <xdr:row>97</xdr:row>
      <xdr:rowOff>59528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58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76055</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36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22149</xdr:rowOff>
    </xdr:from>
    <xdr:to>
      <xdr:col>15</xdr:col>
      <xdr:colOff>101600</xdr:colOff>
      <xdr:row>97</xdr:row>
      <xdr:rowOff>123749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5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140276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42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35457</xdr:rowOff>
    </xdr:from>
    <xdr:to>
      <xdr:col>10</xdr:col>
      <xdr:colOff>165100</xdr:colOff>
      <xdr:row>96</xdr:row>
      <xdr:rowOff>137057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9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153584</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26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35652</xdr:rowOff>
    </xdr:from>
    <xdr:to>
      <xdr:col>6</xdr:col>
      <xdr:colOff>38100</xdr:colOff>
      <xdr:row>98</xdr:row>
      <xdr:rowOff>137252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3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153779</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612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157403</xdr:rowOff>
    </xdr:from>
    <xdr:to>
      <xdr:col>55</xdr:col>
      <xdr:colOff>0</xdr:colOff>
      <xdr:row>37</xdr:row>
      <xdr:rowOff>67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329603"/>
          <a:ext cx="838200" cy="1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108938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67</xdr:rowOff>
    </xdr:from>
    <xdr:to>
      <xdr:col>50</xdr:col>
      <xdr:colOff>114300</xdr:colOff>
      <xdr:row>37</xdr:row>
      <xdr:rowOff>7460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343717"/>
          <a:ext cx="889000" cy="7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41923</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04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142292</xdr:rowOff>
    </xdr:from>
    <xdr:to>
      <xdr:col>45</xdr:col>
      <xdr:colOff>177800</xdr:colOff>
      <xdr:row>37</xdr:row>
      <xdr:rowOff>7460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314492"/>
          <a:ext cx="889000" cy="36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55835</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05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74988</xdr:rowOff>
    </xdr:from>
    <xdr:to>
      <xdr:col>41</xdr:col>
      <xdr:colOff>50800</xdr:colOff>
      <xdr:row>36</xdr:row>
      <xdr:rowOff>142292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904288"/>
          <a:ext cx="889000" cy="410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55870</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39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135388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62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106603</xdr:rowOff>
    </xdr:from>
    <xdr:to>
      <xdr:col>55</xdr:col>
      <xdr:colOff>50800</xdr:colOff>
      <xdr:row>37</xdr:row>
      <xdr:rowOff>36753</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85030</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257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120717</xdr:rowOff>
    </xdr:from>
    <xdr:to>
      <xdr:col>50</xdr:col>
      <xdr:colOff>165100</xdr:colOff>
      <xdr:row>37</xdr:row>
      <xdr:rowOff>50867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9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41994</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38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128110</xdr:rowOff>
    </xdr:from>
    <xdr:to>
      <xdr:col>46</xdr:col>
      <xdr:colOff>38100</xdr:colOff>
      <xdr:row>37</xdr:row>
      <xdr:rowOff>58260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0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49387</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393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91492</xdr:rowOff>
    </xdr:from>
    <xdr:to>
      <xdr:col>41</xdr:col>
      <xdr:colOff>101600</xdr:colOff>
      <xdr:row>37</xdr:row>
      <xdr:rowOff>21642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26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38169</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03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24188</xdr:rowOff>
    </xdr:from>
    <xdr:to>
      <xdr:col>36</xdr:col>
      <xdr:colOff>165100</xdr:colOff>
      <xdr:row>34</xdr:row>
      <xdr:rowOff>125788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85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116915</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94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100213</xdr:rowOff>
    </xdr:from>
    <xdr:to>
      <xdr:col>55</xdr:col>
      <xdr:colOff>0</xdr:colOff>
      <xdr:row>57</xdr:row>
      <xdr:rowOff>80287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701413"/>
          <a:ext cx="838200" cy="15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52615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8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80287</xdr:rowOff>
    </xdr:from>
    <xdr:to>
      <xdr:col>50</xdr:col>
      <xdr:colOff>114300</xdr:colOff>
      <xdr:row>57</xdr:row>
      <xdr:rowOff>85644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852937"/>
          <a:ext cx="889000" cy="5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154289</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1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71127</xdr:rowOff>
    </xdr:from>
    <xdr:to>
      <xdr:col>45</xdr:col>
      <xdr:colOff>177800</xdr:colOff>
      <xdr:row>57</xdr:row>
      <xdr:rowOff>85644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843777"/>
          <a:ext cx="889000" cy="14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90974</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2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67417</xdr:rowOff>
    </xdr:from>
    <xdr:to>
      <xdr:col>41</xdr:col>
      <xdr:colOff>50800</xdr:colOff>
      <xdr:row>57</xdr:row>
      <xdr:rowOff>71127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840067"/>
          <a:ext cx="889000" cy="3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26578</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5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43997</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7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49413</xdr:rowOff>
    </xdr:from>
    <xdr:to>
      <xdr:col>55</xdr:col>
      <xdr:colOff>50800</xdr:colOff>
      <xdr:row>56</xdr:row>
      <xdr:rowOff>151013</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65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27840</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629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29487</xdr:rowOff>
    </xdr:from>
    <xdr:to>
      <xdr:col>50</xdr:col>
      <xdr:colOff>165100</xdr:colOff>
      <xdr:row>57</xdr:row>
      <xdr:rowOff>131087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02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122214</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894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34844</xdr:rowOff>
    </xdr:from>
    <xdr:to>
      <xdr:col>46</xdr:col>
      <xdr:colOff>38100</xdr:colOff>
      <xdr:row>57</xdr:row>
      <xdr:rowOff>136444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0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127571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900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20327</xdr:rowOff>
    </xdr:from>
    <xdr:to>
      <xdr:col>41</xdr:col>
      <xdr:colOff>101600</xdr:colOff>
      <xdr:row>57</xdr:row>
      <xdr:rowOff>121927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792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113054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88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16617</xdr:rowOff>
    </xdr:from>
    <xdr:to>
      <xdr:col>36</xdr:col>
      <xdr:colOff>165100</xdr:colOff>
      <xdr:row>57</xdr:row>
      <xdr:rowOff>118217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89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109344</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881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147450</xdr:rowOff>
    </xdr:from>
    <xdr:to>
      <xdr:col>55</xdr:col>
      <xdr:colOff>0</xdr:colOff>
      <xdr:row>79</xdr:row>
      <xdr:rowOff>86196</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9639300" y="13520550"/>
          <a:ext cx="838200" cy="110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157366</xdr:rowOff>
    </xdr:from>
    <xdr:ext cx="534377"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187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86196</xdr:rowOff>
    </xdr:from>
    <xdr:to>
      <xdr:col>50</xdr:col>
      <xdr:colOff>114300</xdr:colOff>
      <xdr:row>79</xdr:row>
      <xdr:rowOff>98868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8750300" y="13630746"/>
          <a:ext cx="889000" cy="1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1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90094</xdr:rowOff>
    </xdr:from>
    <xdr:to>
      <xdr:col>45</xdr:col>
      <xdr:colOff>177800</xdr:colOff>
      <xdr:row>79</xdr:row>
      <xdr:rowOff>98868</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7861300" y="13634644"/>
          <a:ext cx="889000" cy="8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45386</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483111" y="1324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64664</xdr:rowOff>
    </xdr:from>
    <xdr:to>
      <xdr:col>41</xdr:col>
      <xdr:colOff>50800</xdr:colOff>
      <xdr:row>79</xdr:row>
      <xdr:rowOff>90094</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6972300" y="13609214"/>
          <a:ext cx="889000" cy="2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14132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594111" y="13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23559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05111" y="1322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96650</xdr:rowOff>
    </xdr:from>
    <xdr:to>
      <xdr:col>55</xdr:col>
      <xdr:colOff>50800</xdr:colOff>
      <xdr:row>79</xdr:row>
      <xdr:rowOff>26800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46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11577</xdr:rowOff>
    </xdr:from>
    <xdr:ext cx="534377"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3384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35396</xdr:rowOff>
    </xdr:from>
    <xdr:to>
      <xdr:col>50</xdr:col>
      <xdr:colOff>165100</xdr:colOff>
      <xdr:row>79</xdr:row>
      <xdr:rowOff>136996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57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128123</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04428" y="1367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48068</xdr:rowOff>
    </xdr:from>
    <xdr:to>
      <xdr:col>46</xdr:col>
      <xdr:colOff>38100</xdr:colOff>
      <xdr:row>79</xdr:row>
      <xdr:rowOff>149668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59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140795</xdr:rowOff>
    </xdr:from>
    <xdr:ext cx="249299"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625650" y="136853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39294</xdr:rowOff>
    </xdr:from>
    <xdr:to>
      <xdr:col>41</xdr:col>
      <xdr:colOff>101600</xdr:colOff>
      <xdr:row>79</xdr:row>
      <xdr:rowOff>140894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58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132021</xdr:rowOff>
    </xdr:from>
    <xdr:ext cx="378565"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2017" y="136765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13864</xdr:rowOff>
    </xdr:from>
    <xdr:to>
      <xdr:col>36</xdr:col>
      <xdr:colOff>165100</xdr:colOff>
      <xdr:row>79</xdr:row>
      <xdr:rowOff>115464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55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106591</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37428" y="1365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636</xdr:rowOff>
    </xdr:from>
    <xdr:to>
      <xdr:col>55</xdr:col>
      <xdr:colOff>0</xdr:colOff>
      <xdr:row>97</xdr:row>
      <xdr:rowOff>93535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9639300" y="16631286"/>
          <a:ext cx="838200" cy="92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134217</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421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66548</xdr:rowOff>
    </xdr:from>
    <xdr:to>
      <xdr:col>50</xdr:col>
      <xdr:colOff>114300</xdr:colOff>
      <xdr:row>97</xdr:row>
      <xdr:rowOff>93535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8750300" y="16697198"/>
          <a:ext cx="889000" cy="2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48189</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33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46876</xdr:rowOff>
    </xdr:from>
    <xdr:to>
      <xdr:col>45</xdr:col>
      <xdr:colOff>177800</xdr:colOff>
      <xdr:row>97</xdr:row>
      <xdr:rowOff>66548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7861300" y="16677526"/>
          <a:ext cx="889000" cy="19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97286</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38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46876</xdr:rowOff>
    </xdr:from>
    <xdr:to>
      <xdr:col>41</xdr:col>
      <xdr:colOff>50800</xdr:colOff>
      <xdr:row>97</xdr:row>
      <xdr:rowOff>60503</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6972300" y="16677526"/>
          <a:ext cx="889000" cy="1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37304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32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73258</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36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121286</xdr:rowOff>
    </xdr:from>
    <xdr:to>
      <xdr:col>55</xdr:col>
      <xdr:colOff>50800</xdr:colOff>
      <xdr:row>97</xdr:row>
      <xdr:rowOff>51436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58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99713</xdr:rowOff>
    </xdr:from>
    <xdr:ext cx="534377"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55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42735</xdr:rowOff>
    </xdr:from>
    <xdr:to>
      <xdr:col>50</xdr:col>
      <xdr:colOff>165100</xdr:colOff>
      <xdr:row>97</xdr:row>
      <xdr:rowOff>144335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67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135462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2111" y="1676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15748</xdr:rowOff>
    </xdr:from>
    <xdr:to>
      <xdr:col>46</xdr:col>
      <xdr:colOff>38100</xdr:colOff>
      <xdr:row>97</xdr:row>
      <xdr:rowOff>117348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64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108475</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739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167526</xdr:rowOff>
    </xdr:from>
    <xdr:to>
      <xdr:col>41</xdr:col>
      <xdr:colOff>101600</xdr:colOff>
      <xdr:row>97</xdr:row>
      <xdr:rowOff>97676</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626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88803</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671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9703</xdr:rowOff>
    </xdr:from>
    <xdr:to>
      <xdr:col>36</xdr:col>
      <xdr:colOff>165100</xdr:colOff>
      <xdr:row>97</xdr:row>
      <xdr:rowOff>111303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640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102430</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5111" y="16733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41423</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38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159289</xdr:rowOff>
    </xdr:from>
    <xdr:ext cx="249299"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674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128632</xdr:rowOff>
    </xdr:from>
    <xdr:to>
      <xdr:col>85</xdr:col>
      <xdr:colOff>127000</xdr:colOff>
      <xdr:row>75</xdr:row>
      <xdr:rowOff>129451</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5481300" y="12987382"/>
          <a:ext cx="838200" cy="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57504</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744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98761</xdr:rowOff>
    </xdr:from>
    <xdr:to>
      <xdr:col>81</xdr:col>
      <xdr:colOff>50800</xdr:colOff>
      <xdr:row>75</xdr:row>
      <xdr:rowOff>128632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4592300" y="12957511"/>
          <a:ext cx="889000" cy="29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131951</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4111" y="1264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98761</xdr:rowOff>
    </xdr:from>
    <xdr:to>
      <xdr:col>76</xdr:col>
      <xdr:colOff>114300</xdr:colOff>
      <xdr:row>76</xdr:row>
      <xdr:rowOff>31401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2957511"/>
          <a:ext cx="889000" cy="104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119283</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5111" y="1263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31401</xdr:rowOff>
    </xdr:from>
    <xdr:to>
      <xdr:col>71</xdr:col>
      <xdr:colOff>177800</xdr:colOff>
      <xdr:row>76</xdr:row>
      <xdr:rowOff>72568</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814300" y="13061601"/>
          <a:ext cx="889000" cy="41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149096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66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31386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2718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78651</xdr:rowOff>
    </xdr:from>
    <xdr:to>
      <xdr:col>85</xdr:col>
      <xdr:colOff>177800</xdr:colOff>
      <xdr:row>76</xdr:row>
      <xdr:rowOff>8801</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2937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57078</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2915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77832</xdr:rowOff>
    </xdr:from>
    <xdr:to>
      <xdr:col>81</xdr:col>
      <xdr:colOff>101600</xdr:colOff>
      <xdr:row>76</xdr:row>
      <xdr:rowOff>7981</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293658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170559</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302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47961</xdr:rowOff>
    </xdr:from>
    <xdr:to>
      <xdr:col>76</xdr:col>
      <xdr:colOff>165100</xdr:colOff>
      <xdr:row>75</xdr:row>
      <xdr:rowOff>149561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290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140688</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2999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152051</xdr:rowOff>
    </xdr:from>
    <xdr:to>
      <xdr:col>72</xdr:col>
      <xdr:colOff>38100</xdr:colOff>
      <xdr:row>76</xdr:row>
      <xdr:rowOff>82201</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301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73328</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310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21768</xdr:rowOff>
    </xdr:from>
    <xdr:to>
      <xdr:col>67</xdr:col>
      <xdr:colOff>101600</xdr:colOff>
      <xdr:row>76</xdr:row>
      <xdr:rowOff>123368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305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114495</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3144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8" name="積立金最小値テキスト">
          <a:extLst>
            <a:ext uri="{FF2B5EF4-FFF2-40B4-BE49-F238E27FC236}">
              <a16:creationId xmlns:a16="http://schemas.microsoft.com/office/drawing/2014/main" id="{00000000-0008-0000-0600-0000A6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80" name="積立金最大値テキスト">
          <a:extLst>
            <a:ext uri="{FF2B5EF4-FFF2-40B4-BE49-F238E27FC236}">
              <a16:creationId xmlns:a16="http://schemas.microsoft.com/office/drawing/2014/main" id="{00000000-0008-0000-0600-0000A8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102488</xdr:rowOff>
    </xdr:from>
    <xdr:to>
      <xdr:col>85</xdr:col>
      <xdr:colOff>127000</xdr:colOff>
      <xdr:row>98</xdr:row>
      <xdr:rowOff>104125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5481300" y="16904588"/>
          <a:ext cx="838200" cy="1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155439</xdr:rowOff>
    </xdr:from>
    <xdr:ext cx="534377" cy="259045"/>
    <xdr:sp macro="" textlink="">
      <xdr:nvSpPr>
        <xdr:cNvPr id="683" name="積立金平均値テキスト">
          <a:extLst>
            <a:ext uri="{FF2B5EF4-FFF2-40B4-BE49-F238E27FC236}">
              <a16:creationId xmlns:a16="http://schemas.microsoft.com/office/drawing/2014/main" id="{00000000-0008-0000-0600-0000AB020000}"/>
            </a:ext>
          </a:extLst>
        </xdr:cNvPr>
        <xdr:cNvSpPr txBox="1"/>
      </xdr:nvSpPr>
      <xdr:spPr>
        <a:xfrm>
          <a:off x="16370300" y="16614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98831</xdr:rowOff>
    </xdr:from>
    <xdr:to>
      <xdr:col>81</xdr:col>
      <xdr:colOff>50800</xdr:colOff>
      <xdr:row>98</xdr:row>
      <xdr:rowOff>104125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4592300" y="16900931"/>
          <a:ext cx="889000" cy="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65043</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14111" y="1652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96256</xdr:rowOff>
    </xdr:from>
    <xdr:to>
      <xdr:col>76</xdr:col>
      <xdr:colOff>114300</xdr:colOff>
      <xdr:row>98</xdr:row>
      <xdr:rowOff>98831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3703300" y="16898356"/>
          <a:ext cx="889000" cy="2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72742</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325111" y="1653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74476</xdr:rowOff>
    </xdr:from>
    <xdr:to>
      <xdr:col>71</xdr:col>
      <xdr:colOff>177800</xdr:colOff>
      <xdr:row>98</xdr:row>
      <xdr:rowOff>96256</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2814300" y="16876576"/>
          <a:ext cx="889000" cy="2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72190</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436111" y="1653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130286</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547111" y="1658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51688</xdr:rowOff>
    </xdr:from>
    <xdr:to>
      <xdr:col>85</xdr:col>
      <xdr:colOff>177800</xdr:colOff>
      <xdr:row>98</xdr:row>
      <xdr:rowOff>153288</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6268700" y="1685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138065</xdr:rowOff>
    </xdr:from>
    <xdr:ext cx="469744" cy="259045"/>
    <xdr:sp macro="" textlink="">
      <xdr:nvSpPr>
        <xdr:cNvPr id="702" name="積立金該当値テキスト">
          <a:extLst>
            <a:ext uri="{FF2B5EF4-FFF2-40B4-BE49-F238E27FC236}">
              <a16:creationId xmlns:a16="http://schemas.microsoft.com/office/drawing/2014/main" id="{00000000-0008-0000-0600-0000BE020000}"/>
            </a:ext>
          </a:extLst>
        </xdr:cNvPr>
        <xdr:cNvSpPr txBox="1"/>
      </xdr:nvSpPr>
      <xdr:spPr>
        <a:xfrm>
          <a:off x="16370300" y="1676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53325</xdr:rowOff>
    </xdr:from>
    <xdr:to>
      <xdr:col>81</xdr:col>
      <xdr:colOff>101600</xdr:colOff>
      <xdr:row>98</xdr:row>
      <xdr:rowOff>154925</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5430500" y="1685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146052</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46428" y="1694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48031</xdr:rowOff>
    </xdr:from>
    <xdr:to>
      <xdr:col>76</xdr:col>
      <xdr:colOff>165100</xdr:colOff>
      <xdr:row>98</xdr:row>
      <xdr:rowOff>149631</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541500" y="1685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140758</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357428" y="16942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45456</xdr:rowOff>
    </xdr:from>
    <xdr:to>
      <xdr:col>72</xdr:col>
      <xdr:colOff>38100</xdr:colOff>
      <xdr:row>98</xdr:row>
      <xdr:rowOff>147056</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652500" y="1684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138183</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68428" y="16940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23676</xdr:rowOff>
    </xdr:from>
    <xdr:to>
      <xdr:col>67</xdr:col>
      <xdr:colOff>101600</xdr:colOff>
      <xdr:row>98</xdr:row>
      <xdr:rowOff>125276</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2763500" y="1682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116403</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918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67081</xdr:rowOff>
    </xdr:from>
    <xdr:to>
      <xdr:col>116</xdr:col>
      <xdr:colOff>63500</xdr:colOff>
      <xdr:row>38</xdr:row>
      <xdr:rowOff>167132</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1323300" y="6582181"/>
          <a:ext cx="838200" cy="100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145610</xdr:rowOff>
    </xdr:from>
    <xdr:ext cx="469744"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3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67081</xdr:rowOff>
    </xdr:from>
    <xdr:to>
      <xdr:col>111</xdr:col>
      <xdr:colOff>177800</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0434300" y="6582181"/>
          <a:ext cx="889000" cy="148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117086</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088428" y="6632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147134</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199428" y="63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138828</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631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109415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21428" y="62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116332</xdr:rowOff>
    </xdr:from>
    <xdr:to>
      <xdr:col>116</xdr:col>
      <xdr:colOff>114300</xdr:colOff>
      <xdr:row>39</xdr:row>
      <xdr:rowOff>46482</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631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31259</xdr:rowOff>
    </xdr:from>
    <xdr:ext cx="378565"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5463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16281</xdr:rowOff>
    </xdr:from>
    <xdr:to>
      <xdr:col>112</xdr:col>
      <xdr:colOff>38100</xdr:colOff>
      <xdr:row>38</xdr:row>
      <xdr:rowOff>117881</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53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134409</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088428" y="6306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169689</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70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146720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57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84292</xdr:rowOff>
    </xdr:from>
    <xdr:to>
      <xdr:col>107</xdr:col>
      <xdr:colOff>50800</xdr:colOff>
      <xdr:row>59</xdr:row>
      <xdr:rowOff>98878</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10199842"/>
          <a:ext cx="889000" cy="14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58546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6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84292</xdr:rowOff>
    </xdr:from>
    <xdr:to>
      <xdr:col>102</xdr:col>
      <xdr:colOff>114300</xdr:colOff>
      <xdr:row>59</xdr:row>
      <xdr:rowOff>84510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8656300" y="10199842"/>
          <a:ext cx="8890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47007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64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46680</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647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33492</xdr:rowOff>
    </xdr:from>
    <xdr:to>
      <xdr:col>102</xdr:col>
      <xdr:colOff>165100</xdr:colOff>
      <xdr:row>59</xdr:row>
      <xdr:rowOff>135092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14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126219</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56017" y="102417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33710</xdr:rowOff>
    </xdr:from>
    <xdr:to>
      <xdr:col>98</xdr:col>
      <xdr:colOff>38100</xdr:colOff>
      <xdr:row>59</xdr:row>
      <xdr:rowOff>135310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14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126437</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67017" y="10241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81248</xdr:rowOff>
    </xdr:from>
    <xdr:to>
      <xdr:col>116</xdr:col>
      <xdr:colOff>63500</xdr:colOff>
      <xdr:row>76</xdr:row>
      <xdr:rowOff>143404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3111448"/>
          <a:ext cx="838200" cy="6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50297</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3080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143404</xdr:rowOff>
    </xdr:from>
    <xdr:to>
      <xdr:col>111</xdr:col>
      <xdr:colOff>177800</xdr:colOff>
      <xdr:row>77</xdr:row>
      <xdr:rowOff>38179</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3173604"/>
          <a:ext cx="889000" cy="66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70347</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75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38179</xdr:rowOff>
    </xdr:from>
    <xdr:to>
      <xdr:col>107</xdr:col>
      <xdr:colOff>50800</xdr:colOff>
      <xdr:row>77</xdr:row>
      <xdr:rowOff>71326</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3239829"/>
          <a:ext cx="889000" cy="3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79788</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76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71326</xdr:rowOff>
    </xdr:from>
    <xdr:to>
      <xdr:col>102</xdr:col>
      <xdr:colOff>114300</xdr:colOff>
      <xdr:row>77</xdr:row>
      <xdr:rowOff>95991</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3272976"/>
          <a:ext cx="889000" cy="24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112706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80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124914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81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30448</xdr:rowOff>
    </xdr:from>
    <xdr:to>
      <xdr:col>116</xdr:col>
      <xdr:colOff>114300</xdr:colOff>
      <xdr:row>76</xdr:row>
      <xdr:rowOff>132048</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306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53324</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91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92604</xdr:rowOff>
    </xdr:from>
    <xdr:to>
      <xdr:col>112</xdr:col>
      <xdr:colOff>38100</xdr:colOff>
      <xdr:row>77</xdr:row>
      <xdr:rowOff>22754</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312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13881</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3215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158829</xdr:rowOff>
    </xdr:from>
    <xdr:to>
      <xdr:col>107</xdr:col>
      <xdr:colOff>101600</xdr:colOff>
      <xdr:row>77</xdr:row>
      <xdr:rowOff>88979</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318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80106</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328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20526</xdr:rowOff>
    </xdr:from>
    <xdr:to>
      <xdr:col>102</xdr:col>
      <xdr:colOff>165100</xdr:colOff>
      <xdr:row>77</xdr:row>
      <xdr:rowOff>122126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322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113253</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31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45191</xdr:rowOff>
    </xdr:from>
    <xdr:to>
      <xdr:col>98</xdr:col>
      <xdr:colOff>38100</xdr:colOff>
      <xdr:row>77</xdr:row>
      <xdr:rowOff>146791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3246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137918</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339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452,611</a:t>
          </a:r>
          <a:r>
            <a:rPr kumimoji="1" lang="ja-JP" altLang="en-US" sz="1300">
              <a:latin typeface="ＭＳ Ｐゴシック" panose="020B0600070205080204" pitchFamily="50" charset="-128"/>
              <a:ea typeface="ＭＳ Ｐゴシック" panose="020B0600070205080204" pitchFamily="50" charset="-128"/>
            </a:rPr>
            <a:t>円となっている。類似団体平均と比べ、維持補修費と扶助費、繰出金が上回っている。</a:t>
          </a:r>
        </a:p>
        <a:p>
          <a:r>
            <a:rPr kumimoji="1" lang="ja-JP" altLang="en-US" sz="1300">
              <a:latin typeface="ＭＳ Ｐゴシック" panose="020B0600070205080204" pitchFamily="50" charset="-128"/>
              <a:ea typeface="ＭＳ Ｐゴシック" panose="020B0600070205080204" pitchFamily="50" charset="-128"/>
            </a:rPr>
            <a:t>維持補修費は住民一人当たり</a:t>
          </a:r>
          <a:r>
            <a:rPr kumimoji="1" lang="en-US" altLang="ja-JP" sz="1300">
              <a:latin typeface="ＭＳ Ｐゴシック" panose="020B0600070205080204" pitchFamily="50" charset="-128"/>
              <a:ea typeface="ＭＳ Ｐゴシック" panose="020B0600070205080204" pitchFamily="50" charset="-128"/>
            </a:rPr>
            <a:t>10,048</a:t>
          </a:r>
          <a:r>
            <a:rPr kumimoji="1" lang="ja-JP" altLang="en-US" sz="1300">
              <a:latin typeface="ＭＳ Ｐゴシック" panose="020B0600070205080204" pitchFamily="50" charset="-128"/>
              <a:ea typeface="ＭＳ Ｐゴシック" panose="020B0600070205080204" pitchFamily="50" charset="-128"/>
            </a:rPr>
            <a:t>円となっており、主な要因は、施設の老朽化に伴う修繕によるものとなっている。</a:t>
          </a:r>
        </a:p>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100,543</a:t>
          </a:r>
          <a:r>
            <a:rPr kumimoji="1" lang="ja-JP" altLang="en-US" sz="1300">
              <a:latin typeface="ＭＳ Ｐゴシック" panose="020B0600070205080204" pitchFamily="50" charset="-128"/>
              <a:ea typeface="ＭＳ Ｐゴシック" panose="020B0600070205080204" pitchFamily="50" charset="-128"/>
            </a:rPr>
            <a:t>円となっており、主な要因は、児童手当助成、低所得者支援及び定額減税補足給付金（調整給付）支援事業の増加によるものとなっている。</a:t>
          </a:r>
        </a:p>
        <a:p>
          <a:r>
            <a:rPr kumimoji="1" lang="ja-JP" altLang="en-US" sz="1300">
              <a:latin typeface="ＭＳ Ｐゴシック" panose="020B0600070205080204" pitchFamily="50" charset="-128"/>
              <a:ea typeface="ＭＳ Ｐゴシック" panose="020B0600070205080204" pitchFamily="50" charset="-128"/>
            </a:rPr>
            <a:t>繰出金は住民一人当たり</a:t>
          </a:r>
          <a:r>
            <a:rPr kumimoji="1" lang="en-US" altLang="ja-JP" sz="1300">
              <a:latin typeface="ＭＳ Ｐゴシック" panose="020B0600070205080204" pitchFamily="50" charset="-128"/>
              <a:ea typeface="ＭＳ Ｐゴシック" panose="020B0600070205080204" pitchFamily="50" charset="-128"/>
            </a:rPr>
            <a:t>37,557</a:t>
          </a:r>
          <a:r>
            <a:rPr kumimoji="1" lang="ja-JP" altLang="en-US" sz="1300">
              <a:latin typeface="ＭＳ Ｐゴシック" panose="020B0600070205080204" pitchFamily="50" charset="-128"/>
              <a:ea typeface="ＭＳ Ｐゴシック" panose="020B0600070205080204" pitchFamily="50" charset="-128"/>
            </a:rPr>
            <a:t>円となっており、主な要因は、揖斐広域連合及び後期高齢者医療（療養給付費）の負担金による繰出金の増加によるものとなっている。</a:t>
          </a:r>
        </a:p>
        <a:p>
          <a:r>
            <a:rPr kumimoji="1" lang="ja-JP" altLang="en-US" sz="1300">
              <a:latin typeface="ＭＳ Ｐゴシック" panose="020B0600070205080204" pitchFamily="50" charset="-128"/>
              <a:ea typeface="ＭＳ Ｐゴシック" panose="020B0600070205080204" pitchFamily="50" charset="-128"/>
            </a:rPr>
            <a:t>人件費や物件費、公債費が類似団体と比較し、下回っているものの、今後は事業の取捨選択を徹底していくことで、事業費の減少を目指すこととしている。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岐阜県大野町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21,449
20,935
34.20
9,839,722
9,708,054
131,668
5,434,913
7,100,571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162560</xdr:rowOff>
    </xdr:from>
    <xdr:to>
      <xdr:col>24</xdr:col>
      <xdr:colOff>63500</xdr:colOff>
      <xdr:row>37</xdr:row>
      <xdr:rowOff>3520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334760"/>
          <a:ext cx="8382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65404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94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3520</xdr:rowOff>
    </xdr:from>
    <xdr:to>
      <xdr:col>19</xdr:col>
      <xdr:colOff>177800</xdr:colOff>
      <xdr:row>37</xdr:row>
      <xdr:rowOff>52505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34717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13043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84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52505</xdr:rowOff>
    </xdr:from>
    <xdr:to>
      <xdr:col>15</xdr:col>
      <xdr:colOff>50800</xdr:colOff>
      <xdr:row>37</xdr:row>
      <xdr:rowOff>89734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396155"/>
          <a:ext cx="889000" cy="37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50273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879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89734</xdr:rowOff>
    </xdr:from>
    <xdr:to>
      <xdr:col>10</xdr:col>
      <xdr:colOff>114300</xdr:colOff>
      <xdr:row>37</xdr:row>
      <xdr:rowOff>102471</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433384"/>
          <a:ext cx="889000" cy="1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44068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873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58764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88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111760</xdr:rowOff>
    </xdr:from>
    <xdr:to>
      <xdr:col>24</xdr:col>
      <xdr:colOff>114300</xdr:colOff>
      <xdr:row>37</xdr:row>
      <xdr:rowOff>41910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90187</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26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124170</xdr:rowOff>
    </xdr:from>
    <xdr:to>
      <xdr:col>20</xdr:col>
      <xdr:colOff>38100</xdr:colOff>
      <xdr:row>37</xdr:row>
      <xdr:rowOff>54320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29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45447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38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1705</xdr:rowOff>
    </xdr:from>
    <xdr:to>
      <xdr:col>15</xdr:col>
      <xdr:colOff>101600</xdr:colOff>
      <xdr:row>37</xdr:row>
      <xdr:rowOff>103305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34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94432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43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38934</xdr:rowOff>
    </xdr:from>
    <xdr:to>
      <xdr:col>10</xdr:col>
      <xdr:colOff>165100</xdr:colOff>
      <xdr:row>37</xdr:row>
      <xdr:rowOff>140534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38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131662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475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51671</xdr:rowOff>
    </xdr:from>
    <xdr:to>
      <xdr:col>6</xdr:col>
      <xdr:colOff>38100</xdr:colOff>
      <xdr:row>37</xdr:row>
      <xdr:rowOff>153271</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39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144397</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48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419</xdr:rowOff>
    </xdr:from>
    <xdr:to>
      <xdr:col>24</xdr:col>
      <xdr:colOff>63500</xdr:colOff>
      <xdr:row>58</xdr:row>
      <xdr:rowOff>13060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44519"/>
          <a:ext cx="838200" cy="1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53486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54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162331</xdr:rowOff>
    </xdr:from>
    <xdr:to>
      <xdr:col>19</xdr:col>
      <xdr:colOff>177800</xdr:colOff>
      <xdr:row>58</xdr:row>
      <xdr:rowOff>13060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34981"/>
          <a:ext cx="889000" cy="2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149500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7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159686</xdr:rowOff>
    </xdr:from>
    <xdr:to>
      <xdr:col>15</xdr:col>
      <xdr:colOff>50800</xdr:colOff>
      <xdr:row>57</xdr:row>
      <xdr:rowOff>162331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32336"/>
          <a:ext cx="889000" cy="2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5370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0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123108</xdr:rowOff>
    </xdr:from>
    <xdr:to>
      <xdr:col>10</xdr:col>
      <xdr:colOff>114300</xdr:colOff>
      <xdr:row>57</xdr:row>
      <xdr:rowOff>159686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24308"/>
          <a:ext cx="889000" cy="208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12523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1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168026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2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121069</xdr:rowOff>
    </xdr:from>
    <xdr:to>
      <xdr:col>24</xdr:col>
      <xdr:colOff>114300</xdr:colOff>
      <xdr:row>58</xdr:row>
      <xdr:rowOff>51219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9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35996</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133710</xdr:rowOff>
    </xdr:from>
    <xdr:to>
      <xdr:col>20</xdr:col>
      <xdr:colOff>38100</xdr:colOff>
      <xdr:row>58</xdr:row>
      <xdr:rowOff>63860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54987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9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111531</xdr:rowOff>
    </xdr:from>
    <xdr:to>
      <xdr:col>15</xdr:col>
      <xdr:colOff>101600</xdr:colOff>
      <xdr:row>58</xdr:row>
      <xdr:rowOff>41681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8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32808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76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108886</xdr:rowOff>
    </xdr:from>
    <xdr:to>
      <xdr:col>10</xdr:col>
      <xdr:colOff>165100</xdr:colOff>
      <xdr:row>58</xdr:row>
      <xdr:rowOff>39036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81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30163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74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72308</xdr:rowOff>
    </xdr:from>
    <xdr:to>
      <xdr:col>6</xdr:col>
      <xdr:colOff>38100</xdr:colOff>
      <xdr:row>57</xdr:row>
      <xdr:rowOff>2458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73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165035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66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53713</xdr:rowOff>
    </xdr:from>
    <xdr:to>
      <xdr:col>24</xdr:col>
      <xdr:colOff>63500</xdr:colOff>
      <xdr:row>78</xdr:row>
      <xdr:rowOff>32519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83913"/>
          <a:ext cx="838200" cy="32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40570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70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32519</xdr:rowOff>
    </xdr:from>
    <xdr:to>
      <xdr:col>19</xdr:col>
      <xdr:colOff>177800</xdr:colOff>
      <xdr:row>78</xdr:row>
      <xdr:rowOff>114641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405619"/>
          <a:ext cx="889000" cy="82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130467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89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35447</xdr:rowOff>
    </xdr:from>
    <xdr:to>
      <xdr:col>15</xdr:col>
      <xdr:colOff>50800</xdr:colOff>
      <xdr:row>78</xdr:row>
      <xdr:rowOff>114641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408547"/>
          <a:ext cx="889000" cy="79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42022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72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35447</xdr:rowOff>
    </xdr:from>
    <xdr:to>
      <xdr:col>10</xdr:col>
      <xdr:colOff>114300</xdr:colOff>
      <xdr:row>79</xdr:row>
      <xdr:rowOff>104093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08547"/>
          <a:ext cx="889000" cy="2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100130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5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23320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24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2913</xdr:rowOff>
    </xdr:from>
    <xdr:to>
      <xdr:col>24</xdr:col>
      <xdr:colOff>114300</xdr:colOff>
      <xdr:row>76</xdr:row>
      <xdr:rowOff>104513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3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25791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84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153169</xdr:rowOff>
    </xdr:from>
    <xdr:to>
      <xdr:col>20</xdr:col>
      <xdr:colOff>38100</xdr:colOff>
      <xdr:row>78</xdr:row>
      <xdr:rowOff>83319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54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74446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47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63841</xdr:rowOff>
    </xdr:from>
    <xdr:to>
      <xdr:col>15</xdr:col>
      <xdr:colOff>101600</xdr:colOff>
      <xdr:row>78</xdr:row>
      <xdr:rowOff>165441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43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156568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529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156097</xdr:rowOff>
    </xdr:from>
    <xdr:to>
      <xdr:col>10</xdr:col>
      <xdr:colOff>165100</xdr:colOff>
      <xdr:row>78</xdr:row>
      <xdr:rowOff>86247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5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77374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50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53293</xdr:rowOff>
    </xdr:from>
    <xdr:to>
      <xdr:col>6</xdr:col>
      <xdr:colOff>38100</xdr:colOff>
      <xdr:row>79</xdr:row>
      <xdr:rowOff>154893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59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146020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69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144011</xdr:rowOff>
    </xdr:from>
    <xdr:to>
      <xdr:col>24</xdr:col>
      <xdr:colOff>63500</xdr:colOff>
      <xdr:row>95</xdr:row>
      <xdr:rowOff>18934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260311"/>
          <a:ext cx="838200" cy="4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27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18934</xdr:rowOff>
    </xdr:from>
    <xdr:to>
      <xdr:col>19</xdr:col>
      <xdr:colOff>177800</xdr:colOff>
      <xdr:row>95</xdr:row>
      <xdr:rowOff>99467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306684"/>
          <a:ext cx="889000" cy="80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49660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50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38495</xdr:rowOff>
    </xdr:from>
    <xdr:to>
      <xdr:col>15</xdr:col>
      <xdr:colOff>50800</xdr:colOff>
      <xdr:row>95</xdr:row>
      <xdr:rowOff>99467</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6326245"/>
          <a:ext cx="889000" cy="6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151909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3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38495</xdr:rowOff>
    </xdr:from>
    <xdr:to>
      <xdr:col>10</xdr:col>
      <xdr:colOff>114300</xdr:colOff>
      <xdr:row>96</xdr:row>
      <xdr:rowOff>99335</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326245"/>
          <a:ext cx="889000" cy="232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142308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3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114933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23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93211</xdr:rowOff>
    </xdr:from>
    <xdr:to>
      <xdr:col>24</xdr:col>
      <xdr:colOff>114300</xdr:colOff>
      <xdr:row>95</xdr:row>
      <xdr:rowOff>23361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20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116088</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06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139584</xdr:rowOff>
    </xdr:from>
    <xdr:to>
      <xdr:col>20</xdr:col>
      <xdr:colOff>38100</xdr:colOff>
      <xdr:row>95</xdr:row>
      <xdr:rowOff>69734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25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86261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031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48667</xdr:rowOff>
    </xdr:from>
    <xdr:to>
      <xdr:col>15</xdr:col>
      <xdr:colOff>101600</xdr:colOff>
      <xdr:row>95</xdr:row>
      <xdr:rowOff>150267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336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166794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111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159145</xdr:rowOff>
    </xdr:from>
    <xdr:to>
      <xdr:col>10</xdr:col>
      <xdr:colOff>165100</xdr:colOff>
      <xdr:row>95</xdr:row>
      <xdr:rowOff>89295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27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105822</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05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48535</xdr:rowOff>
    </xdr:from>
    <xdr:to>
      <xdr:col>6</xdr:col>
      <xdr:colOff>38100</xdr:colOff>
      <xdr:row>96</xdr:row>
      <xdr:rowOff>150135</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50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141262</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60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74820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47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18051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12336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4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15003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87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118650</xdr:rowOff>
    </xdr:from>
    <xdr:to>
      <xdr:col>55</xdr:col>
      <xdr:colOff>0</xdr:colOff>
      <xdr:row>57</xdr:row>
      <xdr:rowOff>142996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891300"/>
          <a:ext cx="838200" cy="2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20585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21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118650</xdr:rowOff>
    </xdr:from>
    <xdr:to>
      <xdr:col>50</xdr:col>
      <xdr:colOff>114300</xdr:colOff>
      <xdr:row>57</xdr:row>
      <xdr:rowOff>127203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891300"/>
          <a:ext cx="889000" cy="8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91927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52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95790</xdr:rowOff>
    </xdr:from>
    <xdr:to>
      <xdr:col>45</xdr:col>
      <xdr:colOff>177800</xdr:colOff>
      <xdr:row>57</xdr:row>
      <xdr:rowOff>127203</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696990"/>
          <a:ext cx="889000" cy="20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102366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53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95790</xdr:rowOff>
    </xdr:from>
    <xdr:to>
      <xdr:col>41</xdr:col>
      <xdr:colOff>50800</xdr:colOff>
      <xdr:row>58</xdr:row>
      <xdr:rowOff>12427</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696990"/>
          <a:ext cx="889000" cy="259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80833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142429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57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92196</xdr:rowOff>
    </xdr:from>
    <xdr:to>
      <xdr:col>55</xdr:col>
      <xdr:colOff>50800</xdr:colOff>
      <xdr:row>58</xdr:row>
      <xdr:rowOff>22346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86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70623</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84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67850</xdr:rowOff>
    </xdr:from>
    <xdr:to>
      <xdr:col>50</xdr:col>
      <xdr:colOff>165100</xdr:colOff>
      <xdr:row>57</xdr:row>
      <xdr:rowOff>169450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8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160577</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933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76403</xdr:rowOff>
    </xdr:from>
    <xdr:to>
      <xdr:col>46</xdr:col>
      <xdr:colOff>38100</xdr:colOff>
      <xdr:row>58</xdr:row>
      <xdr:rowOff>6553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84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169130</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941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44990</xdr:rowOff>
    </xdr:from>
    <xdr:to>
      <xdr:col>41</xdr:col>
      <xdr:colOff>101600</xdr:colOff>
      <xdr:row>56</xdr:row>
      <xdr:rowOff>146590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6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163117</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42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133077</xdr:rowOff>
    </xdr:from>
    <xdr:to>
      <xdr:col>36</xdr:col>
      <xdr:colOff>165100</xdr:colOff>
      <xdr:row>58</xdr:row>
      <xdr:rowOff>63227</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90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54354</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998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128910</xdr:rowOff>
    </xdr:from>
    <xdr:to>
      <xdr:col>55</xdr:col>
      <xdr:colOff>0</xdr:colOff>
      <xdr:row>77</xdr:row>
      <xdr:rowOff>161623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330560"/>
          <a:ext cx="838200" cy="3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135574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94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124453</xdr:rowOff>
    </xdr:from>
    <xdr:to>
      <xdr:col>50</xdr:col>
      <xdr:colOff>114300</xdr:colOff>
      <xdr:row>77</xdr:row>
      <xdr:rowOff>161623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326103"/>
          <a:ext cx="889000" cy="3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14591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7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124453</xdr:rowOff>
    </xdr:from>
    <xdr:to>
      <xdr:col>45</xdr:col>
      <xdr:colOff>177800</xdr:colOff>
      <xdr:row>77</xdr:row>
      <xdr:rowOff>166126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326103"/>
          <a:ext cx="889000" cy="41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36697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9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79259</xdr:rowOff>
    </xdr:from>
    <xdr:to>
      <xdr:col>41</xdr:col>
      <xdr:colOff>50800</xdr:colOff>
      <xdr:row>77</xdr:row>
      <xdr:rowOff>166126</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280909"/>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75788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93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72221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9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78110</xdr:rowOff>
    </xdr:from>
    <xdr:to>
      <xdr:col>55</xdr:col>
      <xdr:colOff>50800</xdr:colOff>
      <xdr:row>78</xdr:row>
      <xdr:rowOff>8260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27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56537</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5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110823</xdr:rowOff>
    </xdr:from>
    <xdr:to>
      <xdr:col>50</xdr:col>
      <xdr:colOff>165100</xdr:colOff>
      <xdr:row>78</xdr:row>
      <xdr:rowOff>40973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1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32100</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05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73653</xdr:rowOff>
    </xdr:from>
    <xdr:to>
      <xdr:col>46</xdr:col>
      <xdr:colOff>38100</xdr:colOff>
      <xdr:row>78</xdr:row>
      <xdr:rowOff>3803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27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166380</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368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115326</xdr:rowOff>
    </xdr:from>
    <xdr:to>
      <xdr:col>41</xdr:col>
      <xdr:colOff>101600</xdr:colOff>
      <xdr:row>78</xdr:row>
      <xdr:rowOff>45476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31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36603</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409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28459</xdr:rowOff>
    </xdr:from>
    <xdr:to>
      <xdr:col>36</xdr:col>
      <xdr:colOff>165100</xdr:colOff>
      <xdr:row>77</xdr:row>
      <xdr:rowOff>130059</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3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121186</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322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44222</xdr:rowOff>
    </xdr:from>
    <xdr:to>
      <xdr:col>55</xdr:col>
      <xdr:colOff>0</xdr:colOff>
      <xdr:row>98</xdr:row>
      <xdr:rowOff>148558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674872"/>
          <a:ext cx="838200" cy="275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27348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15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133241</xdr:rowOff>
    </xdr:from>
    <xdr:to>
      <xdr:col>50</xdr:col>
      <xdr:colOff>114300</xdr:colOff>
      <xdr:row>98</xdr:row>
      <xdr:rowOff>148558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935341"/>
          <a:ext cx="889000" cy="1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8298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133241</xdr:rowOff>
    </xdr:from>
    <xdr:to>
      <xdr:col>45</xdr:col>
      <xdr:colOff>177800</xdr:colOff>
      <xdr:row>98</xdr:row>
      <xdr:rowOff>148692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935341"/>
          <a:ext cx="889000" cy="15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32187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31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115449</xdr:rowOff>
    </xdr:from>
    <xdr:to>
      <xdr:col>41</xdr:col>
      <xdr:colOff>50800</xdr:colOff>
      <xdr:row>98</xdr:row>
      <xdr:rowOff>148692</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917549"/>
          <a:ext cx="889000" cy="3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28528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31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41636</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164872</xdr:rowOff>
    </xdr:from>
    <xdr:to>
      <xdr:col>55</xdr:col>
      <xdr:colOff>50800</xdr:colOff>
      <xdr:row>97</xdr:row>
      <xdr:rowOff>95022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62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143299</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60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97758</xdr:rowOff>
    </xdr:from>
    <xdr:to>
      <xdr:col>50</xdr:col>
      <xdr:colOff>165100</xdr:colOff>
      <xdr:row>99</xdr:row>
      <xdr:rowOff>27908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899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19035</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99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82441</xdr:rowOff>
    </xdr:from>
    <xdr:to>
      <xdr:col>46</xdr:col>
      <xdr:colOff>38100</xdr:colOff>
      <xdr:row>99</xdr:row>
      <xdr:rowOff>12591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884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3718</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97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97892</xdr:rowOff>
    </xdr:from>
    <xdr:to>
      <xdr:col>41</xdr:col>
      <xdr:colOff>101600</xdr:colOff>
      <xdr:row>99</xdr:row>
      <xdr:rowOff>28042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89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19169</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992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64649</xdr:rowOff>
    </xdr:from>
    <xdr:to>
      <xdr:col>36</xdr:col>
      <xdr:colOff>165100</xdr:colOff>
      <xdr:row>98</xdr:row>
      <xdr:rowOff>166249</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86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157376</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95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134519</xdr:rowOff>
    </xdr:from>
    <xdr:to>
      <xdr:col>85</xdr:col>
      <xdr:colOff>127000</xdr:colOff>
      <xdr:row>37</xdr:row>
      <xdr:rowOff>155549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478169"/>
          <a:ext cx="838200" cy="2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1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89637</xdr:rowOff>
    </xdr:from>
    <xdr:to>
      <xdr:col>81</xdr:col>
      <xdr:colOff>50800</xdr:colOff>
      <xdr:row>37</xdr:row>
      <xdr:rowOff>155549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4592300" y="6433287"/>
          <a:ext cx="889000" cy="6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102443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10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82321</xdr:rowOff>
    </xdr:from>
    <xdr:to>
      <xdr:col>76</xdr:col>
      <xdr:colOff>114300</xdr:colOff>
      <xdr:row>37</xdr:row>
      <xdr:rowOff>89637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3703300" y="6425971"/>
          <a:ext cx="8890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108424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1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82321</xdr:rowOff>
    </xdr:from>
    <xdr:to>
      <xdr:col>71</xdr:col>
      <xdr:colOff>177800</xdr:colOff>
      <xdr:row>37</xdr:row>
      <xdr:rowOff>90322</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814300" y="6425971"/>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120159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1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60647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06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83719</xdr:rowOff>
    </xdr:from>
    <xdr:to>
      <xdr:col>85</xdr:col>
      <xdr:colOff>177800</xdr:colOff>
      <xdr:row>38</xdr:row>
      <xdr:rowOff>13869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42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170096</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342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104749</xdr:rowOff>
    </xdr:from>
    <xdr:to>
      <xdr:col>81</xdr:col>
      <xdr:colOff>101600</xdr:colOff>
      <xdr:row>38</xdr:row>
      <xdr:rowOff>34899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448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26026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541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38837</xdr:rowOff>
    </xdr:from>
    <xdr:to>
      <xdr:col>76</xdr:col>
      <xdr:colOff>165100</xdr:colOff>
      <xdr:row>37</xdr:row>
      <xdr:rowOff>140437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382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131563</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475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31521</xdr:rowOff>
    </xdr:from>
    <xdr:to>
      <xdr:col>72</xdr:col>
      <xdr:colOff>38100</xdr:colOff>
      <xdr:row>37</xdr:row>
      <xdr:rowOff>133121</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37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124248</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46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39522</xdr:rowOff>
    </xdr:from>
    <xdr:to>
      <xdr:col>67</xdr:col>
      <xdr:colOff>101600</xdr:colOff>
      <xdr:row>37</xdr:row>
      <xdr:rowOff>141122</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383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132249</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475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26445</xdr:rowOff>
    </xdr:from>
    <xdr:to>
      <xdr:col>85</xdr:col>
      <xdr:colOff>127000</xdr:colOff>
      <xdr:row>57</xdr:row>
      <xdr:rowOff>60223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799095"/>
          <a:ext cx="838200" cy="33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37740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810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26445</xdr:rowOff>
    </xdr:from>
    <xdr:to>
      <xdr:col>81</xdr:col>
      <xdr:colOff>50800</xdr:colOff>
      <xdr:row>58</xdr:row>
      <xdr:rowOff>25933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799095"/>
          <a:ext cx="889000" cy="170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155163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92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25933</xdr:rowOff>
    </xdr:from>
    <xdr:to>
      <xdr:col>76</xdr:col>
      <xdr:colOff>114300</xdr:colOff>
      <xdr:row>58</xdr:row>
      <xdr:rowOff>62684</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970033"/>
          <a:ext cx="889000" cy="36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86968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8799</xdr:rowOff>
    </xdr:from>
    <xdr:to>
      <xdr:col>71</xdr:col>
      <xdr:colOff>177800</xdr:colOff>
      <xdr:row>58</xdr:row>
      <xdr:rowOff>62684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781449"/>
          <a:ext cx="889000" cy="22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61006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66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24938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96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9423</xdr:rowOff>
    </xdr:from>
    <xdr:to>
      <xdr:col>85</xdr:col>
      <xdr:colOff>177800</xdr:colOff>
      <xdr:row>57</xdr:row>
      <xdr:rowOff>111023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78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32300</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633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147095</xdr:rowOff>
    </xdr:from>
    <xdr:to>
      <xdr:col>81</xdr:col>
      <xdr:colOff>101600</xdr:colOff>
      <xdr:row>57</xdr:row>
      <xdr:rowOff>77245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74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93772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523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146583</xdr:rowOff>
    </xdr:from>
    <xdr:to>
      <xdr:col>76</xdr:col>
      <xdr:colOff>165100</xdr:colOff>
      <xdr:row>58</xdr:row>
      <xdr:rowOff>76733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91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67860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10011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11884</xdr:rowOff>
    </xdr:from>
    <xdr:to>
      <xdr:col>72</xdr:col>
      <xdr:colOff>38100</xdr:colOff>
      <xdr:row>58</xdr:row>
      <xdr:rowOff>113484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955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104611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1004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129449</xdr:rowOff>
    </xdr:from>
    <xdr:to>
      <xdr:col>67</xdr:col>
      <xdr:colOff>101600</xdr:colOff>
      <xdr:row>57</xdr:row>
      <xdr:rowOff>59599</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73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76126</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505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41423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159290</xdr:rowOff>
    </xdr:from>
    <xdr:ext cx="249299"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32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128632</xdr:rowOff>
    </xdr:from>
    <xdr:to>
      <xdr:col>85</xdr:col>
      <xdr:colOff>127000</xdr:colOff>
      <xdr:row>95</xdr:row>
      <xdr:rowOff>129451</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6416382"/>
          <a:ext cx="838200" cy="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57503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173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98761</xdr:rowOff>
    </xdr:from>
    <xdr:to>
      <xdr:col>81</xdr:col>
      <xdr:colOff>50800</xdr:colOff>
      <xdr:row>95</xdr:row>
      <xdr:rowOff>128632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6386511"/>
          <a:ext cx="889000" cy="29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131932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07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98761</xdr:rowOff>
    </xdr:from>
    <xdr:to>
      <xdr:col>76</xdr:col>
      <xdr:colOff>114300</xdr:colOff>
      <xdr:row>96</xdr:row>
      <xdr:rowOff>31401</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386511"/>
          <a:ext cx="889000" cy="104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119282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06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31401</xdr:rowOff>
    </xdr:from>
    <xdr:to>
      <xdr:col>71</xdr:col>
      <xdr:colOff>177800</xdr:colOff>
      <xdr:row>96</xdr:row>
      <xdr:rowOff>72568</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490601"/>
          <a:ext cx="889000" cy="41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148829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09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31387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14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78651</xdr:rowOff>
    </xdr:from>
    <xdr:to>
      <xdr:col>85</xdr:col>
      <xdr:colOff>177800</xdr:colOff>
      <xdr:row>96</xdr:row>
      <xdr:rowOff>8801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366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57078</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344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77832</xdr:rowOff>
    </xdr:from>
    <xdr:to>
      <xdr:col>81</xdr:col>
      <xdr:colOff>101600</xdr:colOff>
      <xdr:row>96</xdr:row>
      <xdr:rowOff>7982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36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170559</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45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47961</xdr:rowOff>
    </xdr:from>
    <xdr:to>
      <xdr:col>76</xdr:col>
      <xdr:colOff>165100</xdr:colOff>
      <xdr:row>95</xdr:row>
      <xdr:rowOff>149561</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33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140688</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428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152051</xdr:rowOff>
    </xdr:from>
    <xdr:to>
      <xdr:col>72</xdr:col>
      <xdr:colOff>38100</xdr:colOff>
      <xdr:row>96</xdr:row>
      <xdr:rowOff>82201</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43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73328</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532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21768</xdr:rowOff>
    </xdr:from>
    <xdr:to>
      <xdr:col>67</xdr:col>
      <xdr:colOff>101600</xdr:colOff>
      <xdr:row>96</xdr:row>
      <xdr:rowOff>123368</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48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114495</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57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民生費や衛生費、教育費が類似団体と比べ上回っている。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171,399</a:t>
          </a:r>
          <a:r>
            <a:rPr kumimoji="1" lang="ja-JP" altLang="en-US" sz="1300">
              <a:latin typeface="ＭＳ Ｐゴシック" panose="020B0600070205080204" pitchFamily="50" charset="-128"/>
              <a:ea typeface="ＭＳ Ｐゴシック" panose="020B0600070205080204" pitchFamily="50" charset="-128"/>
            </a:rPr>
            <a:t>円となっており、主な要因は、公立認定こども園統廃合事業によるものである。</a:t>
          </a:r>
        </a:p>
        <a:p>
          <a:r>
            <a:rPr kumimoji="1" lang="ja-JP" altLang="en-US" sz="1300">
              <a:latin typeface="ＭＳ Ｐゴシック" panose="020B0600070205080204" pitchFamily="50" charset="-128"/>
              <a:ea typeface="ＭＳ Ｐゴシック" panose="020B0600070205080204" pitchFamily="50" charset="-128"/>
            </a:rPr>
            <a:t>衛生費は、住民一人当たり</a:t>
          </a:r>
          <a:r>
            <a:rPr kumimoji="1" lang="en-US" altLang="ja-JP" sz="1300">
              <a:latin typeface="ＭＳ Ｐゴシック" panose="020B0600070205080204" pitchFamily="50" charset="-128"/>
              <a:ea typeface="ＭＳ Ｐゴシック" panose="020B0600070205080204" pitchFamily="50" charset="-128"/>
            </a:rPr>
            <a:t>44,868</a:t>
          </a:r>
          <a:r>
            <a:rPr kumimoji="1" lang="ja-JP" altLang="en-US" sz="1300">
              <a:latin typeface="ＭＳ Ｐゴシック" panose="020B0600070205080204" pitchFamily="50" charset="-128"/>
              <a:ea typeface="ＭＳ Ｐゴシック" panose="020B0600070205080204" pitchFamily="50" charset="-128"/>
            </a:rPr>
            <a:t>円となっており、主な要因は、保険衛生総合事務経費（地域医療拠点病院支援補助金）によるものである。</a:t>
          </a: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65,051</a:t>
          </a:r>
          <a:r>
            <a:rPr kumimoji="1" lang="ja-JP" altLang="en-US" sz="1300">
              <a:latin typeface="ＭＳ Ｐゴシック" panose="020B0600070205080204" pitchFamily="50" charset="-128"/>
              <a:ea typeface="ＭＳ Ｐゴシック" panose="020B0600070205080204" pitchFamily="50" charset="-128"/>
            </a:rPr>
            <a:t>円となっており、主な要因は、小学校校舎等改修事業によるものである。</a:t>
          </a:r>
        </a:p>
        <a:p>
          <a:r>
            <a:rPr kumimoji="1" lang="ja-JP" altLang="en-US" sz="1300">
              <a:latin typeface="ＭＳ Ｐゴシック" panose="020B0600070205080204" pitchFamily="50" charset="-128"/>
              <a:ea typeface="ＭＳ Ｐゴシック" panose="020B0600070205080204" pitchFamily="50" charset="-128"/>
            </a:rPr>
            <a:t>また、公債費は、住民一人当たり</a:t>
          </a:r>
          <a:r>
            <a:rPr kumimoji="1" lang="en-US" altLang="ja-JP" sz="1300">
              <a:latin typeface="ＭＳ Ｐゴシック" panose="020B0600070205080204" pitchFamily="50" charset="-128"/>
              <a:ea typeface="ＭＳ Ｐゴシック" panose="020B0600070205080204" pitchFamily="50" charset="-128"/>
            </a:rPr>
            <a:t>31,538</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円となっており、類似団体平均を下回っているものの、年々増加傾向にある。今後も増加していく見込みのため、引き続き地方債に大きく頼ることのない財政運営に努める。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岐阜県大野町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単年度収支は主要事業の実施により毎年度赤字になっていたが、令和２年度及び令和３年度は赤字から黒字に転じていた。しかし、コロナ禍で縮小や廃止していた既存事業等の実施もあり令和４年度以降赤字に転じたため、財政調整基金の取り崩しにより黒字となっている。今後も引き続き、需要額の増加が見込まれるため、事務事業の精査等により、健全な行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岐阜県大野町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上水道会計においては、黒字額を一定の水準を維持し、令和６年度は７．０１％となっている。</a:t>
          </a:r>
        </a:p>
        <a:p>
          <a:r>
            <a:rPr kumimoji="1" lang="ja-JP" altLang="en-US" sz="1400">
              <a:latin typeface="ＭＳ ゴシック" pitchFamily="49" charset="-128"/>
              <a:ea typeface="ＭＳ ゴシック" pitchFamily="49" charset="-128"/>
            </a:rPr>
            <a:t>一般会計においては、令和２年度及び令和３年度に比べ減少したがほぼ横ばいの２．４２％と黒字となっている。</a:t>
          </a:r>
        </a:p>
        <a:p>
          <a:r>
            <a:rPr kumimoji="1" lang="ja-JP" altLang="en-US" sz="1400">
              <a:latin typeface="ＭＳ ゴシック" pitchFamily="49" charset="-128"/>
              <a:ea typeface="ＭＳ ゴシック" pitchFamily="49" charset="-128"/>
            </a:rPr>
            <a:t>国民健康保険事業特別会計及び後期高齢者医療特別会計においては、一般会計からの繰入により財政運営を行っていることから、より健全な事業運営に努める。</a:t>
          </a:r>
        </a:p>
        <a:p>
          <a:r>
            <a:rPr kumimoji="1" lang="ja-JP" altLang="en-US" sz="1400">
              <a:latin typeface="ＭＳ ゴシック" pitchFamily="49" charset="-128"/>
              <a:ea typeface="ＭＳ ゴシック" pitchFamily="49" charset="-128"/>
            </a:rPr>
            <a:t>大野神戸インターチェンジ周辺まちづくり整備事業特別会計においても、一般会計からの繰入等により財政運営を行っていることから、より健全な事業運営に努める。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岐阜県大野町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元利償還金は、まちづくり交付金事業等の償還終了などの減により</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千</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百万円減少している。さらに、算入公債費等は</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千</a:t>
          </a:r>
          <a:r>
            <a:rPr kumimoji="1" lang="en-US" altLang="ja-JP" sz="1400">
              <a:latin typeface="ＭＳ ゴシック" pitchFamily="49" charset="-128"/>
              <a:ea typeface="ＭＳ ゴシック" pitchFamily="49" charset="-128"/>
            </a:rPr>
            <a:t>8</a:t>
          </a:r>
          <a:r>
            <a:rPr kumimoji="1" lang="ja-JP" altLang="en-US" sz="1400">
              <a:latin typeface="ＭＳ ゴシック" pitchFamily="49" charset="-128"/>
              <a:ea typeface="ＭＳ ゴシック" pitchFamily="49" charset="-128"/>
            </a:rPr>
            <a:t>百万円の減少となっており、実質公債費比率の分子は前年度と比べ</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百万円の増となっている。実質公債費比率の分子の増の主な要因は、令和６年度から新たに名鉄廃線敷整備事業等の元金償還が始まったためである。今後も元利償還金の増加が見込まれるため、計画的な起債管理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該当無し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岐阜県大野町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将来負担額は、一般会計等に係る地方債の現在高で令和６年度に</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千</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百万円の借入をしたが、まちづくり交付金事業等の償還終了に伴い減少した。充当可能財源等は、基準財政需要額参入見込額の増により</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百万円増加した。</a:t>
          </a:r>
        </a:p>
        <a:p>
          <a:r>
            <a:rPr kumimoji="1" lang="ja-JP" altLang="en-US" sz="1400">
              <a:latin typeface="ＭＳ ゴシック" pitchFamily="49" charset="-128"/>
              <a:ea typeface="ＭＳ ゴシック" pitchFamily="49" charset="-128"/>
            </a:rPr>
            <a:t>将来負担比率の分子は、令和２年度はプラスとなっていたが令和３年度からはマイナスに転じている。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岐阜県大野町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千万円取り崩したこと、ぎふ大野ふるさと応援基金を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百万円取り崩した一方、公共施設整備基金へ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億円積み立てたこと等により基金全体として、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基金の使途により、必要なその他特定目的基金には、積み立てを行い、財政調整基金は、残高を適正規模の額保つよう努める。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公共施設整備基金：将来予想される公共施設建設のための資金を確保する。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ぎふ大野ふるさと応援基金：寄附金を活用し、まちの将来像の実現に向けたまちづくりを推進するため。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災害対策基金：災害対策に要する臨時的経費に充てるため。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森林環境譲与税基金：間伐や人材育成、担い手の確保等の森林整備及びその促進に要する経費に充てるため。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町営住宅敷金基金：町営住宅の敷金を管理するため。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公共施設整備基金：今後の施設建設に備えるための積立として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億円を積み立てたことにより増加となっている。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ぎふ大野ふるさと応援基金：ぎふ大野ふるさと応援金を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千万円積み立てた一方、交通安全施設整備事業などに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百万円取り崩したことにより減少となっている。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基金の使途により必要なその他特定目的基金には、将来の財政需要を見込み、計画的な積み立てを行う。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公共施設整備基金：今後の小中学校の統廃合に向けた施設建設に備えるため、毎年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億円の計画的な積み立てを行っていく予定。</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財源調整のため、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千万円取り崩したものの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百万円積み立てたことにより令和６年度末の基金残高は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今後の財政需要を見込み、基金の取り崩しに大きく頼ることのない財政運営をし、基金の残高を適正規模の額保つよう努める。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積立利息の微増のほか、増減はない。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令和７年度から令和９年度の地方債償還のピークに備え、現状を維持する見込み。</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B0E850E-5F11-4BE9-9AAE-58A21CFCE2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CE1A831-D600-4D04-B8D6-F563AAD15B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C6C95535-F708-4037-90AC-B1E4D8FEE07D}"/>
            </a:ext>
          </a:extLst>
        </xdr:cNvPr>
        <xdr:cNvSpPr/>
      </xdr:nvSpPr>
      <xdr:spPr>
        <a:xfrm>
          <a:off x="1283970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87FC75D9-255A-4AC1-9F26-41358DEAD293}"/>
            </a:ext>
          </a:extLst>
        </xdr:cNvPr>
        <xdr:cNvSpPr/>
      </xdr:nvSpPr>
      <xdr:spPr>
        <a:xfrm>
          <a:off x="1418082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86CF3874-9091-42C4-8299-6247478E7E13}"/>
            </a:ext>
          </a:extLst>
        </xdr:cNvPr>
        <xdr:cNvSpPr/>
      </xdr:nvSpPr>
      <xdr:spPr>
        <a:xfrm>
          <a:off x="1552194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691A816E-CF55-490D-B92C-C93FA13FAAF2}"/>
            </a:ext>
          </a:extLst>
        </xdr:cNvPr>
        <xdr:cNvSpPr/>
      </xdr:nvSpPr>
      <xdr:spPr>
        <a:xfrm>
          <a:off x="1686306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3A5E10A2-A4B7-4929-87B4-22BF65A0C1DE}"/>
            </a:ext>
          </a:extLst>
        </xdr:cNvPr>
        <xdr:cNvSpPr/>
      </xdr:nvSpPr>
      <xdr:spPr>
        <a:xfrm>
          <a:off x="1283970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F8842010-9F3D-4CE2-A1CE-8E0B96BCA097}"/>
            </a:ext>
          </a:extLst>
        </xdr:cNvPr>
        <xdr:cNvSpPr/>
      </xdr:nvSpPr>
      <xdr:spPr>
        <a:xfrm>
          <a:off x="1418082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68C251E1-166A-4258-A64A-5FA8795080AB}"/>
            </a:ext>
          </a:extLst>
        </xdr:cNvPr>
        <xdr:cNvSpPr/>
      </xdr:nvSpPr>
      <xdr:spPr>
        <a:xfrm>
          <a:off x="1552194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F732B354-A5F7-49AE-9A1A-90C8622A35EC}"/>
            </a:ext>
          </a:extLst>
        </xdr:cNvPr>
        <xdr:cNvSpPr/>
      </xdr:nvSpPr>
      <xdr:spPr>
        <a:xfrm>
          <a:off x="1686306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50970456-9449-47A0-B6A9-0D456E9B2C9C}"/>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159854CB-84D0-4D5A-B080-A980684EB3DD}"/>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14C419B9-41B9-4240-962B-B56164E944BE}"/>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A592381C-DA1E-45C4-8007-CACFB7B31C0C}"/>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岐阜県大野町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F561E0C7-4E6E-4D46-90F2-EB6995430DE2}"/>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5298685E-B730-45E3-AF63-781C0A9495D4}"/>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6574A4C7-E669-4F14-8742-F4B8C3A77E22}"/>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AE8B27C0-8029-46BF-AB91-B7E85EE3601E}"/>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B8DDAD99-F8AB-476E-ACE9-6EBBBC76E293}"/>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BF0FD428-A7EB-47B8-8462-54C8D1A4B418}"/>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21,449
20,935
34.20
9,839,722
9,708,054
131,668
5,434,913
7,100,571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41BFF58F-5323-4602-B41D-C7530672E9A6}"/>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5184375C-77D0-4012-A880-03CE7C40F210}"/>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840E9B59-E55D-43F7-9E29-911024A57C85}"/>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00FA83E5-9985-41A1-A194-724B8AB7EBA6}"/>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2566D9D3-C9DA-472B-9CC5-BA3731CF75D6}"/>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804ACB61-7202-4F2F-8A31-8B80881EBC63}"/>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40308BF7-D42E-47E2-A33F-22F7A1A3366C}"/>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7DCF69F2-4E34-4F38-9DE7-E9A410388FB3}"/>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05EDAA19-79CF-4AE5-9513-799764447848}"/>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8F2D256A-3B0B-4C65-BE5A-83DEABD17D82}"/>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3740981A-9EA4-42DF-8C96-B31915006413}"/>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ADDE02FB-F9C7-4359-9C25-AF340190B7EC}"/>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EF90FF0C-C6D4-48FA-BAC6-652566865A81}"/>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BED85BFA-48D4-4ECF-B440-518009E6070A}"/>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57CB3350-2451-460E-9A53-E6A075C94DD8}"/>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D904E665-2DC9-4099-A07A-39A101441EB9}"/>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85F5C3D8-61C6-4AE8-9321-3D8C88C256C9}"/>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04CE3069-F99E-49B1-BA38-3787D0CDA44A}"/>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8EF7227B-EE3C-4C31-92B6-847E098D6363}"/>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B26C7A52-E329-41D2-B920-201F3B6ED6FE}"/>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C9A880F6-D1D7-4716-B872-9C189323E341}"/>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53560E3D-4670-456D-BA65-45DF29DBFCC0}"/>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258A4BBE-24C4-4E19-8ED8-20E0782F037B}"/>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CEC7C138-CD04-42F3-B909-740076B81705}"/>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3BA8F363-41AE-4876-B327-25967257D856}"/>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227F2EA4-C6F0-4C20-8D50-84CDFD029739}"/>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20C3D915-2030-4CB5-9DED-AB8514DAACE7}"/>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5FD42B80-CEA7-4AF3-AE3E-CB523977AA7B}"/>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A4C3FEF0-A2E5-4EF1-83BE-0E09123411D2}"/>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CFBC3C7C-D5C4-4C00-B080-81149E95B428}"/>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4DA3D25A-A5F3-4414-ADCC-9C8F1AAB8A3F}"/>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30E9A9C5-C222-429A-A45C-14680F709E30}"/>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EB62E475-1D60-42DB-BB6A-5901B36085A2}"/>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4F40FD92-4019-4539-B9DC-0C5E5D6808E0}"/>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58ACF8D3-7626-41D6-9C1B-AD1AA2BE2B68}"/>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有形固定資産減価償却率は、前年度比</a:t>
          </a:r>
          <a:r>
            <a:rPr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1.1</a:t>
          </a:r>
          <a:r>
            <a:rPr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％上昇しており、類似団体平均をやや上回る傾向が継続している。令和</a:t>
          </a:r>
          <a:r>
            <a:rPr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年度においては、大野神戸インターチェンジ周辺整備工事及び小中学校改修工事（トイレ改修）の実施により資産更新が進んだものの、既存資産の老朽化が進行していることから、有形固定資産減価償却率は引き続き上昇している。ただし、資産更新の影響により、その上昇幅は前年度より緩やかなものとなった。</a:t>
          </a:r>
          <a:endParaRPr lang="en-US" altLang="ja-JP" sz="10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　今後は、適切な資産管理を行いつつ、老朽化対策を着実に推進する必要がある。</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1883E0F5-0D89-4008-8B58-2FF86CD7F1A5}"/>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9F475F9D-FC04-420C-98F1-0D323CE1F776}"/>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AE6BE5C7-5086-421E-A90C-0C4FACD6050B}"/>
            </a:ext>
          </a:extLst>
        </xdr:cNvPr>
        <xdr:cNvSpPr txBox="1"/>
      </xdr:nvSpPr>
      <xdr:spPr>
        <a:xfrm>
          <a:off x="721516" y="61095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DB54E6B8-99BB-4084-92DB-BAD5AD42F88C}"/>
            </a:ext>
          </a:extLst>
        </xdr:cNvPr>
        <xdr:cNvCxnSpPr/>
      </xdr:nvCxnSpPr>
      <xdr:spPr>
        <a:xfrm>
          <a:off x="1127125" y="585110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6CA8472A-8BCA-42DC-9E74-E6409ACB8C66}"/>
            </a:ext>
          </a:extLst>
        </xdr:cNvPr>
        <xdr:cNvSpPr txBox="1"/>
      </xdr:nvSpPr>
      <xdr:spPr>
        <a:xfrm>
          <a:off x="772811" y="575730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26A59B8D-F224-43E2-BC33-A937E392A5D0}"/>
            </a:ext>
          </a:extLst>
        </xdr:cNvPr>
        <xdr:cNvCxnSpPr/>
      </xdr:nvCxnSpPr>
      <xdr:spPr>
        <a:xfrm>
          <a:off x="1127125" y="549888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5528850E-A18C-47E2-A030-649BD59B7819}"/>
            </a:ext>
          </a:extLst>
        </xdr:cNvPr>
        <xdr:cNvSpPr txBox="1"/>
      </xdr:nvSpPr>
      <xdr:spPr>
        <a:xfrm>
          <a:off x="772811" y="54050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36B3C1B4-3A3F-4DFD-A3F6-92D6F69EA8D3}"/>
            </a:ext>
          </a:extLst>
        </xdr:cNvPr>
        <xdr:cNvCxnSpPr/>
      </xdr:nvCxnSpPr>
      <xdr:spPr>
        <a:xfrm>
          <a:off x="1127125" y="514667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FB829579-6E25-4142-8741-3BDAD9323524}"/>
            </a:ext>
          </a:extLst>
        </xdr:cNvPr>
        <xdr:cNvSpPr txBox="1"/>
      </xdr:nvSpPr>
      <xdr:spPr>
        <a:xfrm>
          <a:off x="772811" y="505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7BE367E3-10D1-44E5-94E8-CF1DCB0670C9}"/>
            </a:ext>
          </a:extLst>
        </xdr:cNvPr>
        <xdr:cNvCxnSpPr/>
      </xdr:nvCxnSpPr>
      <xdr:spPr>
        <a:xfrm>
          <a:off x="1127125" y="479446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59CA187F-051F-4BD9-876C-189594DE524A}"/>
            </a:ext>
          </a:extLst>
        </xdr:cNvPr>
        <xdr:cNvSpPr txBox="1"/>
      </xdr:nvSpPr>
      <xdr:spPr>
        <a:xfrm>
          <a:off x="772811" y="470066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88572E1B-8EEB-41F3-9757-92B1267B5750}"/>
            </a:ext>
          </a:extLst>
        </xdr:cNvPr>
        <xdr:cNvCxnSpPr/>
      </xdr:nvCxnSpPr>
      <xdr:spPr>
        <a:xfrm>
          <a:off x="1127125" y="444224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7BE186CD-BEFC-41D2-ADEA-C70C578ED5C3}"/>
            </a:ext>
          </a:extLst>
        </xdr:cNvPr>
        <xdr:cNvSpPr txBox="1"/>
      </xdr:nvSpPr>
      <xdr:spPr>
        <a:xfrm>
          <a:off x="772811" y="43522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D5B280B1-8FAB-4BF0-AFB8-6DCC5E6DA4ED}"/>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7F41FB7-513B-41AF-BF38-8B1EA4A930A9}"/>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EFCA82E9-7B04-4D20-B97B-3BBE17DEC383}"/>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73" name="直線コネクタ 72">
          <a:extLst>
            <a:ext uri="{FF2B5EF4-FFF2-40B4-BE49-F238E27FC236}">
              <a16:creationId xmlns:a16="http://schemas.microsoft.com/office/drawing/2014/main" id="{A9900EF9-981E-4DD5-9ABE-467502E9FBCB}"/>
            </a:ext>
          </a:extLst>
        </xdr:cNvPr>
        <xdr:cNvCxnSpPr/>
      </xdr:nvCxnSpPr>
      <xdr:spPr>
        <a:xfrm flipV="1">
          <a:off x="4206240" y="4600363"/>
          <a:ext cx="1270" cy="1013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74" name="有形固定資産減価償却率最小値テキスト">
          <a:extLst>
            <a:ext uri="{FF2B5EF4-FFF2-40B4-BE49-F238E27FC236}">
              <a16:creationId xmlns:a16="http://schemas.microsoft.com/office/drawing/2014/main" id="{A007E501-1A78-4791-BE45-4ECF0FEBC018}"/>
            </a:ext>
          </a:extLst>
        </xdr:cNvPr>
        <xdr:cNvSpPr txBox="1"/>
      </xdr:nvSpPr>
      <xdr:spPr>
        <a:xfrm>
          <a:off x="4258945" y="561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75" name="直線コネクタ 74">
          <a:extLst>
            <a:ext uri="{FF2B5EF4-FFF2-40B4-BE49-F238E27FC236}">
              <a16:creationId xmlns:a16="http://schemas.microsoft.com/office/drawing/2014/main" id="{42C6C89F-0539-4B93-A637-CB86B5492CB0}"/>
            </a:ext>
          </a:extLst>
        </xdr:cNvPr>
        <xdr:cNvCxnSpPr/>
      </xdr:nvCxnSpPr>
      <xdr:spPr>
        <a:xfrm>
          <a:off x="4119245" y="5613824"/>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76" name="有形固定資産減価償却率最大値テキスト">
          <a:extLst>
            <a:ext uri="{FF2B5EF4-FFF2-40B4-BE49-F238E27FC236}">
              <a16:creationId xmlns:a16="http://schemas.microsoft.com/office/drawing/2014/main" id="{5A9A87A1-8769-4D94-9CC9-BCA8944F72E2}"/>
            </a:ext>
          </a:extLst>
        </xdr:cNvPr>
        <xdr:cNvSpPr txBox="1"/>
      </xdr:nvSpPr>
      <xdr:spPr>
        <a:xfrm>
          <a:off x="4258945" y="4379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77" name="直線コネクタ 76">
          <a:extLst>
            <a:ext uri="{FF2B5EF4-FFF2-40B4-BE49-F238E27FC236}">
              <a16:creationId xmlns:a16="http://schemas.microsoft.com/office/drawing/2014/main" id="{9C55AD12-18A9-41D2-85C2-6AE32C5A4381}"/>
            </a:ext>
          </a:extLst>
        </xdr:cNvPr>
        <xdr:cNvCxnSpPr/>
      </xdr:nvCxnSpPr>
      <xdr:spPr>
        <a:xfrm>
          <a:off x="4119245" y="460036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6790</xdr:rowOff>
    </xdr:from>
    <xdr:ext cx="405111" cy="259045"/>
    <xdr:sp macro="" textlink="">
      <xdr:nvSpPr>
        <xdr:cNvPr id="78" name="有形固定資産減価償却率平均値テキスト">
          <a:extLst>
            <a:ext uri="{FF2B5EF4-FFF2-40B4-BE49-F238E27FC236}">
              <a16:creationId xmlns:a16="http://schemas.microsoft.com/office/drawing/2014/main" id="{DB81ACF5-62B4-4AD0-913B-C356106A5813}"/>
            </a:ext>
          </a:extLst>
        </xdr:cNvPr>
        <xdr:cNvSpPr txBox="1"/>
      </xdr:nvSpPr>
      <xdr:spPr>
        <a:xfrm>
          <a:off x="4258945" y="48683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79" name="フローチャート: 判断 78">
          <a:extLst>
            <a:ext uri="{FF2B5EF4-FFF2-40B4-BE49-F238E27FC236}">
              <a16:creationId xmlns:a16="http://schemas.microsoft.com/office/drawing/2014/main" id="{DD6A7B39-49A2-46CE-B340-1CE0409EBCC0}"/>
            </a:ext>
          </a:extLst>
        </xdr:cNvPr>
        <xdr:cNvSpPr/>
      </xdr:nvSpPr>
      <xdr:spPr>
        <a:xfrm>
          <a:off x="4157345" y="50169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80" name="フローチャート: 判断 79">
          <a:extLst>
            <a:ext uri="{FF2B5EF4-FFF2-40B4-BE49-F238E27FC236}">
              <a16:creationId xmlns:a16="http://schemas.microsoft.com/office/drawing/2014/main" id="{22993CC2-37EA-4489-865C-499416A05479}"/>
            </a:ext>
          </a:extLst>
        </xdr:cNvPr>
        <xdr:cNvSpPr/>
      </xdr:nvSpPr>
      <xdr:spPr>
        <a:xfrm>
          <a:off x="3537585" y="49593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81" name="フローチャート: 判断 80">
          <a:extLst>
            <a:ext uri="{FF2B5EF4-FFF2-40B4-BE49-F238E27FC236}">
              <a16:creationId xmlns:a16="http://schemas.microsoft.com/office/drawing/2014/main" id="{5F55D7B9-E62B-449F-A050-329EE6ED732D}"/>
            </a:ext>
          </a:extLst>
        </xdr:cNvPr>
        <xdr:cNvSpPr/>
      </xdr:nvSpPr>
      <xdr:spPr>
        <a:xfrm>
          <a:off x="2867025" y="49089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82" name="フローチャート: 判断 81">
          <a:extLst>
            <a:ext uri="{FF2B5EF4-FFF2-40B4-BE49-F238E27FC236}">
              <a16:creationId xmlns:a16="http://schemas.microsoft.com/office/drawing/2014/main" id="{072CF34A-8070-40CF-A53E-6E7615BD1556}"/>
            </a:ext>
          </a:extLst>
        </xdr:cNvPr>
        <xdr:cNvSpPr/>
      </xdr:nvSpPr>
      <xdr:spPr>
        <a:xfrm>
          <a:off x="2196465" y="486939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83" name="フローチャート: 判断 82">
          <a:extLst>
            <a:ext uri="{FF2B5EF4-FFF2-40B4-BE49-F238E27FC236}">
              <a16:creationId xmlns:a16="http://schemas.microsoft.com/office/drawing/2014/main" id="{A4D0CF47-1015-4D87-9FA4-142573388783}"/>
            </a:ext>
          </a:extLst>
        </xdr:cNvPr>
        <xdr:cNvSpPr/>
      </xdr:nvSpPr>
      <xdr:spPr>
        <a:xfrm>
          <a:off x="1525905" y="48228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26C40131-5F37-4A50-BE3D-31604FF0F69B}"/>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D006B086-CC8B-485C-AFEB-B92EA2ED4579}"/>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D2E04849-EDA6-4438-91B4-D1EF78AE8E9A}"/>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DDD989F4-833B-4D0C-A98E-E78BA6B06F72}"/>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DC84070-FA9C-4DC2-9E24-FC1D5521B44C}"/>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81068</xdr:rowOff>
    </xdr:from>
    <xdr:to>
      <xdr:col>23</xdr:col>
      <xdr:colOff>136525</xdr:colOff>
      <xdr:row>31</xdr:row>
      <xdr:rowOff>11218</xdr:rowOff>
    </xdr:to>
    <xdr:sp macro="" textlink="">
      <xdr:nvSpPr>
        <xdr:cNvPr id="89" name="楕円 88">
          <a:extLst>
            <a:ext uri="{FF2B5EF4-FFF2-40B4-BE49-F238E27FC236}">
              <a16:creationId xmlns:a16="http://schemas.microsoft.com/office/drawing/2014/main" id="{F96A961D-3F66-405D-9F29-27356845DAF2}"/>
            </a:ext>
          </a:extLst>
        </xdr:cNvPr>
        <xdr:cNvSpPr/>
      </xdr:nvSpPr>
      <xdr:spPr>
        <a:xfrm>
          <a:off x="4157345" y="51102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59495</xdr:rowOff>
    </xdr:from>
    <xdr:ext cx="405111" cy="259045"/>
    <xdr:sp macro="" textlink="">
      <xdr:nvSpPr>
        <xdr:cNvPr id="90" name="有形固定資産減価償却率該当値テキスト">
          <a:extLst>
            <a:ext uri="{FF2B5EF4-FFF2-40B4-BE49-F238E27FC236}">
              <a16:creationId xmlns:a16="http://schemas.microsoft.com/office/drawing/2014/main" id="{0919DE72-3055-4A90-981B-B70F09472488}"/>
            </a:ext>
          </a:extLst>
        </xdr:cNvPr>
        <xdr:cNvSpPr txBox="1"/>
      </xdr:nvSpPr>
      <xdr:spPr>
        <a:xfrm>
          <a:off x="4258945" y="508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41487</xdr:rowOff>
    </xdr:from>
    <xdr:to>
      <xdr:col>19</xdr:col>
      <xdr:colOff>187325</xdr:colOff>
      <xdr:row>30</xdr:row>
      <xdr:rowOff>143087</xdr:rowOff>
    </xdr:to>
    <xdr:sp macro="" textlink="">
      <xdr:nvSpPr>
        <xdr:cNvPr id="91" name="楕円 90">
          <a:extLst>
            <a:ext uri="{FF2B5EF4-FFF2-40B4-BE49-F238E27FC236}">
              <a16:creationId xmlns:a16="http://schemas.microsoft.com/office/drawing/2014/main" id="{085C74CB-15FA-4DBF-AF96-093D59E8664F}"/>
            </a:ext>
          </a:extLst>
        </xdr:cNvPr>
        <xdr:cNvSpPr/>
      </xdr:nvSpPr>
      <xdr:spPr>
        <a:xfrm>
          <a:off x="3537585" y="50706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92287</xdr:rowOff>
    </xdr:from>
    <xdr:to>
      <xdr:col>23</xdr:col>
      <xdr:colOff>85725</xdr:colOff>
      <xdr:row>30</xdr:row>
      <xdr:rowOff>131868</xdr:rowOff>
    </xdr:to>
    <xdr:cxnSp macro="">
      <xdr:nvCxnSpPr>
        <xdr:cNvPr id="92" name="直線コネクタ 91">
          <a:extLst>
            <a:ext uri="{FF2B5EF4-FFF2-40B4-BE49-F238E27FC236}">
              <a16:creationId xmlns:a16="http://schemas.microsoft.com/office/drawing/2014/main" id="{B74C185D-2D49-4EC2-8587-19F84D0B3045}"/>
            </a:ext>
          </a:extLst>
        </xdr:cNvPr>
        <xdr:cNvCxnSpPr/>
      </xdr:nvCxnSpPr>
      <xdr:spPr>
        <a:xfrm>
          <a:off x="3588385" y="5121487"/>
          <a:ext cx="61976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130175</xdr:rowOff>
    </xdr:from>
    <xdr:to>
      <xdr:col>15</xdr:col>
      <xdr:colOff>187325</xdr:colOff>
      <xdr:row>30</xdr:row>
      <xdr:rowOff>60325</xdr:rowOff>
    </xdr:to>
    <xdr:sp macro="" textlink="">
      <xdr:nvSpPr>
        <xdr:cNvPr id="93" name="楕円 92">
          <a:extLst>
            <a:ext uri="{FF2B5EF4-FFF2-40B4-BE49-F238E27FC236}">
              <a16:creationId xmlns:a16="http://schemas.microsoft.com/office/drawing/2014/main" id="{A4AF2757-1991-424F-9C6A-C9D65BCC9555}"/>
            </a:ext>
          </a:extLst>
        </xdr:cNvPr>
        <xdr:cNvSpPr/>
      </xdr:nvSpPr>
      <xdr:spPr>
        <a:xfrm>
          <a:off x="2867025" y="49917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9525</xdr:rowOff>
    </xdr:from>
    <xdr:to>
      <xdr:col>19</xdr:col>
      <xdr:colOff>136525</xdr:colOff>
      <xdr:row>30</xdr:row>
      <xdr:rowOff>92287</xdr:rowOff>
    </xdr:to>
    <xdr:cxnSp macro="">
      <xdr:nvCxnSpPr>
        <xdr:cNvPr id="94" name="直線コネクタ 93">
          <a:extLst>
            <a:ext uri="{FF2B5EF4-FFF2-40B4-BE49-F238E27FC236}">
              <a16:creationId xmlns:a16="http://schemas.microsoft.com/office/drawing/2014/main" id="{523C1BB6-B0F5-43E8-A5F0-A9DB147447D2}"/>
            </a:ext>
          </a:extLst>
        </xdr:cNvPr>
        <xdr:cNvCxnSpPr/>
      </xdr:nvCxnSpPr>
      <xdr:spPr>
        <a:xfrm>
          <a:off x="2917825" y="5038725"/>
          <a:ext cx="670560" cy="82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86995</xdr:rowOff>
    </xdr:from>
    <xdr:to>
      <xdr:col>11</xdr:col>
      <xdr:colOff>187325</xdr:colOff>
      <xdr:row>30</xdr:row>
      <xdr:rowOff>17145</xdr:rowOff>
    </xdr:to>
    <xdr:sp macro="" textlink="">
      <xdr:nvSpPr>
        <xdr:cNvPr id="95" name="楕円 94">
          <a:extLst>
            <a:ext uri="{FF2B5EF4-FFF2-40B4-BE49-F238E27FC236}">
              <a16:creationId xmlns:a16="http://schemas.microsoft.com/office/drawing/2014/main" id="{1CFC3A21-3CB7-45D2-92FA-A0DE54E5C15D}"/>
            </a:ext>
          </a:extLst>
        </xdr:cNvPr>
        <xdr:cNvSpPr/>
      </xdr:nvSpPr>
      <xdr:spPr>
        <a:xfrm>
          <a:off x="2196465" y="49485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137795</xdr:rowOff>
    </xdr:from>
    <xdr:to>
      <xdr:col>15</xdr:col>
      <xdr:colOff>136525</xdr:colOff>
      <xdr:row>30</xdr:row>
      <xdr:rowOff>9525</xdr:rowOff>
    </xdr:to>
    <xdr:cxnSp macro="">
      <xdr:nvCxnSpPr>
        <xdr:cNvPr id="96" name="直線コネクタ 95">
          <a:extLst>
            <a:ext uri="{FF2B5EF4-FFF2-40B4-BE49-F238E27FC236}">
              <a16:creationId xmlns:a16="http://schemas.microsoft.com/office/drawing/2014/main" id="{4718EBEE-64A1-47A8-B9EC-C9CD29FEAC98}"/>
            </a:ext>
          </a:extLst>
        </xdr:cNvPr>
        <xdr:cNvCxnSpPr/>
      </xdr:nvCxnSpPr>
      <xdr:spPr>
        <a:xfrm>
          <a:off x="2247265" y="4999355"/>
          <a:ext cx="67056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22225</xdr:rowOff>
    </xdr:from>
    <xdr:to>
      <xdr:col>7</xdr:col>
      <xdr:colOff>187325</xdr:colOff>
      <xdr:row>29</xdr:row>
      <xdr:rowOff>123825</xdr:rowOff>
    </xdr:to>
    <xdr:sp macro="" textlink="">
      <xdr:nvSpPr>
        <xdr:cNvPr id="97" name="楕円 96">
          <a:extLst>
            <a:ext uri="{FF2B5EF4-FFF2-40B4-BE49-F238E27FC236}">
              <a16:creationId xmlns:a16="http://schemas.microsoft.com/office/drawing/2014/main" id="{21EDF6ED-2462-4FE8-9D2D-DD6E2D47CADA}"/>
            </a:ext>
          </a:extLst>
        </xdr:cNvPr>
        <xdr:cNvSpPr/>
      </xdr:nvSpPr>
      <xdr:spPr>
        <a:xfrm>
          <a:off x="1525905" y="48837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73025</xdr:rowOff>
    </xdr:from>
    <xdr:to>
      <xdr:col>11</xdr:col>
      <xdr:colOff>136525</xdr:colOff>
      <xdr:row>29</xdr:row>
      <xdr:rowOff>137795</xdr:rowOff>
    </xdr:to>
    <xdr:cxnSp macro="">
      <xdr:nvCxnSpPr>
        <xdr:cNvPr id="98" name="直線コネクタ 97">
          <a:extLst>
            <a:ext uri="{FF2B5EF4-FFF2-40B4-BE49-F238E27FC236}">
              <a16:creationId xmlns:a16="http://schemas.microsoft.com/office/drawing/2014/main" id="{B14EB0F2-CBE1-4AF8-8595-87624F1E679F}"/>
            </a:ext>
          </a:extLst>
        </xdr:cNvPr>
        <xdr:cNvCxnSpPr/>
      </xdr:nvCxnSpPr>
      <xdr:spPr>
        <a:xfrm>
          <a:off x="1576705" y="4934585"/>
          <a:ext cx="6705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44467</xdr:rowOff>
    </xdr:from>
    <xdr:ext cx="405111" cy="259045"/>
    <xdr:sp macro="" textlink="">
      <xdr:nvSpPr>
        <xdr:cNvPr id="99" name="n_1aveValue有形固定資産減価償却率">
          <a:extLst>
            <a:ext uri="{FF2B5EF4-FFF2-40B4-BE49-F238E27FC236}">
              <a16:creationId xmlns:a16="http://schemas.microsoft.com/office/drawing/2014/main" id="{42C1EA60-0D8B-4DE3-8C4F-B6EDF13D2264}"/>
            </a:ext>
          </a:extLst>
        </xdr:cNvPr>
        <xdr:cNvSpPr txBox="1"/>
      </xdr:nvSpPr>
      <xdr:spPr>
        <a:xfrm>
          <a:off x="3395989" y="473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165540</xdr:rowOff>
    </xdr:from>
    <xdr:ext cx="405111" cy="259045"/>
    <xdr:sp macro="" textlink="">
      <xdr:nvSpPr>
        <xdr:cNvPr id="100" name="n_2aveValue有形固定資産減価償却率">
          <a:extLst>
            <a:ext uri="{FF2B5EF4-FFF2-40B4-BE49-F238E27FC236}">
              <a16:creationId xmlns:a16="http://schemas.microsoft.com/office/drawing/2014/main" id="{B3777A12-03C7-4BB6-90A6-B02712F94B50}"/>
            </a:ext>
          </a:extLst>
        </xdr:cNvPr>
        <xdr:cNvSpPr txBox="1"/>
      </xdr:nvSpPr>
      <xdr:spPr>
        <a:xfrm>
          <a:off x="2738129" y="4691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125959</xdr:rowOff>
    </xdr:from>
    <xdr:ext cx="405111" cy="259045"/>
    <xdr:sp macro="" textlink="">
      <xdr:nvSpPr>
        <xdr:cNvPr id="101" name="n_3aveValue有形固定資産減価償却率">
          <a:extLst>
            <a:ext uri="{FF2B5EF4-FFF2-40B4-BE49-F238E27FC236}">
              <a16:creationId xmlns:a16="http://schemas.microsoft.com/office/drawing/2014/main" id="{3EF0D8D1-5036-4A01-9DBA-1B2866582685}"/>
            </a:ext>
          </a:extLst>
        </xdr:cNvPr>
        <xdr:cNvSpPr txBox="1"/>
      </xdr:nvSpPr>
      <xdr:spPr>
        <a:xfrm>
          <a:off x="2067569" y="465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102" name="n_4aveValue有形固定資産減価償却率">
          <a:extLst>
            <a:ext uri="{FF2B5EF4-FFF2-40B4-BE49-F238E27FC236}">
              <a16:creationId xmlns:a16="http://schemas.microsoft.com/office/drawing/2014/main" id="{DF1E2FA7-145E-4379-927F-B3827EA4D474}"/>
            </a:ext>
          </a:extLst>
        </xdr:cNvPr>
        <xdr:cNvSpPr txBox="1"/>
      </xdr:nvSpPr>
      <xdr:spPr>
        <a:xfrm>
          <a:off x="1397009" y="460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134214</xdr:rowOff>
    </xdr:from>
    <xdr:ext cx="405111" cy="259045"/>
    <xdr:sp macro="" textlink="">
      <xdr:nvSpPr>
        <xdr:cNvPr id="103" name="n_1mainValue有形固定資産減価償却率">
          <a:extLst>
            <a:ext uri="{FF2B5EF4-FFF2-40B4-BE49-F238E27FC236}">
              <a16:creationId xmlns:a16="http://schemas.microsoft.com/office/drawing/2014/main" id="{0B426D2C-490E-423F-B978-8487941A042C}"/>
            </a:ext>
          </a:extLst>
        </xdr:cNvPr>
        <xdr:cNvSpPr txBox="1"/>
      </xdr:nvSpPr>
      <xdr:spPr>
        <a:xfrm>
          <a:off x="3395989" y="5163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51452</xdr:rowOff>
    </xdr:from>
    <xdr:ext cx="405111" cy="259045"/>
    <xdr:sp macro="" textlink="">
      <xdr:nvSpPr>
        <xdr:cNvPr id="104" name="n_2mainValue有形固定資産減価償却率">
          <a:extLst>
            <a:ext uri="{FF2B5EF4-FFF2-40B4-BE49-F238E27FC236}">
              <a16:creationId xmlns:a16="http://schemas.microsoft.com/office/drawing/2014/main" id="{2C810FD7-16E3-400D-B582-8B6BEF1C9284}"/>
            </a:ext>
          </a:extLst>
        </xdr:cNvPr>
        <xdr:cNvSpPr txBox="1"/>
      </xdr:nvSpPr>
      <xdr:spPr>
        <a:xfrm>
          <a:off x="2738129" y="5080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8272</xdr:rowOff>
    </xdr:from>
    <xdr:ext cx="405111" cy="259045"/>
    <xdr:sp macro="" textlink="">
      <xdr:nvSpPr>
        <xdr:cNvPr id="105" name="n_3mainValue有形固定資産減価償却率">
          <a:extLst>
            <a:ext uri="{FF2B5EF4-FFF2-40B4-BE49-F238E27FC236}">
              <a16:creationId xmlns:a16="http://schemas.microsoft.com/office/drawing/2014/main" id="{4E98909D-EF0D-41A3-B08A-956BD8A253B4}"/>
            </a:ext>
          </a:extLst>
        </xdr:cNvPr>
        <xdr:cNvSpPr txBox="1"/>
      </xdr:nvSpPr>
      <xdr:spPr>
        <a:xfrm>
          <a:off x="2067569" y="503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114952</xdr:rowOff>
    </xdr:from>
    <xdr:ext cx="405111" cy="259045"/>
    <xdr:sp macro="" textlink="">
      <xdr:nvSpPr>
        <xdr:cNvPr id="106" name="n_4mainValue有形固定資産減価償却率">
          <a:extLst>
            <a:ext uri="{FF2B5EF4-FFF2-40B4-BE49-F238E27FC236}">
              <a16:creationId xmlns:a16="http://schemas.microsoft.com/office/drawing/2014/main" id="{E97CE8D6-B9ED-4E1A-973E-D22724B0A9C2}"/>
            </a:ext>
          </a:extLst>
        </xdr:cNvPr>
        <xdr:cNvSpPr txBox="1"/>
      </xdr:nvSpPr>
      <xdr:spPr>
        <a:xfrm>
          <a:off x="1397009" y="497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83E74354-E35C-49D4-8C6C-814F720027DC}"/>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D3F52FD-7B21-47C9-A81B-23619F4AD6AA}"/>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90F563D4-91F3-4F71-91CD-E2E4BA058674}"/>
            </a:ext>
          </a:extLst>
        </xdr:cNvPr>
        <xdr:cNvSpPr/>
      </xdr:nvSpPr>
      <xdr:spPr>
        <a:xfrm>
          <a:off x="12166505" y="375262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[ 344.7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A9B3FA5C-02DB-4409-8C67-E98DC3911833}"/>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A4E46D59-0D72-49CF-A6B3-B7C5647C7840}"/>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E6EA35E8-308F-4176-A5C0-F0F2967D0F67}"/>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F1D2E7DD-84C3-4BD3-9BAF-B6D7BC7BAB36}"/>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4502C3C9-6AA1-43DF-9E3D-48128F27B880}"/>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D4B3FE4C-BA31-4BA4-B1E5-05B36435AB4B}"/>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5665EDD0-31A9-4AEE-B7E9-F8C070F22C05}"/>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D807E895-AAE6-4451-A83A-74F5AA0158CF}"/>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5D378ADD-5A77-4BC6-A1D8-21EFC720FB7A}"/>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36D5A5D8-8B98-43B5-AD51-FCAB1ECD0B52}"/>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050" b="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類似団体と比較して低い水準を維持しているが、令和</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年度には前年度比</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14.6</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ポイント上昇し、類似団体平均が横ばいで推移する中で上昇となった。要因としては、地方債の償還が進んでいること等により将来負担額が減少している一方、充当可能基金及び充当可能特定財源がそれ以上に減少していることが挙げられ、債務償還比率は上昇傾向にある。</a:t>
          </a:r>
          <a:endPar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今後は、投資的事業の実施に当たり慎重な判断を行うとともに、基金残高の確保及び事業に充当可能な財源の維持・増加に努める必要がある。</a:t>
          </a:r>
          <a:endParaRPr lang="ja-JP" altLang="ja-JP" sz="1000" b="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2755302C-0C32-41DC-93BF-B36306A94E84}"/>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2A8DD252-F7FA-4E6F-999E-0E0B50B29A67}"/>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E3B3AA0F-05E0-4560-AB85-295398EA1F5E}"/>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B050618E-AB1E-46B1-9DD5-79495393B099}"/>
            </a:ext>
          </a:extLst>
        </xdr:cNvPr>
        <xdr:cNvCxnSpPr/>
      </xdr:nvCxnSpPr>
      <xdr:spPr>
        <a:xfrm>
          <a:off x="9971405" y="585110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C92EA34A-1BE8-457E-B66B-FD444A92EB04}"/>
            </a:ext>
          </a:extLst>
        </xdr:cNvPr>
        <xdr:cNvSpPr txBox="1"/>
      </xdr:nvSpPr>
      <xdr:spPr>
        <a:xfrm>
          <a:off x="9486041" y="575730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3AA25221-58C6-46AF-8F57-C2E9C516267B}"/>
            </a:ext>
          </a:extLst>
        </xdr:cNvPr>
        <xdr:cNvCxnSpPr/>
      </xdr:nvCxnSpPr>
      <xdr:spPr>
        <a:xfrm>
          <a:off x="9971405" y="5498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06C5982B-3A53-4AB2-8394-990CC5A84C2D}"/>
            </a:ext>
          </a:extLst>
        </xdr:cNvPr>
        <xdr:cNvSpPr txBox="1"/>
      </xdr:nvSpPr>
      <xdr:spPr>
        <a:xfrm>
          <a:off x="9542936" y="54050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3C07D0C4-690A-463E-9F9D-D876C75E836F}"/>
            </a:ext>
          </a:extLst>
        </xdr:cNvPr>
        <xdr:cNvCxnSpPr/>
      </xdr:nvCxnSpPr>
      <xdr:spPr>
        <a:xfrm>
          <a:off x="9971405" y="51466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C6330297-ABFC-4B3F-9D52-8AAE93A55F09}"/>
            </a:ext>
          </a:extLst>
        </xdr:cNvPr>
        <xdr:cNvSpPr txBox="1"/>
      </xdr:nvSpPr>
      <xdr:spPr>
        <a:xfrm>
          <a:off x="9542936" y="505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6CB26932-A40F-46B2-B318-B88B5F421AB7}"/>
            </a:ext>
          </a:extLst>
        </xdr:cNvPr>
        <xdr:cNvCxnSpPr/>
      </xdr:nvCxnSpPr>
      <xdr:spPr>
        <a:xfrm>
          <a:off x="9971405" y="4794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123FCBE5-2E02-4A8E-BB1F-A6CEADFBDEF9}"/>
            </a:ext>
          </a:extLst>
        </xdr:cNvPr>
        <xdr:cNvSpPr txBox="1"/>
      </xdr:nvSpPr>
      <xdr:spPr>
        <a:xfrm>
          <a:off x="9542936" y="4700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EF54160A-6648-490D-A3B0-11665AB048C2}"/>
            </a:ext>
          </a:extLst>
        </xdr:cNvPr>
        <xdr:cNvCxnSpPr/>
      </xdr:nvCxnSpPr>
      <xdr:spPr>
        <a:xfrm>
          <a:off x="9971405" y="444224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78D3F421-E696-48D4-85C2-ED8DD6FE319F}"/>
            </a:ext>
          </a:extLst>
        </xdr:cNvPr>
        <xdr:cNvSpPr txBox="1"/>
      </xdr:nvSpPr>
      <xdr:spPr>
        <a:xfrm>
          <a:off x="9645528" y="43522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EA2297F3-5A9D-4861-818B-2D2538CFC809}"/>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354F935F-6361-418D-ACE9-F7BE535ADA62}"/>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35" name="直線コネクタ 134">
          <a:extLst>
            <a:ext uri="{FF2B5EF4-FFF2-40B4-BE49-F238E27FC236}">
              <a16:creationId xmlns:a16="http://schemas.microsoft.com/office/drawing/2014/main" id="{7ED15779-0967-43A8-A3D8-00385DEDBA29}"/>
            </a:ext>
          </a:extLst>
        </xdr:cNvPr>
        <xdr:cNvCxnSpPr/>
      </xdr:nvCxnSpPr>
      <xdr:spPr>
        <a:xfrm flipV="1">
          <a:off x="13027660" y="4475353"/>
          <a:ext cx="1269" cy="135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36" name="債務償還比率最小値テキスト">
          <a:extLst>
            <a:ext uri="{FF2B5EF4-FFF2-40B4-BE49-F238E27FC236}">
              <a16:creationId xmlns:a16="http://schemas.microsoft.com/office/drawing/2014/main" id="{2A55DC16-945C-48A1-8FD4-835F1CD557A6}"/>
            </a:ext>
          </a:extLst>
        </xdr:cNvPr>
        <xdr:cNvSpPr txBox="1"/>
      </xdr:nvSpPr>
      <xdr:spPr>
        <a:xfrm>
          <a:off x="13080365" y="582998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37" name="直線コネクタ 136">
          <a:extLst>
            <a:ext uri="{FF2B5EF4-FFF2-40B4-BE49-F238E27FC236}">
              <a16:creationId xmlns:a16="http://schemas.microsoft.com/office/drawing/2014/main" id="{42017195-9446-4C4B-B195-67B8F4F9278C}"/>
            </a:ext>
          </a:extLst>
        </xdr:cNvPr>
        <xdr:cNvCxnSpPr/>
      </xdr:nvCxnSpPr>
      <xdr:spPr>
        <a:xfrm>
          <a:off x="12963525" y="58261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38" name="債務償還比率最大値テキスト">
          <a:extLst>
            <a:ext uri="{FF2B5EF4-FFF2-40B4-BE49-F238E27FC236}">
              <a16:creationId xmlns:a16="http://schemas.microsoft.com/office/drawing/2014/main" id="{B09191B3-A6A4-4E66-8ADE-26BBF998833F}"/>
            </a:ext>
          </a:extLst>
        </xdr:cNvPr>
        <xdr:cNvSpPr txBox="1"/>
      </xdr:nvSpPr>
      <xdr:spPr>
        <a:xfrm>
          <a:off x="13080365" y="4254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39" name="直線コネクタ 138">
          <a:extLst>
            <a:ext uri="{FF2B5EF4-FFF2-40B4-BE49-F238E27FC236}">
              <a16:creationId xmlns:a16="http://schemas.microsoft.com/office/drawing/2014/main" id="{D28FC4C7-4B06-422C-8229-1305788D9533}"/>
            </a:ext>
          </a:extLst>
        </xdr:cNvPr>
        <xdr:cNvCxnSpPr/>
      </xdr:nvCxnSpPr>
      <xdr:spPr>
        <a:xfrm>
          <a:off x="12963525" y="44753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118727</xdr:rowOff>
    </xdr:from>
    <xdr:ext cx="469744" cy="259045"/>
    <xdr:sp macro="" textlink="">
      <xdr:nvSpPr>
        <xdr:cNvPr id="140" name="債務償還比率平均値テキスト">
          <a:extLst>
            <a:ext uri="{FF2B5EF4-FFF2-40B4-BE49-F238E27FC236}">
              <a16:creationId xmlns:a16="http://schemas.microsoft.com/office/drawing/2014/main" id="{25AB93EE-8814-4D8B-A131-C18716D419B2}"/>
            </a:ext>
          </a:extLst>
        </xdr:cNvPr>
        <xdr:cNvSpPr txBox="1"/>
      </xdr:nvSpPr>
      <xdr:spPr>
        <a:xfrm>
          <a:off x="13080365" y="4812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41" name="フローチャート: 判断 140">
          <a:extLst>
            <a:ext uri="{FF2B5EF4-FFF2-40B4-BE49-F238E27FC236}">
              <a16:creationId xmlns:a16="http://schemas.microsoft.com/office/drawing/2014/main" id="{6EC6AAF9-3E3B-4D25-98DC-568FD0F5F2CA}"/>
            </a:ext>
          </a:extLst>
        </xdr:cNvPr>
        <xdr:cNvSpPr/>
      </xdr:nvSpPr>
      <xdr:spPr>
        <a:xfrm>
          <a:off x="13001625" y="48342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42" name="フローチャート: 判断 141">
          <a:extLst>
            <a:ext uri="{FF2B5EF4-FFF2-40B4-BE49-F238E27FC236}">
              <a16:creationId xmlns:a16="http://schemas.microsoft.com/office/drawing/2014/main" id="{EA1281A0-031C-4934-AE17-4B4CBF533F4C}"/>
            </a:ext>
          </a:extLst>
        </xdr:cNvPr>
        <xdr:cNvSpPr/>
      </xdr:nvSpPr>
      <xdr:spPr>
        <a:xfrm>
          <a:off x="12359005" y="4834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43" name="フローチャート: 判断 142">
          <a:extLst>
            <a:ext uri="{FF2B5EF4-FFF2-40B4-BE49-F238E27FC236}">
              <a16:creationId xmlns:a16="http://schemas.microsoft.com/office/drawing/2014/main" id="{7550211C-5397-42F3-BB67-225FF9236D25}"/>
            </a:ext>
          </a:extLst>
        </xdr:cNvPr>
        <xdr:cNvSpPr/>
      </xdr:nvSpPr>
      <xdr:spPr>
        <a:xfrm>
          <a:off x="11688445" y="48642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44" name="フローチャート: 判断 143">
          <a:extLst>
            <a:ext uri="{FF2B5EF4-FFF2-40B4-BE49-F238E27FC236}">
              <a16:creationId xmlns:a16="http://schemas.microsoft.com/office/drawing/2014/main" id="{0078F361-E815-4073-AE88-8F9B324361AB}"/>
            </a:ext>
          </a:extLst>
        </xdr:cNvPr>
        <xdr:cNvSpPr/>
      </xdr:nvSpPr>
      <xdr:spPr>
        <a:xfrm>
          <a:off x="11017885" y="48528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45" name="フローチャート: 判断 144">
          <a:extLst>
            <a:ext uri="{FF2B5EF4-FFF2-40B4-BE49-F238E27FC236}">
              <a16:creationId xmlns:a16="http://schemas.microsoft.com/office/drawing/2014/main" id="{50E0788F-685F-4A75-AAB2-C4D0CC05124F}"/>
            </a:ext>
          </a:extLst>
        </xdr:cNvPr>
        <xdr:cNvSpPr/>
      </xdr:nvSpPr>
      <xdr:spPr>
        <a:xfrm>
          <a:off x="10347325" y="49754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D6AB3B58-5C09-45DC-9315-4DBFADBC7BAD}"/>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A870707-1185-4EA7-9F84-348F01476A94}"/>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58B22292-7B51-471D-A3D4-589C0831FF8A}"/>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E3BC9BF9-B85B-44D7-8935-405C63C822F1}"/>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6AC63ED6-568A-4158-B203-F26FDF0522AC}"/>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103357</xdr:rowOff>
    </xdr:from>
    <xdr:to>
      <xdr:col>76</xdr:col>
      <xdr:colOff>73025</xdr:colOff>
      <xdr:row>29</xdr:row>
      <xdr:rowOff>33507</xdr:rowOff>
    </xdr:to>
    <xdr:sp macro="" textlink="">
      <xdr:nvSpPr>
        <xdr:cNvPr id="151" name="楕円 150">
          <a:extLst>
            <a:ext uri="{FF2B5EF4-FFF2-40B4-BE49-F238E27FC236}">
              <a16:creationId xmlns:a16="http://schemas.microsoft.com/office/drawing/2014/main" id="{007D557F-67E4-4315-81E8-46B2D855110F}"/>
            </a:ext>
          </a:extLst>
        </xdr:cNvPr>
        <xdr:cNvSpPr/>
      </xdr:nvSpPr>
      <xdr:spPr>
        <a:xfrm>
          <a:off x="13001625" y="47972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126234</xdr:rowOff>
    </xdr:from>
    <xdr:ext cx="469744" cy="259045"/>
    <xdr:sp macro="" textlink="">
      <xdr:nvSpPr>
        <xdr:cNvPr id="152" name="債務償還比率該当値テキスト">
          <a:extLst>
            <a:ext uri="{FF2B5EF4-FFF2-40B4-BE49-F238E27FC236}">
              <a16:creationId xmlns:a16="http://schemas.microsoft.com/office/drawing/2014/main" id="{41EC9DFC-4DDB-4EA1-894A-5D6635A08E0F}"/>
            </a:ext>
          </a:extLst>
        </xdr:cNvPr>
        <xdr:cNvSpPr txBox="1"/>
      </xdr:nvSpPr>
      <xdr:spPr>
        <a:xfrm>
          <a:off x="13080365" y="4652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85845</xdr:rowOff>
    </xdr:from>
    <xdr:to>
      <xdr:col>72</xdr:col>
      <xdr:colOff>123825</xdr:colOff>
      <xdr:row>29</xdr:row>
      <xdr:rowOff>15995</xdr:rowOff>
    </xdr:to>
    <xdr:sp macro="" textlink="">
      <xdr:nvSpPr>
        <xdr:cNvPr id="153" name="楕円 152">
          <a:extLst>
            <a:ext uri="{FF2B5EF4-FFF2-40B4-BE49-F238E27FC236}">
              <a16:creationId xmlns:a16="http://schemas.microsoft.com/office/drawing/2014/main" id="{4D704A07-7EFB-440B-B254-FBC929232A37}"/>
            </a:ext>
          </a:extLst>
        </xdr:cNvPr>
        <xdr:cNvSpPr/>
      </xdr:nvSpPr>
      <xdr:spPr>
        <a:xfrm>
          <a:off x="12359005" y="47797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136645</xdr:rowOff>
    </xdr:from>
    <xdr:to>
      <xdr:col>76</xdr:col>
      <xdr:colOff>22225</xdr:colOff>
      <xdr:row>28</xdr:row>
      <xdr:rowOff>154157</xdr:rowOff>
    </xdr:to>
    <xdr:cxnSp macro="">
      <xdr:nvCxnSpPr>
        <xdr:cNvPr id="154" name="直線コネクタ 153">
          <a:extLst>
            <a:ext uri="{FF2B5EF4-FFF2-40B4-BE49-F238E27FC236}">
              <a16:creationId xmlns:a16="http://schemas.microsoft.com/office/drawing/2014/main" id="{2999708A-5051-416D-AD92-2852A935B0CD}"/>
            </a:ext>
          </a:extLst>
        </xdr:cNvPr>
        <xdr:cNvCxnSpPr/>
      </xdr:nvCxnSpPr>
      <xdr:spPr>
        <a:xfrm>
          <a:off x="12409805" y="4830565"/>
          <a:ext cx="619760" cy="17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78168</xdr:rowOff>
    </xdr:from>
    <xdr:to>
      <xdr:col>68</xdr:col>
      <xdr:colOff>123825</xdr:colOff>
      <xdr:row>29</xdr:row>
      <xdr:rowOff>8318</xdr:rowOff>
    </xdr:to>
    <xdr:sp macro="" textlink="">
      <xdr:nvSpPr>
        <xdr:cNvPr id="155" name="楕円 154">
          <a:extLst>
            <a:ext uri="{FF2B5EF4-FFF2-40B4-BE49-F238E27FC236}">
              <a16:creationId xmlns:a16="http://schemas.microsoft.com/office/drawing/2014/main" id="{9E8A6CDA-D55A-4728-9FFE-AF2946AEBA84}"/>
            </a:ext>
          </a:extLst>
        </xdr:cNvPr>
        <xdr:cNvSpPr/>
      </xdr:nvSpPr>
      <xdr:spPr>
        <a:xfrm>
          <a:off x="11688445" y="47720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128968</xdr:rowOff>
    </xdr:from>
    <xdr:to>
      <xdr:col>72</xdr:col>
      <xdr:colOff>73025</xdr:colOff>
      <xdr:row>28</xdr:row>
      <xdr:rowOff>136645</xdr:rowOff>
    </xdr:to>
    <xdr:cxnSp macro="">
      <xdr:nvCxnSpPr>
        <xdr:cNvPr id="156" name="直線コネクタ 155">
          <a:extLst>
            <a:ext uri="{FF2B5EF4-FFF2-40B4-BE49-F238E27FC236}">
              <a16:creationId xmlns:a16="http://schemas.microsoft.com/office/drawing/2014/main" id="{0D2BDE18-43C9-44AA-AE6A-036B7DEE459E}"/>
            </a:ext>
          </a:extLst>
        </xdr:cNvPr>
        <xdr:cNvCxnSpPr/>
      </xdr:nvCxnSpPr>
      <xdr:spPr>
        <a:xfrm>
          <a:off x="11739245" y="4822888"/>
          <a:ext cx="670560" cy="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37987</xdr:rowOff>
    </xdr:from>
    <xdr:to>
      <xdr:col>64</xdr:col>
      <xdr:colOff>123825</xdr:colOff>
      <xdr:row>28</xdr:row>
      <xdr:rowOff>139587</xdr:rowOff>
    </xdr:to>
    <xdr:sp macro="" textlink="">
      <xdr:nvSpPr>
        <xdr:cNvPr id="157" name="楕円 156">
          <a:extLst>
            <a:ext uri="{FF2B5EF4-FFF2-40B4-BE49-F238E27FC236}">
              <a16:creationId xmlns:a16="http://schemas.microsoft.com/office/drawing/2014/main" id="{A0428F3C-31BA-4158-AF1D-BD5BF8DD2D08}"/>
            </a:ext>
          </a:extLst>
        </xdr:cNvPr>
        <xdr:cNvSpPr/>
      </xdr:nvSpPr>
      <xdr:spPr>
        <a:xfrm>
          <a:off x="11017885" y="4731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88787</xdr:rowOff>
    </xdr:from>
    <xdr:to>
      <xdr:col>68</xdr:col>
      <xdr:colOff>73025</xdr:colOff>
      <xdr:row>28</xdr:row>
      <xdr:rowOff>128968</xdr:rowOff>
    </xdr:to>
    <xdr:cxnSp macro="">
      <xdr:nvCxnSpPr>
        <xdr:cNvPr id="158" name="直線コネクタ 157">
          <a:extLst>
            <a:ext uri="{FF2B5EF4-FFF2-40B4-BE49-F238E27FC236}">
              <a16:creationId xmlns:a16="http://schemas.microsoft.com/office/drawing/2014/main" id="{9956BFBE-E065-4311-942C-C26708BD738A}"/>
            </a:ext>
          </a:extLst>
        </xdr:cNvPr>
        <xdr:cNvCxnSpPr/>
      </xdr:nvCxnSpPr>
      <xdr:spPr>
        <a:xfrm>
          <a:off x="11068685" y="4782707"/>
          <a:ext cx="670560" cy="40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27143</xdr:rowOff>
    </xdr:from>
    <xdr:to>
      <xdr:col>60</xdr:col>
      <xdr:colOff>123825</xdr:colOff>
      <xdr:row>29</xdr:row>
      <xdr:rowOff>128743</xdr:rowOff>
    </xdr:to>
    <xdr:sp macro="" textlink="">
      <xdr:nvSpPr>
        <xdr:cNvPr id="159" name="楕円 158">
          <a:extLst>
            <a:ext uri="{FF2B5EF4-FFF2-40B4-BE49-F238E27FC236}">
              <a16:creationId xmlns:a16="http://schemas.microsoft.com/office/drawing/2014/main" id="{1B9C4924-ED26-493D-B12B-147A15983B04}"/>
            </a:ext>
          </a:extLst>
        </xdr:cNvPr>
        <xdr:cNvSpPr/>
      </xdr:nvSpPr>
      <xdr:spPr>
        <a:xfrm>
          <a:off x="10347325" y="488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88787</xdr:rowOff>
    </xdr:from>
    <xdr:to>
      <xdr:col>64</xdr:col>
      <xdr:colOff>73025</xdr:colOff>
      <xdr:row>29</xdr:row>
      <xdr:rowOff>77943</xdr:rowOff>
    </xdr:to>
    <xdr:cxnSp macro="">
      <xdr:nvCxnSpPr>
        <xdr:cNvPr id="160" name="直線コネクタ 159">
          <a:extLst>
            <a:ext uri="{FF2B5EF4-FFF2-40B4-BE49-F238E27FC236}">
              <a16:creationId xmlns:a16="http://schemas.microsoft.com/office/drawing/2014/main" id="{D82C595C-236D-48F0-A82C-347DDA122D5E}"/>
            </a:ext>
          </a:extLst>
        </xdr:cNvPr>
        <xdr:cNvCxnSpPr/>
      </xdr:nvCxnSpPr>
      <xdr:spPr>
        <a:xfrm flipV="1">
          <a:off x="10398125" y="4782707"/>
          <a:ext cx="670560" cy="156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61697</xdr:rowOff>
    </xdr:from>
    <xdr:ext cx="469744" cy="259045"/>
    <xdr:sp macro="" textlink="">
      <xdr:nvSpPr>
        <xdr:cNvPr id="161" name="n_1aveValue債務償還比率">
          <a:extLst>
            <a:ext uri="{FF2B5EF4-FFF2-40B4-BE49-F238E27FC236}">
              <a16:creationId xmlns:a16="http://schemas.microsoft.com/office/drawing/2014/main" id="{CFEA5DB6-B52F-480F-BDBC-E5167AA2461A}"/>
            </a:ext>
          </a:extLst>
        </xdr:cNvPr>
        <xdr:cNvSpPr txBox="1"/>
      </xdr:nvSpPr>
      <xdr:spPr>
        <a:xfrm>
          <a:off x="12185092" y="492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91563</xdr:rowOff>
    </xdr:from>
    <xdr:ext cx="469744" cy="259045"/>
    <xdr:sp macro="" textlink="">
      <xdr:nvSpPr>
        <xdr:cNvPr id="162" name="n_2aveValue債務償還比率">
          <a:extLst>
            <a:ext uri="{FF2B5EF4-FFF2-40B4-BE49-F238E27FC236}">
              <a16:creationId xmlns:a16="http://schemas.microsoft.com/office/drawing/2014/main" id="{DFAB5E02-8D66-47DA-A33A-F3F39A5355E0}"/>
            </a:ext>
          </a:extLst>
        </xdr:cNvPr>
        <xdr:cNvSpPr txBox="1"/>
      </xdr:nvSpPr>
      <xdr:spPr>
        <a:xfrm>
          <a:off x="11527232" y="495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80168</xdr:rowOff>
    </xdr:from>
    <xdr:ext cx="469744" cy="259045"/>
    <xdr:sp macro="" textlink="">
      <xdr:nvSpPr>
        <xdr:cNvPr id="163" name="n_3aveValue債務償還比率">
          <a:extLst>
            <a:ext uri="{FF2B5EF4-FFF2-40B4-BE49-F238E27FC236}">
              <a16:creationId xmlns:a16="http://schemas.microsoft.com/office/drawing/2014/main" id="{122CF721-F1D9-4990-A1C5-664AB6C922F7}"/>
            </a:ext>
          </a:extLst>
        </xdr:cNvPr>
        <xdr:cNvSpPr txBox="1"/>
      </xdr:nvSpPr>
      <xdr:spPr>
        <a:xfrm>
          <a:off x="10856672" y="494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35139</xdr:rowOff>
    </xdr:from>
    <xdr:ext cx="469744" cy="259045"/>
    <xdr:sp macro="" textlink="">
      <xdr:nvSpPr>
        <xdr:cNvPr id="164" name="n_4aveValue債務償還比率">
          <a:extLst>
            <a:ext uri="{FF2B5EF4-FFF2-40B4-BE49-F238E27FC236}">
              <a16:creationId xmlns:a16="http://schemas.microsoft.com/office/drawing/2014/main" id="{CB666ACB-58EA-44B7-A343-BF40437E7DAD}"/>
            </a:ext>
          </a:extLst>
        </xdr:cNvPr>
        <xdr:cNvSpPr txBox="1"/>
      </xdr:nvSpPr>
      <xdr:spPr>
        <a:xfrm>
          <a:off x="10186112" y="5064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32522</xdr:rowOff>
    </xdr:from>
    <xdr:ext cx="469744" cy="259045"/>
    <xdr:sp macro="" textlink="">
      <xdr:nvSpPr>
        <xdr:cNvPr id="165" name="n_1mainValue債務償還比率">
          <a:extLst>
            <a:ext uri="{FF2B5EF4-FFF2-40B4-BE49-F238E27FC236}">
              <a16:creationId xmlns:a16="http://schemas.microsoft.com/office/drawing/2014/main" id="{5ABA3016-5BCD-413B-AB9C-101EC01FA3D4}"/>
            </a:ext>
          </a:extLst>
        </xdr:cNvPr>
        <xdr:cNvSpPr txBox="1"/>
      </xdr:nvSpPr>
      <xdr:spPr>
        <a:xfrm>
          <a:off x="12185092" y="4558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24845</xdr:rowOff>
    </xdr:from>
    <xdr:ext cx="469744" cy="259045"/>
    <xdr:sp macro="" textlink="">
      <xdr:nvSpPr>
        <xdr:cNvPr id="166" name="n_2mainValue債務償還比率">
          <a:extLst>
            <a:ext uri="{FF2B5EF4-FFF2-40B4-BE49-F238E27FC236}">
              <a16:creationId xmlns:a16="http://schemas.microsoft.com/office/drawing/2014/main" id="{5103CAC5-D958-4823-B937-C28BB9C246EF}"/>
            </a:ext>
          </a:extLst>
        </xdr:cNvPr>
        <xdr:cNvSpPr txBox="1"/>
      </xdr:nvSpPr>
      <xdr:spPr>
        <a:xfrm>
          <a:off x="11527232" y="4551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156114</xdr:rowOff>
    </xdr:from>
    <xdr:ext cx="469744" cy="259045"/>
    <xdr:sp macro="" textlink="">
      <xdr:nvSpPr>
        <xdr:cNvPr id="167" name="n_3mainValue債務償還比率">
          <a:extLst>
            <a:ext uri="{FF2B5EF4-FFF2-40B4-BE49-F238E27FC236}">
              <a16:creationId xmlns:a16="http://schemas.microsoft.com/office/drawing/2014/main" id="{D5B1812B-6742-45D5-97E1-92604334CDD2}"/>
            </a:ext>
          </a:extLst>
        </xdr:cNvPr>
        <xdr:cNvSpPr txBox="1"/>
      </xdr:nvSpPr>
      <xdr:spPr>
        <a:xfrm>
          <a:off x="10856672" y="4514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145270</xdr:rowOff>
    </xdr:from>
    <xdr:ext cx="469744" cy="259045"/>
    <xdr:sp macro="" textlink="">
      <xdr:nvSpPr>
        <xdr:cNvPr id="168" name="n_4mainValue債務償還比率">
          <a:extLst>
            <a:ext uri="{FF2B5EF4-FFF2-40B4-BE49-F238E27FC236}">
              <a16:creationId xmlns:a16="http://schemas.microsoft.com/office/drawing/2014/main" id="{7AA65099-949E-4F11-9A6F-E6DFF92B376B}"/>
            </a:ext>
          </a:extLst>
        </xdr:cNvPr>
        <xdr:cNvSpPr txBox="1"/>
      </xdr:nvSpPr>
      <xdr:spPr>
        <a:xfrm>
          <a:off x="10186112" y="4671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352C5C8-B9CB-473F-ABB9-2441AE0B91C5}"/>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21AF1E6F-5CB7-4D8D-BBED-4E1A470F6679}"/>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89C69959-2814-4F67-8C5D-B9F08FADE804}"/>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663E4662-BE30-4A03-863E-F4F172C83968}"/>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92C0D5DE-D8E3-4381-9FE6-950B3E1E5FEC}"/>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61AC5580-7F32-47FC-B1DE-5FF47DA83E06}"/>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0E42632-E07E-4042-B5C2-13531CCFCFBA}"/>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3F8B5EC-E16B-4B51-84B3-8CC6C1115546}"/>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89EB442-9139-4716-8438-756099F18596}"/>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63BC1F5-6A01-43BD-B097-EE562425BA5E}"/>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岐阜県大野町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7940EDE-B430-45ED-B2E8-1F9E3A7EE55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8C86530-2540-4FA1-89ED-71C41A5CEED2}"/>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E89DD7D-0CC2-4545-910F-5E20AF9DB6AD}"/>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5064718-FFEA-48D9-BA07-84EA6501144A}"/>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83AE7C-EC15-4DFF-AEAC-DF40090ACA2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8620D91-12D5-4900-BC02-B66D577E58CE}"/>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21,449
20,935
34.20
9,839,722
9,708,054
131,668
5,434,913
7,100,571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E61175E-C62B-4851-A2DA-A2E96D0D136C}"/>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574BF0E-F9E5-490A-AD77-6ACE8E596604}"/>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FB03644-2030-4784-A45B-DA4BEE8AFD72}"/>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C8AF128-5912-4ADD-9BFF-5A4F7343C893}"/>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6BFD57B-098E-4DF1-9E2D-D2EB1AD41F0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20504F2-6A49-4B9E-9738-BC765CAF54EC}"/>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E07C72F-A26F-4612-A3E9-30E25663A1CE}"/>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B2D07BA-98DC-467F-A853-0A386DE2C8F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A08FAC-D47C-4831-BA97-29C8A73BB4E6}"/>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4DF9ACE-2617-4B8B-941D-17C3491CAB47}"/>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8B03B1D-407E-495D-9DDC-B9DDF617A32C}"/>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62345E6-7151-4EAA-8496-D0BE120D84BF}"/>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220EBE8-1A99-4382-B82E-77E7B5AE1353}"/>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B6937B4-661C-454B-A142-D3710A2EF3ED}"/>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C45C0B6-6C76-4CE7-936B-4F227B53314B}"/>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34A6B4B-C1E8-41F1-B78B-2F0719758B9C}"/>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F05C43F-5D9D-4830-ABE5-1065C57B3AE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7DB2A08-D180-4BB0-BEA3-1DD668CC323C}"/>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EC5B047-2135-40EE-A295-9128CA562E8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DAB825F-840B-4B3A-9F50-392F87086EB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DB24149-1F31-4604-8834-1D72424C58C3}"/>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461B83A-7A6A-40EA-AF06-428897AA76A3}"/>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C498817-F1B0-4C05-8694-A255768CF3D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50A8ECC-578B-47A2-AEE0-F186DD22875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0FD37FE-B911-470C-8B16-472A19A154D2}"/>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1A51B1D-9DCF-477E-B7F2-39149E2D7A1D}"/>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FF2F5E9-C63D-4DA4-BAC8-455BE648A767}"/>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8DC7C20-F133-476D-A7F8-8E8CA421E0B5}"/>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0872614-3B28-4B70-BD59-2D1A50A60A09}"/>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1F8FF61-DEF1-4959-BC9F-369335E533A6}"/>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9B96D56-401E-452A-ADE1-D1D63CDC832D}"/>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2024F06-3FA3-4D17-B2E5-BA645FD8491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DB1B1ED-CB31-4888-83D6-68C41DBDAF19}"/>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A6F09F0B-587A-484C-B2B2-DD6BB14944D9}"/>
            </a:ext>
          </a:extLst>
        </xdr:cNvPr>
        <xdr:cNvSpPr txBox="1"/>
      </xdr:nvSpPr>
      <xdr:spPr>
        <a:xfrm>
          <a:off x="336081" y="69949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411CB97-8168-4A0E-9C05-BC8EC19AD9E5}"/>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00A4F55-0CAD-47F9-836A-8DFCF9FACC04}"/>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720E082-9DAE-4BE3-A4A7-00A8D558D10C}"/>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3AD1463-A29A-43B3-AF4B-EADE88023195}"/>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BC4493F-6A09-46B9-8117-CEB1FC68ACF9}"/>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827C79C-E085-4F64-B28D-9CAC33902721}"/>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4BDBC6D-F758-46AB-BC57-96B0AF10401C}"/>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1881846-6210-438A-A88E-702BFE38557A}"/>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0E4A020-9765-447A-BF9E-319D626493C4}"/>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A402EBF5-9CEA-4913-9B93-67ACB31D5F87}"/>
            </a:ext>
          </a:extLst>
        </xdr:cNvPr>
        <xdr:cNvSpPr txBox="1"/>
      </xdr:nvSpPr>
      <xdr:spPr>
        <a:xfrm>
          <a:off x="336081" y="53964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4142651-BA2B-41EB-BFC4-BF29C73883EB}"/>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DECE7C20-552F-4F19-86B8-6B507EC424B7}"/>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D585A2AB-9251-471D-8912-905B416FAF42}"/>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E52495D6-0027-4A6E-A341-DC9E81A2C2C0}"/>
            </a:ext>
          </a:extLst>
        </xdr:cNvPr>
        <xdr:cNvCxnSpPr/>
      </xdr:nvCxnSpPr>
      <xdr:spPr>
        <a:xfrm flipV="1">
          <a:off x="4086225" y="5632813"/>
          <a:ext cx="0" cy="133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9674879E-8C9C-4B76-AC38-C7A7242DBD02}"/>
            </a:ext>
          </a:extLst>
        </xdr:cNvPr>
        <xdr:cNvSpPr txBox="1"/>
      </xdr:nvSpPr>
      <xdr:spPr>
        <a:xfrm>
          <a:off x="4124960" y="696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1F0F07D0-F3A4-4573-95F7-D7A7BD35D456}"/>
            </a:ext>
          </a:extLst>
        </xdr:cNvPr>
        <xdr:cNvCxnSpPr/>
      </xdr:nvCxnSpPr>
      <xdr:spPr>
        <a:xfrm>
          <a:off x="4020820" y="6964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FF28C2E3-C32D-4C35-AA17-EB6541CD925C}"/>
            </a:ext>
          </a:extLst>
        </xdr:cNvPr>
        <xdr:cNvSpPr txBox="1"/>
      </xdr:nvSpPr>
      <xdr:spPr>
        <a:xfrm>
          <a:off x="4124960" y="5411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A54FB3BB-E30D-4C6F-84EB-1C38EC4766C9}"/>
            </a:ext>
          </a:extLst>
        </xdr:cNvPr>
        <xdr:cNvCxnSpPr/>
      </xdr:nvCxnSpPr>
      <xdr:spPr>
        <a:xfrm>
          <a:off x="4020820" y="563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98533</xdr:rowOff>
    </xdr:from>
    <xdr:ext cx="405111" cy="259045"/>
    <xdr:sp macro="" textlink="">
      <xdr:nvSpPr>
        <xdr:cNvPr id="64" name="【道路】&#10;有形固定資産減価償却率平均値テキスト">
          <a:extLst>
            <a:ext uri="{FF2B5EF4-FFF2-40B4-BE49-F238E27FC236}">
              <a16:creationId xmlns:a16="http://schemas.microsoft.com/office/drawing/2014/main" id="{2FF0338D-FC73-4D94-8E78-B20E27C2F6AA}"/>
            </a:ext>
          </a:extLst>
        </xdr:cNvPr>
        <xdr:cNvSpPr txBox="1"/>
      </xdr:nvSpPr>
      <xdr:spPr>
        <a:xfrm>
          <a:off x="4124960" y="64688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AAF7768F-A788-499F-A667-FCCB00CE1C5D}"/>
            </a:ext>
          </a:extLst>
        </xdr:cNvPr>
        <xdr:cNvSpPr/>
      </xdr:nvSpPr>
      <xdr:spPr>
        <a:xfrm>
          <a:off x="4036060" y="6490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28546CB8-89D4-489C-A745-C487E6DD20E7}"/>
            </a:ext>
          </a:extLst>
        </xdr:cNvPr>
        <xdr:cNvSpPr/>
      </xdr:nvSpPr>
      <xdr:spPr>
        <a:xfrm>
          <a:off x="3312160" y="63989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171DA010-BDB4-4A3A-BCA3-CB913AD46F8B}"/>
            </a:ext>
          </a:extLst>
        </xdr:cNvPr>
        <xdr:cNvSpPr/>
      </xdr:nvSpPr>
      <xdr:spPr>
        <a:xfrm>
          <a:off x="2514600" y="63342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1C63551D-04EB-4740-8629-0D7F88375050}"/>
            </a:ext>
          </a:extLst>
        </xdr:cNvPr>
        <xdr:cNvSpPr/>
      </xdr:nvSpPr>
      <xdr:spPr>
        <a:xfrm>
          <a:off x="1739900" y="62982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E6C27DC1-5453-4A5C-871A-68219E4185A7}"/>
            </a:ext>
          </a:extLst>
        </xdr:cNvPr>
        <xdr:cNvSpPr/>
      </xdr:nvSpPr>
      <xdr:spPr>
        <a:xfrm>
          <a:off x="965200" y="6206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099E5D6-09E1-4FF5-8179-617B6CD09B3B}"/>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EF13C3A-3007-4A99-AC7E-30CDADF8C57D}"/>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E2FE58A-DFA2-4266-A3E9-5FFB42F19D0D}"/>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FA2AD35-70E9-474F-B688-39852306BE3D}"/>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850FFA41-7FBE-4DD0-8F3F-65560DBE3DDE}"/>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44994</xdr:rowOff>
    </xdr:from>
    <xdr:to>
      <xdr:col>24</xdr:col>
      <xdr:colOff>114300</xdr:colOff>
      <xdr:row>36</xdr:row>
      <xdr:rowOff>146594</xdr:rowOff>
    </xdr:to>
    <xdr:sp macro="" textlink="">
      <xdr:nvSpPr>
        <xdr:cNvPr id="75" name="楕円 74">
          <a:extLst>
            <a:ext uri="{FF2B5EF4-FFF2-40B4-BE49-F238E27FC236}">
              <a16:creationId xmlns:a16="http://schemas.microsoft.com/office/drawing/2014/main" id="{1182510A-3CC6-4072-B811-DAF360D6771E}"/>
            </a:ext>
          </a:extLst>
        </xdr:cNvPr>
        <xdr:cNvSpPr/>
      </xdr:nvSpPr>
      <xdr:spPr>
        <a:xfrm>
          <a:off x="4036060" y="608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67871</xdr:rowOff>
    </xdr:from>
    <xdr:ext cx="405111" cy="259045"/>
    <xdr:sp macro="" textlink="">
      <xdr:nvSpPr>
        <xdr:cNvPr id="76" name="【道路】&#10;有形固定資産減価償却率該当値テキスト">
          <a:extLst>
            <a:ext uri="{FF2B5EF4-FFF2-40B4-BE49-F238E27FC236}">
              <a16:creationId xmlns:a16="http://schemas.microsoft.com/office/drawing/2014/main" id="{90CBCC82-0C2A-49B9-B2B4-7606E2F9B739}"/>
            </a:ext>
          </a:extLst>
        </xdr:cNvPr>
        <xdr:cNvSpPr txBox="1"/>
      </xdr:nvSpPr>
      <xdr:spPr>
        <a:xfrm>
          <a:off x="4124960" y="593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160927</xdr:rowOff>
    </xdr:from>
    <xdr:to>
      <xdr:col>20</xdr:col>
      <xdr:colOff>38100</xdr:colOff>
      <xdr:row>36</xdr:row>
      <xdr:rowOff>91077</xdr:rowOff>
    </xdr:to>
    <xdr:sp macro="" textlink="">
      <xdr:nvSpPr>
        <xdr:cNvPr id="77" name="楕円 76">
          <a:extLst>
            <a:ext uri="{FF2B5EF4-FFF2-40B4-BE49-F238E27FC236}">
              <a16:creationId xmlns:a16="http://schemas.microsoft.com/office/drawing/2014/main" id="{95F0108A-B45D-4953-8AC5-AE9E0ABE48C4}"/>
            </a:ext>
          </a:extLst>
        </xdr:cNvPr>
        <xdr:cNvSpPr/>
      </xdr:nvSpPr>
      <xdr:spPr>
        <a:xfrm>
          <a:off x="3312160" y="60283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40277</xdr:rowOff>
    </xdr:from>
    <xdr:to>
      <xdr:col>24</xdr:col>
      <xdr:colOff>63500</xdr:colOff>
      <xdr:row>36</xdr:row>
      <xdr:rowOff>95794</xdr:rowOff>
    </xdr:to>
    <xdr:cxnSp macro="">
      <xdr:nvCxnSpPr>
        <xdr:cNvPr id="78" name="直線コネクタ 77">
          <a:extLst>
            <a:ext uri="{FF2B5EF4-FFF2-40B4-BE49-F238E27FC236}">
              <a16:creationId xmlns:a16="http://schemas.microsoft.com/office/drawing/2014/main" id="{F4368F4C-BB51-467F-AC9B-BC0671E53C5A}"/>
            </a:ext>
          </a:extLst>
        </xdr:cNvPr>
        <xdr:cNvCxnSpPr/>
      </xdr:nvCxnSpPr>
      <xdr:spPr>
        <a:xfrm>
          <a:off x="3355340" y="6075317"/>
          <a:ext cx="73152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98878</xdr:rowOff>
    </xdr:from>
    <xdr:to>
      <xdr:col>15</xdr:col>
      <xdr:colOff>101600</xdr:colOff>
      <xdr:row>36</xdr:row>
      <xdr:rowOff>29028</xdr:rowOff>
    </xdr:to>
    <xdr:sp macro="" textlink="">
      <xdr:nvSpPr>
        <xdr:cNvPr id="79" name="楕円 78">
          <a:extLst>
            <a:ext uri="{FF2B5EF4-FFF2-40B4-BE49-F238E27FC236}">
              <a16:creationId xmlns:a16="http://schemas.microsoft.com/office/drawing/2014/main" id="{C39B01CB-17FF-4A6D-A1CA-E31F93D6C86A}"/>
            </a:ext>
          </a:extLst>
        </xdr:cNvPr>
        <xdr:cNvSpPr/>
      </xdr:nvSpPr>
      <xdr:spPr>
        <a:xfrm>
          <a:off x="2514600" y="59662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149678</xdr:rowOff>
    </xdr:from>
    <xdr:to>
      <xdr:col>19</xdr:col>
      <xdr:colOff>177800</xdr:colOff>
      <xdr:row>36</xdr:row>
      <xdr:rowOff>40277</xdr:rowOff>
    </xdr:to>
    <xdr:cxnSp macro="">
      <xdr:nvCxnSpPr>
        <xdr:cNvPr id="80" name="直線コネクタ 79">
          <a:extLst>
            <a:ext uri="{FF2B5EF4-FFF2-40B4-BE49-F238E27FC236}">
              <a16:creationId xmlns:a16="http://schemas.microsoft.com/office/drawing/2014/main" id="{5A08544F-4F94-460C-8A7D-3F55A9C9CB27}"/>
            </a:ext>
          </a:extLst>
        </xdr:cNvPr>
        <xdr:cNvCxnSpPr/>
      </xdr:nvCxnSpPr>
      <xdr:spPr>
        <a:xfrm>
          <a:off x="2565400" y="6017078"/>
          <a:ext cx="78994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46627</xdr:rowOff>
    </xdr:from>
    <xdr:to>
      <xdr:col>10</xdr:col>
      <xdr:colOff>165100</xdr:colOff>
      <xdr:row>35</xdr:row>
      <xdr:rowOff>148227</xdr:rowOff>
    </xdr:to>
    <xdr:sp macro="" textlink="">
      <xdr:nvSpPr>
        <xdr:cNvPr id="81" name="楕円 80">
          <a:extLst>
            <a:ext uri="{FF2B5EF4-FFF2-40B4-BE49-F238E27FC236}">
              <a16:creationId xmlns:a16="http://schemas.microsoft.com/office/drawing/2014/main" id="{62F96C30-7ACD-4971-8DCF-8EC963D35326}"/>
            </a:ext>
          </a:extLst>
        </xdr:cNvPr>
        <xdr:cNvSpPr/>
      </xdr:nvSpPr>
      <xdr:spPr>
        <a:xfrm>
          <a:off x="1739900" y="5914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97427</xdr:rowOff>
    </xdr:from>
    <xdr:to>
      <xdr:col>15</xdr:col>
      <xdr:colOff>50800</xdr:colOff>
      <xdr:row>35</xdr:row>
      <xdr:rowOff>149678</xdr:rowOff>
    </xdr:to>
    <xdr:cxnSp macro="">
      <xdr:nvCxnSpPr>
        <xdr:cNvPr id="82" name="直線コネクタ 81">
          <a:extLst>
            <a:ext uri="{FF2B5EF4-FFF2-40B4-BE49-F238E27FC236}">
              <a16:creationId xmlns:a16="http://schemas.microsoft.com/office/drawing/2014/main" id="{58EB15F6-06C9-4CFE-A00B-29214C4CCFA2}"/>
            </a:ext>
          </a:extLst>
        </xdr:cNvPr>
        <xdr:cNvCxnSpPr/>
      </xdr:nvCxnSpPr>
      <xdr:spPr>
        <a:xfrm>
          <a:off x="1790700" y="5964827"/>
          <a:ext cx="7747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169092</xdr:rowOff>
    </xdr:from>
    <xdr:to>
      <xdr:col>6</xdr:col>
      <xdr:colOff>38100</xdr:colOff>
      <xdr:row>35</xdr:row>
      <xdr:rowOff>99242</xdr:rowOff>
    </xdr:to>
    <xdr:sp macro="" textlink="">
      <xdr:nvSpPr>
        <xdr:cNvPr id="83" name="楕円 82">
          <a:extLst>
            <a:ext uri="{FF2B5EF4-FFF2-40B4-BE49-F238E27FC236}">
              <a16:creationId xmlns:a16="http://schemas.microsoft.com/office/drawing/2014/main" id="{B8325650-36FD-44EB-AFF8-D5D31FAA4B1C}"/>
            </a:ext>
          </a:extLst>
        </xdr:cNvPr>
        <xdr:cNvSpPr/>
      </xdr:nvSpPr>
      <xdr:spPr>
        <a:xfrm>
          <a:off x="965200" y="58688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48442</xdr:rowOff>
    </xdr:from>
    <xdr:to>
      <xdr:col>10</xdr:col>
      <xdr:colOff>114300</xdr:colOff>
      <xdr:row>35</xdr:row>
      <xdr:rowOff>97427</xdr:rowOff>
    </xdr:to>
    <xdr:cxnSp macro="">
      <xdr:nvCxnSpPr>
        <xdr:cNvPr id="84" name="直線コネクタ 83">
          <a:extLst>
            <a:ext uri="{FF2B5EF4-FFF2-40B4-BE49-F238E27FC236}">
              <a16:creationId xmlns:a16="http://schemas.microsoft.com/office/drawing/2014/main" id="{77BAFB89-4C8B-4A8E-86E1-0EF676BE9BB3}"/>
            </a:ext>
          </a:extLst>
        </xdr:cNvPr>
        <xdr:cNvCxnSpPr/>
      </xdr:nvCxnSpPr>
      <xdr:spPr>
        <a:xfrm>
          <a:off x="1008380" y="5915842"/>
          <a:ext cx="78232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121393</xdr:rowOff>
    </xdr:from>
    <xdr:ext cx="405111" cy="259045"/>
    <xdr:sp macro="" textlink="">
      <xdr:nvSpPr>
        <xdr:cNvPr id="85" name="n_1aveValue【道路】&#10;有形固定資産減価償却率">
          <a:extLst>
            <a:ext uri="{FF2B5EF4-FFF2-40B4-BE49-F238E27FC236}">
              <a16:creationId xmlns:a16="http://schemas.microsoft.com/office/drawing/2014/main" id="{E7BAAA4F-CA02-4E8E-9392-5EB9665EF992}"/>
            </a:ext>
          </a:extLst>
        </xdr:cNvPr>
        <xdr:cNvSpPr txBox="1"/>
      </xdr:nvSpPr>
      <xdr:spPr>
        <a:xfrm>
          <a:off x="3170564" y="649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52812</xdr:rowOff>
    </xdr:from>
    <xdr:ext cx="405111" cy="259045"/>
    <xdr:sp macro="" textlink="">
      <xdr:nvSpPr>
        <xdr:cNvPr id="86" name="n_2aveValue【道路】&#10;有形固定資産減価償却率">
          <a:extLst>
            <a:ext uri="{FF2B5EF4-FFF2-40B4-BE49-F238E27FC236}">
              <a16:creationId xmlns:a16="http://schemas.microsoft.com/office/drawing/2014/main" id="{C5C4E37B-C2FF-4D0E-89A4-DDCA4900B8B3}"/>
            </a:ext>
          </a:extLst>
        </xdr:cNvPr>
        <xdr:cNvSpPr txBox="1"/>
      </xdr:nvSpPr>
      <xdr:spPr>
        <a:xfrm>
          <a:off x="2385704" y="6423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16890</xdr:rowOff>
    </xdr:from>
    <xdr:ext cx="405111" cy="259045"/>
    <xdr:sp macro="" textlink="">
      <xdr:nvSpPr>
        <xdr:cNvPr id="87" name="n_3aveValue【道路】&#10;有形固定資産減価償却率">
          <a:extLst>
            <a:ext uri="{FF2B5EF4-FFF2-40B4-BE49-F238E27FC236}">
              <a16:creationId xmlns:a16="http://schemas.microsoft.com/office/drawing/2014/main" id="{21AD35D1-525E-4981-9078-3354556CC0B5}"/>
            </a:ext>
          </a:extLst>
        </xdr:cNvPr>
        <xdr:cNvSpPr txBox="1"/>
      </xdr:nvSpPr>
      <xdr:spPr>
        <a:xfrm>
          <a:off x="1611004" y="6387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96900</xdr:rowOff>
    </xdr:from>
    <xdr:ext cx="405111" cy="259045"/>
    <xdr:sp macro="" textlink="">
      <xdr:nvSpPr>
        <xdr:cNvPr id="88" name="n_4aveValue【道路】&#10;有形固定資産減価償却率">
          <a:extLst>
            <a:ext uri="{FF2B5EF4-FFF2-40B4-BE49-F238E27FC236}">
              <a16:creationId xmlns:a16="http://schemas.microsoft.com/office/drawing/2014/main" id="{B49D69A2-CC05-492B-84B1-FF6E8E56C921}"/>
            </a:ext>
          </a:extLst>
        </xdr:cNvPr>
        <xdr:cNvSpPr txBox="1"/>
      </xdr:nvSpPr>
      <xdr:spPr>
        <a:xfrm>
          <a:off x="836304" y="6299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107604</xdr:rowOff>
    </xdr:from>
    <xdr:ext cx="405111" cy="259045"/>
    <xdr:sp macro="" textlink="">
      <xdr:nvSpPr>
        <xdr:cNvPr id="89" name="n_1mainValue【道路】&#10;有形固定資産減価償却率">
          <a:extLst>
            <a:ext uri="{FF2B5EF4-FFF2-40B4-BE49-F238E27FC236}">
              <a16:creationId xmlns:a16="http://schemas.microsoft.com/office/drawing/2014/main" id="{68A8C49A-5462-4827-A1A2-85A75B400F81}"/>
            </a:ext>
          </a:extLst>
        </xdr:cNvPr>
        <xdr:cNvSpPr txBox="1"/>
      </xdr:nvSpPr>
      <xdr:spPr>
        <a:xfrm>
          <a:off x="3170564" y="580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45555</xdr:rowOff>
    </xdr:from>
    <xdr:ext cx="405111" cy="259045"/>
    <xdr:sp macro="" textlink="">
      <xdr:nvSpPr>
        <xdr:cNvPr id="90" name="n_2mainValue【道路】&#10;有形固定資産減価償却率">
          <a:extLst>
            <a:ext uri="{FF2B5EF4-FFF2-40B4-BE49-F238E27FC236}">
              <a16:creationId xmlns:a16="http://schemas.microsoft.com/office/drawing/2014/main" id="{08F63804-F034-4971-9444-096D3D32EAA0}"/>
            </a:ext>
          </a:extLst>
        </xdr:cNvPr>
        <xdr:cNvSpPr txBox="1"/>
      </xdr:nvSpPr>
      <xdr:spPr>
        <a:xfrm>
          <a:off x="2385704" y="574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164754</xdr:rowOff>
    </xdr:from>
    <xdr:ext cx="405111" cy="259045"/>
    <xdr:sp macro="" textlink="">
      <xdr:nvSpPr>
        <xdr:cNvPr id="91" name="n_3mainValue【道路】&#10;有形固定資産減価償却率">
          <a:extLst>
            <a:ext uri="{FF2B5EF4-FFF2-40B4-BE49-F238E27FC236}">
              <a16:creationId xmlns:a16="http://schemas.microsoft.com/office/drawing/2014/main" id="{9C233848-BE71-45AC-97B9-467978F9782D}"/>
            </a:ext>
          </a:extLst>
        </xdr:cNvPr>
        <xdr:cNvSpPr txBox="1"/>
      </xdr:nvSpPr>
      <xdr:spPr>
        <a:xfrm>
          <a:off x="1611004" y="5696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115769</xdr:rowOff>
    </xdr:from>
    <xdr:ext cx="405111" cy="259045"/>
    <xdr:sp macro="" textlink="">
      <xdr:nvSpPr>
        <xdr:cNvPr id="92" name="n_4mainValue【道路】&#10;有形固定資産減価償却率">
          <a:extLst>
            <a:ext uri="{FF2B5EF4-FFF2-40B4-BE49-F238E27FC236}">
              <a16:creationId xmlns:a16="http://schemas.microsoft.com/office/drawing/2014/main" id="{37D6759A-917E-41A3-8A63-3BA04BFA3CBD}"/>
            </a:ext>
          </a:extLst>
        </xdr:cNvPr>
        <xdr:cNvSpPr txBox="1"/>
      </xdr:nvSpPr>
      <xdr:spPr>
        <a:xfrm>
          <a:off x="836304" y="5647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F4012FDB-9429-4CFE-803C-251A7CD6DC79}"/>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A89B1798-22DF-46D5-83BC-BCB01D2FD67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BD9CDC0A-B75F-416A-AA4B-CC9EF117B6EB}"/>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BE864B8F-C0D8-482B-8531-38487CFA4FE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E4F81B22-5482-445B-862F-FB22E181387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BCC4A81D-5BDD-4B6E-9C51-92619A1EA32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813F5119-1C20-4574-A2DD-0B599D6AEC8D}"/>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8956E4EC-98B2-43A7-B525-11C02A0DCD6C}"/>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88A2FEBA-0B04-4E12-B151-81C961257D6E}"/>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BEB64527-308A-4BCB-9008-D70DB216CB5B}"/>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54C2E0CD-DC6E-4C4C-9DEB-A2B59D2842C1}"/>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F1EA6245-C4BC-41E4-9959-9F378265326D}"/>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85DD2445-9329-4D49-9274-3B6BD12768DD}"/>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374F002B-9DF6-4C50-9F67-6E560E3320D8}"/>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60BB41C7-FDEC-43E3-BBEC-2827DF35A902}"/>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3C6BB6DA-EBD7-420A-A368-192B97F1FFA1}"/>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D0F55081-48DD-4809-8073-C27FFEE26AE2}"/>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C9E2A63B-C633-40AF-8010-9A4383D43F54}"/>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C0D19B07-7D08-47F4-A837-B8F2402A224E}"/>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53B35623-41E7-411D-925E-C61D599FD4C9}"/>
            </a:ext>
          </a:extLst>
        </xdr:cNvPr>
        <xdr:cNvSpPr txBox="1"/>
      </xdr:nvSpPr>
      <xdr:spPr>
        <a:xfrm>
          <a:off x="529992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A7C344B0-0924-4309-9A97-B6EA65C06C77}"/>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3D8A95B4-1673-4DDE-B419-78B6FA31A589}"/>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12ADB5FD-9B84-4A77-914B-C620A826F488}"/>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49502E96-965B-40D3-B11E-0FBE4ED2F56C}"/>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4697D41B-0900-4500-832D-178B9AE52361}"/>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F7118DDF-EF4B-4C0F-B07C-8920593FE741}"/>
            </a:ext>
          </a:extLst>
        </xdr:cNvPr>
        <xdr:cNvCxnSpPr/>
      </xdr:nvCxnSpPr>
      <xdr:spPr>
        <a:xfrm flipV="1">
          <a:off x="9219565" y="5703809"/>
          <a:ext cx="0" cy="1429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BE4E12B2-4E87-42CC-B803-CDB43D8ED398}"/>
            </a:ext>
          </a:extLst>
        </xdr:cNvPr>
        <xdr:cNvSpPr txBox="1"/>
      </xdr:nvSpPr>
      <xdr:spPr>
        <a:xfrm>
          <a:off x="9258300" y="7136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E4DDC852-31C2-47DF-88DB-24D0A192041A}"/>
            </a:ext>
          </a:extLst>
        </xdr:cNvPr>
        <xdr:cNvCxnSpPr/>
      </xdr:nvCxnSpPr>
      <xdr:spPr>
        <a:xfrm>
          <a:off x="9154160" y="7132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B9098890-A2DA-4CD6-A701-36E13D5B3EDE}"/>
            </a:ext>
          </a:extLst>
        </xdr:cNvPr>
        <xdr:cNvSpPr txBox="1"/>
      </xdr:nvSpPr>
      <xdr:spPr>
        <a:xfrm>
          <a:off x="9258300" y="548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D8CE5B57-AB82-4E96-9364-C311314EC627}"/>
            </a:ext>
          </a:extLst>
        </xdr:cNvPr>
        <xdr:cNvCxnSpPr/>
      </xdr:nvCxnSpPr>
      <xdr:spPr>
        <a:xfrm>
          <a:off x="9154160" y="57038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19343</xdr:rowOff>
    </xdr:from>
    <xdr:ext cx="534377" cy="259045"/>
    <xdr:sp macro="" textlink="">
      <xdr:nvSpPr>
        <xdr:cNvPr id="123" name="【道路】&#10;一人当たり延長平均値テキスト">
          <a:extLst>
            <a:ext uri="{FF2B5EF4-FFF2-40B4-BE49-F238E27FC236}">
              <a16:creationId xmlns:a16="http://schemas.microsoft.com/office/drawing/2014/main" id="{02C4D2B8-29C6-46AC-B8FC-80E084AAD067}"/>
            </a:ext>
          </a:extLst>
        </xdr:cNvPr>
        <xdr:cNvSpPr txBox="1"/>
      </xdr:nvSpPr>
      <xdr:spPr>
        <a:xfrm>
          <a:off x="9258300" y="67249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FE8B55E9-DD5B-48F7-A029-2DA6CAACBC08}"/>
            </a:ext>
          </a:extLst>
        </xdr:cNvPr>
        <xdr:cNvSpPr/>
      </xdr:nvSpPr>
      <xdr:spPr>
        <a:xfrm>
          <a:off x="9192260" y="68735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92C6EBCE-ED07-4F54-BAAB-A71817E8D625}"/>
            </a:ext>
          </a:extLst>
        </xdr:cNvPr>
        <xdr:cNvSpPr/>
      </xdr:nvSpPr>
      <xdr:spPr>
        <a:xfrm>
          <a:off x="8445500" y="6870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7A0C9E95-AAB0-4BC9-873B-077834C77E8F}"/>
            </a:ext>
          </a:extLst>
        </xdr:cNvPr>
        <xdr:cNvSpPr/>
      </xdr:nvSpPr>
      <xdr:spPr>
        <a:xfrm>
          <a:off x="7670800" y="68760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1E519486-3A7E-4BBC-8F93-4079940C6A86}"/>
            </a:ext>
          </a:extLst>
        </xdr:cNvPr>
        <xdr:cNvSpPr/>
      </xdr:nvSpPr>
      <xdr:spPr>
        <a:xfrm>
          <a:off x="6873240" y="688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91B7824C-2D52-4032-AAA2-90DE40DFD304}"/>
            </a:ext>
          </a:extLst>
        </xdr:cNvPr>
        <xdr:cNvSpPr/>
      </xdr:nvSpPr>
      <xdr:spPr>
        <a:xfrm>
          <a:off x="6098540" y="6896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2D3EE22-8C84-45DF-8860-DA8AEE5D974C}"/>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2BC2DD6-AAAC-4E14-BBE1-B20420DDEA35}"/>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10639A70-0A95-4077-819A-7ACB75F22EB9}"/>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55001F49-FA98-466D-B9C0-D60EE81CF5A3}"/>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BD2EB668-79A9-4E79-8227-FCD8B43833AA}"/>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5152</xdr:rowOff>
    </xdr:from>
    <xdr:to>
      <xdr:col>55</xdr:col>
      <xdr:colOff>50800</xdr:colOff>
      <xdr:row>41</xdr:row>
      <xdr:rowOff>106752</xdr:rowOff>
    </xdr:to>
    <xdr:sp macro="" textlink="">
      <xdr:nvSpPr>
        <xdr:cNvPr id="134" name="楕円 133">
          <a:extLst>
            <a:ext uri="{FF2B5EF4-FFF2-40B4-BE49-F238E27FC236}">
              <a16:creationId xmlns:a16="http://schemas.microsoft.com/office/drawing/2014/main" id="{7F349199-84E2-42C3-8AF6-6725221A594C}"/>
            </a:ext>
          </a:extLst>
        </xdr:cNvPr>
        <xdr:cNvSpPr/>
      </xdr:nvSpPr>
      <xdr:spPr>
        <a:xfrm>
          <a:off x="9192260" y="68783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155029</xdr:rowOff>
    </xdr:from>
    <xdr:ext cx="534377" cy="259045"/>
    <xdr:sp macro="" textlink="">
      <xdr:nvSpPr>
        <xdr:cNvPr id="135" name="【道路】&#10;一人当たり延長該当値テキスト">
          <a:extLst>
            <a:ext uri="{FF2B5EF4-FFF2-40B4-BE49-F238E27FC236}">
              <a16:creationId xmlns:a16="http://schemas.microsoft.com/office/drawing/2014/main" id="{BD8479D5-BFFA-4EB2-9936-8935B25337DE}"/>
            </a:ext>
          </a:extLst>
        </xdr:cNvPr>
        <xdr:cNvSpPr txBox="1"/>
      </xdr:nvSpPr>
      <xdr:spPr>
        <a:xfrm>
          <a:off x="9258300" y="6860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8484</xdr:rowOff>
    </xdr:from>
    <xdr:to>
      <xdr:col>50</xdr:col>
      <xdr:colOff>165100</xdr:colOff>
      <xdr:row>41</xdr:row>
      <xdr:rowOff>110084</xdr:rowOff>
    </xdr:to>
    <xdr:sp macro="" textlink="">
      <xdr:nvSpPr>
        <xdr:cNvPr id="136" name="楕円 135">
          <a:extLst>
            <a:ext uri="{FF2B5EF4-FFF2-40B4-BE49-F238E27FC236}">
              <a16:creationId xmlns:a16="http://schemas.microsoft.com/office/drawing/2014/main" id="{FC0C459D-6395-46D4-9002-DC9BBDF5E0B9}"/>
            </a:ext>
          </a:extLst>
        </xdr:cNvPr>
        <xdr:cNvSpPr/>
      </xdr:nvSpPr>
      <xdr:spPr>
        <a:xfrm>
          <a:off x="8445500" y="6881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55952</xdr:rowOff>
    </xdr:from>
    <xdr:to>
      <xdr:col>55</xdr:col>
      <xdr:colOff>0</xdr:colOff>
      <xdr:row>41</xdr:row>
      <xdr:rowOff>59284</xdr:rowOff>
    </xdr:to>
    <xdr:cxnSp macro="">
      <xdr:nvCxnSpPr>
        <xdr:cNvPr id="137" name="直線コネクタ 136">
          <a:extLst>
            <a:ext uri="{FF2B5EF4-FFF2-40B4-BE49-F238E27FC236}">
              <a16:creationId xmlns:a16="http://schemas.microsoft.com/office/drawing/2014/main" id="{FF803B04-BA80-443D-BB20-5C79E531920E}"/>
            </a:ext>
          </a:extLst>
        </xdr:cNvPr>
        <xdr:cNvCxnSpPr/>
      </xdr:nvCxnSpPr>
      <xdr:spPr>
        <a:xfrm flipV="1">
          <a:off x="8496300" y="6929192"/>
          <a:ext cx="723900" cy="3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10595</xdr:rowOff>
    </xdr:from>
    <xdr:to>
      <xdr:col>46</xdr:col>
      <xdr:colOff>38100</xdr:colOff>
      <xdr:row>41</xdr:row>
      <xdr:rowOff>112195</xdr:rowOff>
    </xdr:to>
    <xdr:sp macro="" textlink="">
      <xdr:nvSpPr>
        <xdr:cNvPr id="138" name="楕円 137">
          <a:extLst>
            <a:ext uri="{FF2B5EF4-FFF2-40B4-BE49-F238E27FC236}">
              <a16:creationId xmlns:a16="http://schemas.microsoft.com/office/drawing/2014/main" id="{98EF60B3-87CE-46B7-9CE8-04EA975CFCF1}"/>
            </a:ext>
          </a:extLst>
        </xdr:cNvPr>
        <xdr:cNvSpPr/>
      </xdr:nvSpPr>
      <xdr:spPr>
        <a:xfrm>
          <a:off x="7670800" y="68838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59284</xdr:rowOff>
    </xdr:from>
    <xdr:to>
      <xdr:col>50</xdr:col>
      <xdr:colOff>114300</xdr:colOff>
      <xdr:row>41</xdr:row>
      <xdr:rowOff>61395</xdr:rowOff>
    </xdr:to>
    <xdr:cxnSp macro="">
      <xdr:nvCxnSpPr>
        <xdr:cNvPr id="139" name="直線コネクタ 138">
          <a:extLst>
            <a:ext uri="{FF2B5EF4-FFF2-40B4-BE49-F238E27FC236}">
              <a16:creationId xmlns:a16="http://schemas.microsoft.com/office/drawing/2014/main" id="{8D29FCF8-3311-46F0-B614-2A51DBCF361F}"/>
            </a:ext>
          </a:extLst>
        </xdr:cNvPr>
        <xdr:cNvCxnSpPr/>
      </xdr:nvCxnSpPr>
      <xdr:spPr>
        <a:xfrm flipV="1">
          <a:off x="7713980" y="6932524"/>
          <a:ext cx="782320" cy="2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13229</xdr:rowOff>
    </xdr:from>
    <xdr:to>
      <xdr:col>41</xdr:col>
      <xdr:colOff>101600</xdr:colOff>
      <xdr:row>41</xdr:row>
      <xdr:rowOff>114829</xdr:rowOff>
    </xdr:to>
    <xdr:sp macro="" textlink="">
      <xdr:nvSpPr>
        <xdr:cNvPr id="140" name="楕円 139">
          <a:extLst>
            <a:ext uri="{FF2B5EF4-FFF2-40B4-BE49-F238E27FC236}">
              <a16:creationId xmlns:a16="http://schemas.microsoft.com/office/drawing/2014/main" id="{7E419724-7494-4EB8-8CC7-4C01BB89EED0}"/>
            </a:ext>
          </a:extLst>
        </xdr:cNvPr>
        <xdr:cNvSpPr/>
      </xdr:nvSpPr>
      <xdr:spPr>
        <a:xfrm>
          <a:off x="6873240" y="688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61395</xdr:rowOff>
    </xdr:from>
    <xdr:to>
      <xdr:col>45</xdr:col>
      <xdr:colOff>177800</xdr:colOff>
      <xdr:row>41</xdr:row>
      <xdr:rowOff>64029</xdr:rowOff>
    </xdr:to>
    <xdr:cxnSp macro="">
      <xdr:nvCxnSpPr>
        <xdr:cNvPr id="141" name="直線コネクタ 140">
          <a:extLst>
            <a:ext uri="{FF2B5EF4-FFF2-40B4-BE49-F238E27FC236}">
              <a16:creationId xmlns:a16="http://schemas.microsoft.com/office/drawing/2014/main" id="{270F05EC-30D6-4760-8641-2218BC3FFA0A}"/>
            </a:ext>
          </a:extLst>
        </xdr:cNvPr>
        <xdr:cNvCxnSpPr/>
      </xdr:nvCxnSpPr>
      <xdr:spPr>
        <a:xfrm flipV="1">
          <a:off x="6924040" y="6934635"/>
          <a:ext cx="789940" cy="2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16745</xdr:rowOff>
    </xdr:from>
    <xdr:to>
      <xdr:col>36</xdr:col>
      <xdr:colOff>165100</xdr:colOff>
      <xdr:row>41</xdr:row>
      <xdr:rowOff>118345</xdr:rowOff>
    </xdr:to>
    <xdr:sp macro="" textlink="">
      <xdr:nvSpPr>
        <xdr:cNvPr id="142" name="楕円 141">
          <a:extLst>
            <a:ext uri="{FF2B5EF4-FFF2-40B4-BE49-F238E27FC236}">
              <a16:creationId xmlns:a16="http://schemas.microsoft.com/office/drawing/2014/main" id="{F435B16D-B9D9-401E-974F-EABEA3230086}"/>
            </a:ext>
          </a:extLst>
        </xdr:cNvPr>
        <xdr:cNvSpPr/>
      </xdr:nvSpPr>
      <xdr:spPr>
        <a:xfrm>
          <a:off x="6098540" y="688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64029</xdr:rowOff>
    </xdr:from>
    <xdr:to>
      <xdr:col>41</xdr:col>
      <xdr:colOff>50800</xdr:colOff>
      <xdr:row>41</xdr:row>
      <xdr:rowOff>67545</xdr:rowOff>
    </xdr:to>
    <xdr:cxnSp macro="">
      <xdr:nvCxnSpPr>
        <xdr:cNvPr id="143" name="直線コネクタ 142">
          <a:extLst>
            <a:ext uri="{FF2B5EF4-FFF2-40B4-BE49-F238E27FC236}">
              <a16:creationId xmlns:a16="http://schemas.microsoft.com/office/drawing/2014/main" id="{039EA047-979F-42CE-ACAD-EB2FE4D1F324}"/>
            </a:ext>
          </a:extLst>
        </xdr:cNvPr>
        <xdr:cNvCxnSpPr/>
      </xdr:nvCxnSpPr>
      <xdr:spPr>
        <a:xfrm flipV="1">
          <a:off x="6149340" y="6937269"/>
          <a:ext cx="774700" cy="3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111937</xdr:rowOff>
    </xdr:from>
    <xdr:ext cx="534377" cy="259045"/>
    <xdr:sp macro="" textlink="">
      <xdr:nvSpPr>
        <xdr:cNvPr id="144" name="n_1aveValue【道路】&#10;一人当たり延長">
          <a:extLst>
            <a:ext uri="{FF2B5EF4-FFF2-40B4-BE49-F238E27FC236}">
              <a16:creationId xmlns:a16="http://schemas.microsoft.com/office/drawing/2014/main" id="{2841C1E1-F5BD-4FDA-8743-611B77C8F435}"/>
            </a:ext>
          </a:extLst>
        </xdr:cNvPr>
        <xdr:cNvSpPr txBox="1"/>
      </xdr:nvSpPr>
      <xdr:spPr>
        <a:xfrm>
          <a:off x="8239271" y="6649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120961</xdr:rowOff>
    </xdr:from>
    <xdr:ext cx="534377" cy="259045"/>
    <xdr:sp macro="" textlink="">
      <xdr:nvSpPr>
        <xdr:cNvPr id="145" name="n_2aveValue【道路】&#10;一人当たり延長">
          <a:extLst>
            <a:ext uri="{FF2B5EF4-FFF2-40B4-BE49-F238E27FC236}">
              <a16:creationId xmlns:a16="http://schemas.microsoft.com/office/drawing/2014/main" id="{21C73824-3DAB-4930-9B06-02B6AA55C936}"/>
            </a:ext>
          </a:extLst>
        </xdr:cNvPr>
        <xdr:cNvSpPr txBox="1"/>
      </xdr:nvSpPr>
      <xdr:spPr>
        <a:xfrm>
          <a:off x="7477271" y="6658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108243</xdr:rowOff>
    </xdr:from>
    <xdr:ext cx="534377" cy="259045"/>
    <xdr:sp macro="" textlink="">
      <xdr:nvSpPr>
        <xdr:cNvPr id="146" name="n_3aveValue【道路】&#10;一人当たり延長">
          <a:extLst>
            <a:ext uri="{FF2B5EF4-FFF2-40B4-BE49-F238E27FC236}">
              <a16:creationId xmlns:a16="http://schemas.microsoft.com/office/drawing/2014/main" id="{DCBA75B8-848B-4388-BD49-3346F46B8C97}"/>
            </a:ext>
          </a:extLst>
        </xdr:cNvPr>
        <xdr:cNvSpPr txBox="1"/>
      </xdr:nvSpPr>
      <xdr:spPr>
        <a:xfrm>
          <a:off x="6702571" y="698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116374</xdr:rowOff>
    </xdr:from>
    <xdr:ext cx="534377" cy="259045"/>
    <xdr:sp macro="" textlink="">
      <xdr:nvSpPr>
        <xdr:cNvPr id="147" name="n_4aveValue【道路】&#10;一人当たり延長">
          <a:extLst>
            <a:ext uri="{FF2B5EF4-FFF2-40B4-BE49-F238E27FC236}">
              <a16:creationId xmlns:a16="http://schemas.microsoft.com/office/drawing/2014/main" id="{1E47028F-8634-4F6E-8A86-71388DB0BE58}"/>
            </a:ext>
          </a:extLst>
        </xdr:cNvPr>
        <xdr:cNvSpPr txBox="1"/>
      </xdr:nvSpPr>
      <xdr:spPr>
        <a:xfrm>
          <a:off x="5905011" y="698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101211</xdr:rowOff>
    </xdr:from>
    <xdr:ext cx="534377" cy="259045"/>
    <xdr:sp macro="" textlink="">
      <xdr:nvSpPr>
        <xdr:cNvPr id="148" name="n_1mainValue【道路】&#10;一人当たり延長">
          <a:extLst>
            <a:ext uri="{FF2B5EF4-FFF2-40B4-BE49-F238E27FC236}">
              <a16:creationId xmlns:a16="http://schemas.microsoft.com/office/drawing/2014/main" id="{897D36CD-CC4B-4D91-B227-69E7FAE981AE}"/>
            </a:ext>
          </a:extLst>
        </xdr:cNvPr>
        <xdr:cNvSpPr txBox="1"/>
      </xdr:nvSpPr>
      <xdr:spPr>
        <a:xfrm>
          <a:off x="8239271" y="697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103322</xdr:rowOff>
    </xdr:from>
    <xdr:ext cx="534377" cy="259045"/>
    <xdr:sp macro="" textlink="">
      <xdr:nvSpPr>
        <xdr:cNvPr id="149" name="n_2mainValue【道路】&#10;一人当たり延長">
          <a:extLst>
            <a:ext uri="{FF2B5EF4-FFF2-40B4-BE49-F238E27FC236}">
              <a16:creationId xmlns:a16="http://schemas.microsoft.com/office/drawing/2014/main" id="{7D5B3F3B-7C2B-46C4-9CBE-4E16351612C1}"/>
            </a:ext>
          </a:extLst>
        </xdr:cNvPr>
        <xdr:cNvSpPr txBox="1"/>
      </xdr:nvSpPr>
      <xdr:spPr>
        <a:xfrm>
          <a:off x="7477271" y="6976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131356</xdr:rowOff>
    </xdr:from>
    <xdr:ext cx="534377" cy="259045"/>
    <xdr:sp macro="" textlink="">
      <xdr:nvSpPr>
        <xdr:cNvPr id="150" name="n_3mainValue【道路】&#10;一人当たり延長">
          <a:extLst>
            <a:ext uri="{FF2B5EF4-FFF2-40B4-BE49-F238E27FC236}">
              <a16:creationId xmlns:a16="http://schemas.microsoft.com/office/drawing/2014/main" id="{93D1798D-CAB4-4EC5-948B-EED059CB8E73}"/>
            </a:ext>
          </a:extLst>
        </xdr:cNvPr>
        <xdr:cNvSpPr txBox="1"/>
      </xdr:nvSpPr>
      <xdr:spPr>
        <a:xfrm>
          <a:off x="6702571" y="666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134872</xdr:rowOff>
    </xdr:from>
    <xdr:ext cx="534377" cy="259045"/>
    <xdr:sp macro="" textlink="">
      <xdr:nvSpPr>
        <xdr:cNvPr id="151" name="n_4mainValue【道路】&#10;一人当たり延長">
          <a:extLst>
            <a:ext uri="{FF2B5EF4-FFF2-40B4-BE49-F238E27FC236}">
              <a16:creationId xmlns:a16="http://schemas.microsoft.com/office/drawing/2014/main" id="{9DB1F1C6-1373-4918-8760-4B3AC060A1E3}"/>
            </a:ext>
          </a:extLst>
        </xdr:cNvPr>
        <xdr:cNvSpPr txBox="1"/>
      </xdr:nvSpPr>
      <xdr:spPr>
        <a:xfrm>
          <a:off x="5905011" y="667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2761C995-E717-4BF2-9D34-2519E14F2B7A}"/>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E9665932-7380-4535-9DA1-27A23DD40AC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CD5CC5E9-F5AA-4496-8A0F-385EC84391B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CF574454-1A5E-4D49-B072-F9CF6B6EE4CF}"/>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1C4BC868-9A79-4273-A675-C951F856A6FE}"/>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9EEAD8C3-7C81-4D88-910C-84A0311DB44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470CC43C-DFA3-408C-9518-CE3F284519B6}"/>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19D41CA7-CB7D-4806-A79B-A0F03BE0A025}"/>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A083B637-BA47-4589-9173-2730072B4E5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FCE9EA69-5B66-468C-B668-F66AEF558DDD}"/>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7B3BCA3A-0DF6-46AB-A280-FBDC7D01B01C}"/>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AAA06AF9-7BBB-4EAE-9C78-B3B94EE9E4C2}"/>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3F0025AD-279C-4B0C-92B6-A1347D4BDB0B}"/>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984826C8-096C-4C6E-8BB2-B15BC6FFDC86}"/>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ACC41949-B1EC-417F-BF9A-B6D51681C301}"/>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A09F178C-3157-41D1-AA9A-3BFAD87A7A57}"/>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A0C1D2D2-051A-4CE5-8BB6-9B4EFD0213BB}"/>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1187F797-FF20-40B5-A910-FD94954BE70D}"/>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B52D19FF-D505-4BDB-97AA-D20323CBB352}"/>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6AC3D220-1B57-4095-A817-9CD7BEC774F9}"/>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F22443E0-BE16-4C3A-A19F-D291A47F1283}"/>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E7072814-4EB6-4426-85C6-9A76742913BF}"/>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9BB5C032-ED04-4D26-9F39-222DFB38B40C}"/>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D251B92A-42EC-4DA0-9346-D97CBE85578E}"/>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903E4DB3-4971-4B4F-A372-3E8022CF2F92}"/>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6B2B2CA7-7100-4BAC-9ABC-14AD2C001F12}"/>
            </a:ext>
          </a:extLst>
        </xdr:cNvPr>
        <xdr:cNvCxnSpPr/>
      </xdr:nvCxnSpPr>
      <xdr:spPr>
        <a:xfrm flipV="1">
          <a:off x="4086225" y="9449889"/>
          <a:ext cx="0" cy="1188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C14788EE-7772-4C68-BF03-75A1A41DBEDC}"/>
            </a:ext>
          </a:extLst>
        </xdr:cNvPr>
        <xdr:cNvSpPr txBox="1"/>
      </xdr:nvSpPr>
      <xdr:spPr>
        <a:xfrm>
          <a:off x="4124960" y="1064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B4D41EB8-45BE-4BBB-B1B9-868C53CBD015}"/>
            </a:ext>
          </a:extLst>
        </xdr:cNvPr>
        <xdr:cNvCxnSpPr/>
      </xdr:nvCxnSpPr>
      <xdr:spPr>
        <a:xfrm>
          <a:off x="4020820" y="106380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251019B0-49AD-4807-9CF9-A1D115E163B6}"/>
            </a:ext>
          </a:extLst>
        </xdr:cNvPr>
        <xdr:cNvSpPr txBox="1"/>
      </xdr:nvSpPr>
      <xdr:spPr>
        <a:xfrm>
          <a:off x="4124960" y="922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E643C755-6472-4DC4-8077-E359D968883A}"/>
            </a:ext>
          </a:extLst>
        </xdr:cNvPr>
        <xdr:cNvCxnSpPr/>
      </xdr:nvCxnSpPr>
      <xdr:spPr>
        <a:xfrm>
          <a:off x="4020820" y="94498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414CA298-07BE-4D75-AEFE-4E914AE286AC}"/>
            </a:ext>
          </a:extLst>
        </xdr:cNvPr>
        <xdr:cNvSpPr txBox="1"/>
      </xdr:nvSpPr>
      <xdr:spPr>
        <a:xfrm>
          <a:off x="4124960" y="1008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A41B8B80-1FD0-4168-BD2A-28535677B212}"/>
            </a:ext>
          </a:extLst>
        </xdr:cNvPr>
        <xdr:cNvSpPr/>
      </xdr:nvSpPr>
      <xdr:spPr>
        <a:xfrm>
          <a:off x="4036060" y="102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E46818D7-8238-4995-A62F-1DB4953447CC}"/>
            </a:ext>
          </a:extLst>
        </xdr:cNvPr>
        <xdr:cNvSpPr/>
      </xdr:nvSpPr>
      <xdr:spPr>
        <a:xfrm>
          <a:off x="3312160" y="102002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7FA8095D-8DE1-4AFE-B678-05CCEBE10F0C}"/>
            </a:ext>
          </a:extLst>
        </xdr:cNvPr>
        <xdr:cNvSpPr/>
      </xdr:nvSpPr>
      <xdr:spPr>
        <a:xfrm>
          <a:off x="2514600" y="101774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2B515C0E-258C-4038-81E4-13A94E060B73}"/>
            </a:ext>
          </a:extLst>
        </xdr:cNvPr>
        <xdr:cNvSpPr/>
      </xdr:nvSpPr>
      <xdr:spPr>
        <a:xfrm>
          <a:off x="1739900" y="101512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6ACE4265-9058-4427-98F5-6BED5A12D1D1}"/>
            </a:ext>
          </a:extLst>
        </xdr:cNvPr>
        <xdr:cNvSpPr/>
      </xdr:nvSpPr>
      <xdr:spPr>
        <a:xfrm>
          <a:off x="965200" y="101104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3D78BD8-7FE3-4FA0-B243-1DB922748DA3}"/>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2903D8AA-7B2A-4018-B9E5-EE7C21A6D80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E4CB1D8-62D5-478D-B230-38508FBF1B27}"/>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8E368CD5-741F-4682-9313-D79346C6F7DC}"/>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686B2281-C844-457E-B187-5BA803062783}"/>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25944</xdr:rowOff>
    </xdr:from>
    <xdr:to>
      <xdr:col>24</xdr:col>
      <xdr:colOff>114300</xdr:colOff>
      <xdr:row>63</xdr:row>
      <xdr:rowOff>127544</xdr:rowOff>
    </xdr:to>
    <xdr:sp macro="" textlink="">
      <xdr:nvSpPr>
        <xdr:cNvPr id="193" name="楕円 192">
          <a:extLst>
            <a:ext uri="{FF2B5EF4-FFF2-40B4-BE49-F238E27FC236}">
              <a16:creationId xmlns:a16="http://schemas.microsoft.com/office/drawing/2014/main" id="{080DDD64-B4EB-4276-BF8F-C54BD4892AF2}"/>
            </a:ext>
          </a:extLst>
        </xdr:cNvPr>
        <xdr:cNvSpPr/>
      </xdr:nvSpPr>
      <xdr:spPr>
        <a:xfrm>
          <a:off x="4036060" y="1058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112321</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5B100B2D-C4CB-427D-8BA3-CD3A75331B4F}"/>
            </a:ext>
          </a:extLst>
        </xdr:cNvPr>
        <xdr:cNvSpPr txBox="1"/>
      </xdr:nvSpPr>
      <xdr:spPr>
        <a:xfrm>
          <a:off x="4124960" y="10506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3084</xdr:rowOff>
    </xdr:from>
    <xdr:to>
      <xdr:col>20</xdr:col>
      <xdr:colOff>38100</xdr:colOff>
      <xdr:row>63</xdr:row>
      <xdr:rowOff>104684</xdr:rowOff>
    </xdr:to>
    <xdr:sp macro="" textlink="">
      <xdr:nvSpPr>
        <xdr:cNvPr id="195" name="楕円 194">
          <a:extLst>
            <a:ext uri="{FF2B5EF4-FFF2-40B4-BE49-F238E27FC236}">
              <a16:creationId xmlns:a16="http://schemas.microsoft.com/office/drawing/2014/main" id="{20B520A4-4EA9-4A9E-BE5A-59D95A41B050}"/>
            </a:ext>
          </a:extLst>
        </xdr:cNvPr>
        <xdr:cNvSpPr/>
      </xdr:nvSpPr>
      <xdr:spPr>
        <a:xfrm>
          <a:off x="3312160" y="105644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53884</xdr:rowOff>
    </xdr:from>
    <xdr:to>
      <xdr:col>24</xdr:col>
      <xdr:colOff>63500</xdr:colOff>
      <xdr:row>63</xdr:row>
      <xdr:rowOff>76744</xdr:rowOff>
    </xdr:to>
    <xdr:cxnSp macro="">
      <xdr:nvCxnSpPr>
        <xdr:cNvPr id="196" name="直線コネクタ 195">
          <a:extLst>
            <a:ext uri="{FF2B5EF4-FFF2-40B4-BE49-F238E27FC236}">
              <a16:creationId xmlns:a16="http://schemas.microsoft.com/office/drawing/2014/main" id="{F3330CA0-2558-432F-8988-2C6233F9A0A3}"/>
            </a:ext>
          </a:extLst>
        </xdr:cNvPr>
        <xdr:cNvCxnSpPr/>
      </xdr:nvCxnSpPr>
      <xdr:spPr>
        <a:xfrm>
          <a:off x="3355340" y="10615204"/>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150041</xdr:rowOff>
    </xdr:from>
    <xdr:to>
      <xdr:col>15</xdr:col>
      <xdr:colOff>101600</xdr:colOff>
      <xdr:row>63</xdr:row>
      <xdr:rowOff>80191</xdr:rowOff>
    </xdr:to>
    <xdr:sp macro="" textlink="">
      <xdr:nvSpPr>
        <xdr:cNvPr id="197" name="楕円 196">
          <a:extLst>
            <a:ext uri="{FF2B5EF4-FFF2-40B4-BE49-F238E27FC236}">
              <a16:creationId xmlns:a16="http://schemas.microsoft.com/office/drawing/2014/main" id="{5EE8CC11-D63B-4D9E-8634-A8E82F92D98B}"/>
            </a:ext>
          </a:extLst>
        </xdr:cNvPr>
        <xdr:cNvSpPr/>
      </xdr:nvSpPr>
      <xdr:spPr>
        <a:xfrm>
          <a:off x="2514600" y="105437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29391</xdr:rowOff>
    </xdr:from>
    <xdr:to>
      <xdr:col>19</xdr:col>
      <xdr:colOff>177800</xdr:colOff>
      <xdr:row>63</xdr:row>
      <xdr:rowOff>53884</xdr:rowOff>
    </xdr:to>
    <xdr:cxnSp macro="">
      <xdr:nvCxnSpPr>
        <xdr:cNvPr id="198" name="直線コネクタ 197">
          <a:extLst>
            <a:ext uri="{FF2B5EF4-FFF2-40B4-BE49-F238E27FC236}">
              <a16:creationId xmlns:a16="http://schemas.microsoft.com/office/drawing/2014/main" id="{F54F030E-42A0-44D9-B93C-29C3E37FAEDC}"/>
            </a:ext>
          </a:extLst>
        </xdr:cNvPr>
        <xdr:cNvCxnSpPr/>
      </xdr:nvCxnSpPr>
      <xdr:spPr>
        <a:xfrm>
          <a:off x="2565400" y="10590711"/>
          <a:ext cx="78994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128815</xdr:rowOff>
    </xdr:from>
    <xdr:to>
      <xdr:col>10</xdr:col>
      <xdr:colOff>165100</xdr:colOff>
      <xdr:row>63</xdr:row>
      <xdr:rowOff>58965</xdr:rowOff>
    </xdr:to>
    <xdr:sp macro="" textlink="">
      <xdr:nvSpPr>
        <xdr:cNvPr id="199" name="楕円 198">
          <a:extLst>
            <a:ext uri="{FF2B5EF4-FFF2-40B4-BE49-F238E27FC236}">
              <a16:creationId xmlns:a16="http://schemas.microsoft.com/office/drawing/2014/main" id="{39AAC162-C7A7-4D9C-970F-D1815443E185}"/>
            </a:ext>
          </a:extLst>
        </xdr:cNvPr>
        <xdr:cNvSpPr/>
      </xdr:nvSpPr>
      <xdr:spPr>
        <a:xfrm>
          <a:off x="1739900" y="10522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8165</xdr:rowOff>
    </xdr:from>
    <xdr:to>
      <xdr:col>15</xdr:col>
      <xdr:colOff>50800</xdr:colOff>
      <xdr:row>63</xdr:row>
      <xdr:rowOff>29391</xdr:rowOff>
    </xdr:to>
    <xdr:cxnSp macro="">
      <xdr:nvCxnSpPr>
        <xdr:cNvPr id="200" name="直線コネクタ 199">
          <a:extLst>
            <a:ext uri="{FF2B5EF4-FFF2-40B4-BE49-F238E27FC236}">
              <a16:creationId xmlns:a16="http://schemas.microsoft.com/office/drawing/2014/main" id="{49DACF05-5529-4F11-A8DF-30AAE2275A7C}"/>
            </a:ext>
          </a:extLst>
        </xdr:cNvPr>
        <xdr:cNvCxnSpPr/>
      </xdr:nvCxnSpPr>
      <xdr:spPr>
        <a:xfrm>
          <a:off x="1790700" y="10569485"/>
          <a:ext cx="7747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109220</xdr:rowOff>
    </xdr:from>
    <xdr:to>
      <xdr:col>6</xdr:col>
      <xdr:colOff>38100</xdr:colOff>
      <xdr:row>63</xdr:row>
      <xdr:rowOff>39370</xdr:rowOff>
    </xdr:to>
    <xdr:sp macro="" textlink="">
      <xdr:nvSpPr>
        <xdr:cNvPr id="201" name="楕円 200">
          <a:extLst>
            <a:ext uri="{FF2B5EF4-FFF2-40B4-BE49-F238E27FC236}">
              <a16:creationId xmlns:a16="http://schemas.microsoft.com/office/drawing/2014/main" id="{9A5A4507-C8C6-4F2F-A351-AA5FCDDADF9D}"/>
            </a:ext>
          </a:extLst>
        </xdr:cNvPr>
        <xdr:cNvSpPr/>
      </xdr:nvSpPr>
      <xdr:spPr>
        <a:xfrm>
          <a:off x="965200" y="105029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160020</xdr:rowOff>
    </xdr:from>
    <xdr:to>
      <xdr:col>10</xdr:col>
      <xdr:colOff>114300</xdr:colOff>
      <xdr:row>63</xdr:row>
      <xdr:rowOff>8165</xdr:rowOff>
    </xdr:to>
    <xdr:cxnSp macro="">
      <xdr:nvCxnSpPr>
        <xdr:cNvPr id="202" name="直線コネクタ 201">
          <a:extLst>
            <a:ext uri="{FF2B5EF4-FFF2-40B4-BE49-F238E27FC236}">
              <a16:creationId xmlns:a16="http://schemas.microsoft.com/office/drawing/2014/main" id="{8941B1DE-E809-4C9D-8809-FC386EF6FD43}"/>
            </a:ext>
          </a:extLst>
        </xdr:cNvPr>
        <xdr:cNvCxnSpPr/>
      </xdr:nvCxnSpPr>
      <xdr:spPr>
        <a:xfrm>
          <a:off x="1008380" y="10553700"/>
          <a:ext cx="782320" cy="15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BB265CFD-AA44-4B9E-926A-900733248DD5}"/>
            </a:ext>
          </a:extLst>
        </xdr:cNvPr>
        <xdr:cNvSpPr txBox="1"/>
      </xdr:nvSpPr>
      <xdr:spPr>
        <a:xfrm>
          <a:off x="3170564" y="9979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65694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59415AE5-5F0E-4732-B2A9-ADA614794FA5}"/>
            </a:ext>
          </a:extLst>
        </xdr:cNvPr>
        <xdr:cNvSpPr txBox="1"/>
      </xdr:nvSpPr>
      <xdr:spPr>
        <a:xfrm>
          <a:off x="2385704" y="9956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FBF5C4CF-D0E8-49C0-BF4F-44AD0079C948}"/>
            </a:ext>
          </a:extLst>
        </xdr:cNvPr>
        <xdr:cNvSpPr txBox="1"/>
      </xdr:nvSpPr>
      <xdr:spPr>
        <a:xfrm>
          <a:off x="1611004" y="9930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649D9608-9103-4577-8C2F-4EA5BE20CD2C}"/>
            </a:ext>
          </a:extLst>
        </xdr:cNvPr>
        <xdr:cNvSpPr txBox="1"/>
      </xdr:nvSpPr>
      <xdr:spPr>
        <a:xfrm>
          <a:off x="83630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95811</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9FA9B59C-ACA3-4573-85AD-61341160936E}"/>
            </a:ext>
          </a:extLst>
        </xdr:cNvPr>
        <xdr:cNvSpPr txBox="1"/>
      </xdr:nvSpPr>
      <xdr:spPr>
        <a:xfrm>
          <a:off x="3170564" y="1065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71318</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858F1F69-9508-432D-ADD9-08145F8AAA9D}"/>
            </a:ext>
          </a:extLst>
        </xdr:cNvPr>
        <xdr:cNvSpPr txBox="1"/>
      </xdr:nvSpPr>
      <xdr:spPr>
        <a:xfrm>
          <a:off x="2385704" y="10632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50092</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61412C49-8E11-4383-8750-8E3553D15F46}"/>
            </a:ext>
          </a:extLst>
        </xdr:cNvPr>
        <xdr:cNvSpPr txBox="1"/>
      </xdr:nvSpPr>
      <xdr:spPr>
        <a:xfrm>
          <a:off x="1611004" y="1061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30497</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81AF299F-3B2F-4E01-86A8-8F99C8B046F6}"/>
            </a:ext>
          </a:extLst>
        </xdr:cNvPr>
        <xdr:cNvSpPr txBox="1"/>
      </xdr:nvSpPr>
      <xdr:spPr>
        <a:xfrm>
          <a:off x="83630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EC7C6CA9-F595-4D7B-B6B2-A20673AC0F1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2E801E03-8498-4D1F-B80F-C1AEDACD2B24}"/>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008227B3-4542-4E29-9E38-654DEE8354B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03AB1F3A-0155-46D3-BB83-0590D6335E4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1E368F47-527E-4734-BF3B-469C2C064FB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D98434FE-D59B-4FE7-9D43-7523D5C2B5E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A4120521-461C-4CEB-A38E-2121345AE3A9}"/>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42A35F5C-DCB6-4C1F-B86A-CAA86EB978A7}"/>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05741891-DDB8-45C1-A3EF-9D2B51770B12}"/>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1BA513A6-17F8-47EC-94D2-21D05C854EF7}"/>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2CB018A1-1E78-4601-A77E-973ADF08B896}"/>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68C8CF97-3310-4DE9-9FF1-550136DA3BE4}"/>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3E2FF0BC-E36F-4358-BA29-743EF4BE08E0}"/>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6C36022F-96CF-4556-AB17-90FAA363872A}"/>
            </a:ext>
          </a:extLst>
        </xdr:cNvPr>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88A0C356-7854-431F-89CD-D0D7E7099832}"/>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11130BD8-8B1A-4837-A260-DCBAC06124CB}"/>
            </a:ext>
          </a:extLst>
        </xdr:cNvPr>
        <xdr:cNvSpPr txBox="1"/>
      </xdr:nvSpPr>
      <xdr:spPr>
        <a:xfrm>
          <a:off x="529992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452C85E7-221C-41BF-8847-86D6D65B9DA1}"/>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E959DFA1-5D9C-4976-AB4D-41C4058A2127}"/>
            </a:ext>
          </a:extLst>
        </xdr:cNvPr>
        <xdr:cNvSpPr txBox="1"/>
      </xdr:nvSpPr>
      <xdr:spPr>
        <a:xfrm>
          <a:off x="529992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2A312981-29EB-4671-8EF3-CB37C6B837F9}"/>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8BC7EC0D-1063-4F3A-9EFA-99EC2F7C6FD7}"/>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BEB51E5-96C2-4C7A-A838-607326E91F0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9190D0FE-42BF-4C6E-B70C-41B9487E79E8}"/>
            </a:ext>
          </a:extLst>
        </xdr:cNvPr>
        <xdr:cNvCxnSpPr/>
      </xdr:nvCxnSpPr>
      <xdr:spPr>
        <a:xfrm flipV="1">
          <a:off x="9219565" y="9339500"/>
          <a:ext cx="0" cy="1385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774E3383-4929-46E3-84E9-ACE6D27B1686}"/>
            </a:ext>
          </a:extLst>
        </xdr:cNvPr>
        <xdr:cNvSpPr txBox="1"/>
      </xdr:nvSpPr>
      <xdr:spPr>
        <a:xfrm>
          <a:off x="9258300" y="1072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BC57ED20-5DFC-49B1-BB4E-F0CFD4F01F51}"/>
            </a:ext>
          </a:extLst>
        </xdr:cNvPr>
        <xdr:cNvCxnSpPr/>
      </xdr:nvCxnSpPr>
      <xdr:spPr>
        <a:xfrm>
          <a:off x="9154160" y="107247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6D4CA893-5902-48E3-AA15-D1588E1E36DA}"/>
            </a:ext>
          </a:extLst>
        </xdr:cNvPr>
        <xdr:cNvSpPr txBox="1"/>
      </xdr:nvSpPr>
      <xdr:spPr>
        <a:xfrm>
          <a:off x="9258300" y="911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1F582718-2C4E-468B-9DC7-F6D6DB97ED49}"/>
            </a:ext>
          </a:extLst>
        </xdr:cNvPr>
        <xdr:cNvCxnSpPr/>
      </xdr:nvCxnSpPr>
      <xdr:spPr>
        <a:xfrm>
          <a:off x="9154160" y="9339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4005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DC7B7944-50A0-42CB-B2D3-6792278FE2E6}"/>
            </a:ext>
          </a:extLst>
        </xdr:cNvPr>
        <xdr:cNvSpPr txBox="1"/>
      </xdr:nvSpPr>
      <xdr:spPr>
        <a:xfrm>
          <a:off x="9258300" y="102300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20728C09-C1B0-46E3-871B-DB70C2D0297A}"/>
            </a:ext>
          </a:extLst>
        </xdr:cNvPr>
        <xdr:cNvSpPr/>
      </xdr:nvSpPr>
      <xdr:spPr>
        <a:xfrm>
          <a:off x="9192260" y="102516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646313DE-366E-408A-B63F-2B60E29BC008}"/>
            </a:ext>
          </a:extLst>
        </xdr:cNvPr>
        <xdr:cNvSpPr/>
      </xdr:nvSpPr>
      <xdr:spPr>
        <a:xfrm>
          <a:off x="8445500" y="1024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E3C89E9B-2A25-4BE8-8040-36AE66269FCE}"/>
            </a:ext>
          </a:extLst>
        </xdr:cNvPr>
        <xdr:cNvSpPr/>
      </xdr:nvSpPr>
      <xdr:spPr>
        <a:xfrm>
          <a:off x="7670800" y="102566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C1E58123-74E9-47E8-B4CA-21D9F7E710CE}"/>
            </a:ext>
          </a:extLst>
        </xdr:cNvPr>
        <xdr:cNvSpPr/>
      </xdr:nvSpPr>
      <xdr:spPr>
        <a:xfrm>
          <a:off x="6873240" y="10260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F47CE5A9-DA4E-410D-A2C2-73C9AA21BB57}"/>
            </a:ext>
          </a:extLst>
        </xdr:cNvPr>
        <xdr:cNvSpPr/>
      </xdr:nvSpPr>
      <xdr:spPr>
        <a:xfrm>
          <a:off x="6098540" y="10296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9E4B8D6-324F-440E-89C0-F2B219153E1B}"/>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7BBFFDD-D6FD-42A6-B15A-4A08AEB4A9DE}"/>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6323F44-B95B-4392-9295-A0C55C9E6E08}"/>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D167B67-54D4-4A5D-9945-296D3A5F5F8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8F6DF3C-FFE4-4ACA-BDA9-38933CACB675}"/>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2923</xdr:rowOff>
    </xdr:from>
    <xdr:to>
      <xdr:col>55</xdr:col>
      <xdr:colOff>50800</xdr:colOff>
      <xdr:row>61</xdr:row>
      <xdr:rowOff>104523</xdr:rowOff>
    </xdr:to>
    <xdr:sp macro="" textlink="">
      <xdr:nvSpPr>
        <xdr:cNvPr id="248" name="楕円 247">
          <a:extLst>
            <a:ext uri="{FF2B5EF4-FFF2-40B4-BE49-F238E27FC236}">
              <a16:creationId xmlns:a16="http://schemas.microsoft.com/office/drawing/2014/main" id="{F78D56D7-D899-43A9-A17C-E8CAB76F6D99}"/>
            </a:ext>
          </a:extLst>
        </xdr:cNvPr>
        <xdr:cNvSpPr/>
      </xdr:nvSpPr>
      <xdr:spPr>
        <a:xfrm>
          <a:off x="9192260" y="102289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25800</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E5942719-461E-4A65-BB04-9EAEAEFE1AEC}"/>
            </a:ext>
          </a:extLst>
        </xdr:cNvPr>
        <xdr:cNvSpPr txBox="1"/>
      </xdr:nvSpPr>
      <xdr:spPr>
        <a:xfrm>
          <a:off x="9258300" y="10084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10746</xdr:rowOff>
    </xdr:from>
    <xdr:to>
      <xdr:col>50</xdr:col>
      <xdr:colOff>165100</xdr:colOff>
      <xdr:row>61</xdr:row>
      <xdr:rowOff>112346</xdr:rowOff>
    </xdr:to>
    <xdr:sp macro="" textlink="">
      <xdr:nvSpPr>
        <xdr:cNvPr id="250" name="楕円 249">
          <a:extLst>
            <a:ext uri="{FF2B5EF4-FFF2-40B4-BE49-F238E27FC236}">
              <a16:creationId xmlns:a16="http://schemas.microsoft.com/office/drawing/2014/main" id="{9077BE0F-360C-4CF3-B791-46D49AF167FB}"/>
            </a:ext>
          </a:extLst>
        </xdr:cNvPr>
        <xdr:cNvSpPr/>
      </xdr:nvSpPr>
      <xdr:spPr>
        <a:xfrm>
          <a:off x="8445500" y="1023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53723</xdr:rowOff>
    </xdr:from>
    <xdr:to>
      <xdr:col>55</xdr:col>
      <xdr:colOff>0</xdr:colOff>
      <xdr:row>61</xdr:row>
      <xdr:rowOff>61546</xdr:rowOff>
    </xdr:to>
    <xdr:cxnSp macro="">
      <xdr:nvCxnSpPr>
        <xdr:cNvPr id="251" name="直線コネクタ 250">
          <a:extLst>
            <a:ext uri="{FF2B5EF4-FFF2-40B4-BE49-F238E27FC236}">
              <a16:creationId xmlns:a16="http://schemas.microsoft.com/office/drawing/2014/main" id="{2C1A8CB9-A4F3-4F50-B452-6F332A752153}"/>
            </a:ext>
          </a:extLst>
        </xdr:cNvPr>
        <xdr:cNvCxnSpPr/>
      </xdr:nvCxnSpPr>
      <xdr:spPr>
        <a:xfrm flipV="1">
          <a:off x="8496300" y="10279763"/>
          <a:ext cx="723900" cy="7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16042</xdr:rowOff>
    </xdr:from>
    <xdr:to>
      <xdr:col>46</xdr:col>
      <xdr:colOff>38100</xdr:colOff>
      <xdr:row>61</xdr:row>
      <xdr:rowOff>117642</xdr:rowOff>
    </xdr:to>
    <xdr:sp macro="" textlink="">
      <xdr:nvSpPr>
        <xdr:cNvPr id="252" name="楕円 251">
          <a:extLst>
            <a:ext uri="{FF2B5EF4-FFF2-40B4-BE49-F238E27FC236}">
              <a16:creationId xmlns:a16="http://schemas.microsoft.com/office/drawing/2014/main" id="{B9C5DCAB-D970-4667-AEA6-8CE7D88FCB1B}"/>
            </a:ext>
          </a:extLst>
        </xdr:cNvPr>
        <xdr:cNvSpPr/>
      </xdr:nvSpPr>
      <xdr:spPr>
        <a:xfrm>
          <a:off x="7670800" y="102420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61546</xdr:rowOff>
    </xdr:from>
    <xdr:to>
      <xdr:col>50</xdr:col>
      <xdr:colOff>114300</xdr:colOff>
      <xdr:row>61</xdr:row>
      <xdr:rowOff>66842</xdr:rowOff>
    </xdr:to>
    <xdr:cxnSp macro="">
      <xdr:nvCxnSpPr>
        <xdr:cNvPr id="253" name="直線コネクタ 252">
          <a:extLst>
            <a:ext uri="{FF2B5EF4-FFF2-40B4-BE49-F238E27FC236}">
              <a16:creationId xmlns:a16="http://schemas.microsoft.com/office/drawing/2014/main" id="{1BFF7987-68FD-4790-898E-93266D8E4192}"/>
            </a:ext>
          </a:extLst>
        </xdr:cNvPr>
        <xdr:cNvCxnSpPr/>
      </xdr:nvCxnSpPr>
      <xdr:spPr>
        <a:xfrm flipV="1">
          <a:off x="7713980" y="10287586"/>
          <a:ext cx="782320" cy="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22985</xdr:rowOff>
    </xdr:from>
    <xdr:to>
      <xdr:col>41</xdr:col>
      <xdr:colOff>101600</xdr:colOff>
      <xdr:row>61</xdr:row>
      <xdr:rowOff>124585</xdr:rowOff>
    </xdr:to>
    <xdr:sp macro="" textlink="">
      <xdr:nvSpPr>
        <xdr:cNvPr id="254" name="楕円 253">
          <a:extLst>
            <a:ext uri="{FF2B5EF4-FFF2-40B4-BE49-F238E27FC236}">
              <a16:creationId xmlns:a16="http://schemas.microsoft.com/office/drawing/2014/main" id="{3B5012D1-D38C-40E6-844D-E900E5FD43E2}"/>
            </a:ext>
          </a:extLst>
        </xdr:cNvPr>
        <xdr:cNvSpPr/>
      </xdr:nvSpPr>
      <xdr:spPr>
        <a:xfrm>
          <a:off x="6873240" y="1024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66842</xdr:rowOff>
    </xdr:from>
    <xdr:to>
      <xdr:col>45</xdr:col>
      <xdr:colOff>177800</xdr:colOff>
      <xdr:row>61</xdr:row>
      <xdr:rowOff>73785</xdr:rowOff>
    </xdr:to>
    <xdr:cxnSp macro="">
      <xdr:nvCxnSpPr>
        <xdr:cNvPr id="255" name="直線コネクタ 254">
          <a:extLst>
            <a:ext uri="{FF2B5EF4-FFF2-40B4-BE49-F238E27FC236}">
              <a16:creationId xmlns:a16="http://schemas.microsoft.com/office/drawing/2014/main" id="{0452F519-725D-4C46-89B3-33A422FE8859}"/>
            </a:ext>
          </a:extLst>
        </xdr:cNvPr>
        <xdr:cNvCxnSpPr/>
      </xdr:nvCxnSpPr>
      <xdr:spPr>
        <a:xfrm flipV="1">
          <a:off x="6924040" y="10292882"/>
          <a:ext cx="789940" cy="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31789</xdr:rowOff>
    </xdr:from>
    <xdr:to>
      <xdr:col>36</xdr:col>
      <xdr:colOff>165100</xdr:colOff>
      <xdr:row>61</xdr:row>
      <xdr:rowOff>133389</xdr:rowOff>
    </xdr:to>
    <xdr:sp macro="" textlink="">
      <xdr:nvSpPr>
        <xdr:cNvPr id="256" name="楕円 255">
          <a:extLst>
            <a:ext uri="{FF2B5EF4-FFF2-40B4-BE49-F238E27FC236}">
              <a16:creationId xmlns:a16="http://schemas.microsoft.com/office/drawing/2014/main" id="{026F2BE4-195C-4A70-81DC-FC9E1AC71665}"/>
            </a:ext>
          </a:extLst>
        </xdr:cNvPr>
        <xdr:cNvSpPr/>
      </xdr:nvSpPr>
      <xdr:spPr>
        <a:xfrm>
          <a:off x="6098540" y="1025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73785</xdr:rowOff>
    </xdr:from>
    <xdr:to>
      <xdr:col>41</xdr:col>
      <xdr:colOff>50800</xdr:colOff>
      <xdr:row>61</xdr:row>
      <xdr:rowOff>82589</xdr:rowOff>
    </xdr:to>
    <xdr:cxnSp macro="">
      <xdr:nvCxnSpPr>
        <xdr:cNvPr id="257" name="直線コネクタ 256">
          <a:extLst>
            <a:ext uri="{FF2B5EF4-FFF2-40B4-BE49-F238E27FC236}">
              <a16:creationId xmlns:a16="http://schemas.microsoft.com/office/drawing/2014/main" id="{AA1FB291-E9E7-47D4-A5DF-11976DA61651}"/>
            </a:ext>
          </a:extLst>
        </xdr:cNvPr>
        <xdr:cNvCxnSpPr/>
      </xdr:nvCxnSpPr>
      <xdr:spPr>
        <a:xfrm flipV="1">
          <a:off x="6149340" y="10299825"/>
          <a:ext cx="774700" cy="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112237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9F738715-317E-4A9B-A3A7-072742A278A9}"/>
            </a:ext>
          </a:extLst>
        </xdr:cNvPr>
        <xdr:cNvSpPr txBox="1"/>
      </xdr:nvSpPr>
      <xdr:spPr>
        <a:xfrm>
          <a:off x="8214575" y="10338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123331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8C21D51-DD44-4404-BC35-C20BB823EDAD}"/>
            </a:ext>
          </a:extLst>
        </xdr:cNvPr>
        <xdr:cNvSpPr txBox="1"/>
      </xdr:nvSpPr>
      <xdr:spPr>
        <a:xfrm>
          <a:off x="7444955" y="10349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127199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21C38846-6E43-4F1B-A35C-4B8A1147BD33}"/>
            </a:ext>
          </a:extLst>
        </xdr:cNvPr>
        <xdr:cNvSpPr txBox="1"/>
      </xdr:nvSpPr>
      <xdr:spPr>
        <a:xfrm>
          <a:off x="6670255" y="10353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163094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D4513A4A-209A-4D3B-B231-B3836DBA22C1}"/>
            </a:ext>
          </a:extLst>
        </xdr:cNvPr>
        <xdr:cNvSpPr txBox="1"/>
      </xdr:nvSpPr>
      <xdr:spPr>
        <a:xfrm>
          <a:off x="5872695" y="10389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128873</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F392B4D7-2161-408C-AFA4-AC6A949A0501}"/>
            </a:ext>
          </a:extLst>
        </xdr:cNvPr>
        <xdr:cNvSpPr txBox="1"/>
      </xdr:nvSpPr>
      <xdr:spPr>
        <a:xfrm>
          <a:off x="8214575" y="10019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134169</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4E66F6CA-956F-4EF6-8714-8C54EC8EF6AF}"/>
            </a:ext>
          </a:extLst>
        </xdr:cNvPr>
        <xdr:cNvSpPr txBox="1"/>
      </xdr:nvSpPr>
      <xdr:spPr>
        <a:xfrm>
          <a:off x="7444955" y="10024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141112</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7E606171-1F86-47AF-B7DB-C5A9DCB6069C}"/>
            </a:ext>
          </a:extLst>
        </xdr:cNvPr>
        <xdr:cNvSpPr txBox="1"/>
      </xdr:nvSpPr>
      <xdr:spPr>
        <a:xfrm>
          <a:off x="6670255" y="10031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149916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EA6DC28-084B-40B4-9AFE-EF4F6B83F577}"/>
            </a:ext>
          </a:extLst>
        </xdr:cNvPr>
        <xdr:cNvSpPr txBox="1"/>
      </xdr:nvSpPr>
      <xdr:spPr>
        <a:xfrm>
          <a:off x="5872695" y="10040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88B968DF-C655-47A5-BFFC-DC1994B6E93D}"/>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BFADA44E-AA8A-4F8F-AD6D-464C4DAD343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58A792B3-D96C-4E7B-B0D4-7FD98EE050DF}"/>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E23122D0-3185-4D3F-A447-DA6CEE67994D}"/>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71C7288F-09D8-46F7-8D55-79BB46F143F3}"/>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307CED7C-7620-4431-8A09-291B1DA4C15B}"/>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4E3219C0-1720-44D4-8036-377EC0899713}"/>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8755D1CF-339A-4072-837A-E4D79E103108}"/>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891AE679-023F-4E8F-A4D5-E82A30E0B364}"/>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12251DB-2A72-4DE9-8A8F-B07FF697599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B23AB444-B696-448A-95FC-AB74B84F2904}"/>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6FA31BC8-A38F-4D24-9921-F2CC45AE3638}"/>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D600F195-D3FC-4D5B-9C33-2B6A67736615}"/>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76B0A185-4E76-4937-A35C-C08B118FC286}"/>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C1E4E9B8-F803-49C6-9D08-F4F46519CF58}"/>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A9CF28EF-9C8D-4CC1-93CD-51A20F1916D0}"/>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EEDA80CA-3444-4BDF-AC5A-966EFA202A3A}"/>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14D57AC5-4462-4F6F-BF20-CDB0327D3861}"/>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368437E3-75CD-4F10-BE18-8ADF8BA0D0F7}"/>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950B6F77-EAED-4D46-86AB-9A6993968D75}"/>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E19BFCF9-9F8E-4B4C-B7DE-A39BCFB0134F}"/>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B4B98985-214D-47A8-BBAA-2B24323A8A3F}"/>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CBBE962D-7517-4EF4-BD17-5261D4636B5E}"/>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77D228C8-F418-419D-9114-A415279974C5}"/>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929982DF-0C94-4E7F-8917-77BC51868831}"/>
            </a:ext>
          </a:extLst>
        </xdr:cNvPr>
        <xdr:cNvCxnSpPr/>
      </xdr:nvCxnSpPr>
      <xdr:spPr>
        <a:xfrm flipV="1">
          <a:off x="4086225" y="13256896"/>
          <a:ext cx="0" cy="1274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E0EF3D4F-7C5F-4F58-B17B-0534BAB36138}"/>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74470CF1-B1F9-413C-B35A-2DE316E8C4D3}"/>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E59A3853-13C5-4309-86E6-1258F4E33CE2}"/>
            </a:ext>
          </a:extLst>
        </xdr:cNvPr>
        <xdr:cNvSpPr txBox="1"/>
      </xdr:nvSpPr>
      <xdr:spPr>
        <a:xfrm>
          <a:off x="4124960" y="13039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2C671FFD-CC22-4972-84B5-4C40129D3B62}"/>
            </a:ext>
          </a:extLst>
        </xdr:cNvPr>
        <xdr:cNvCxnSpPr/>
      </xdr:nvCxnSpPr>
      <xdr:spPr>
        <a:xfrm>
          <a:off x="4020820" y="132568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26688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B966C5E6-7685-41E1-B7A8-2D1192356E93}"/>
            </a:ext>
          </a:extLst>
        </xdr:cNvPr>
        <xdr:cNvSpPr txBox="1"/>
      </xdr:nvSpPr>
      <xdr:spPr>
        <a:xfrm>
          <a:off x="4124960" y="139408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D153E1A1-B143-42D1-AFD4-9358962FA93D}"/>
            </a:ext>
          </a:extLst>
        </xdr:cNvPr>
        <xdr:cNvSpPr/>
      </xdr:nvSpPr>
      <xdr:spPr>
        <a:xfrm>
          <a:off x="4036060" y="1396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10F9DD9D-2117-4F38-9A4B-04E385442AD8}"/>
            </a:ext>
          </a:extLst>
        </xdr:cNvPr>
        <xdr:cNvSpPr/>
      </xdr:nvSpPr>
      <xdr:spPr>
        <a:xfrm>
          <a:off x="3312160" y="139757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F90CB493-968F-46F1-B299-06854DA45037}"/>
            </a:ext>
          </a:extLst>
        </xdr:cNvPr>
        <xdr:cNvSpPr/>
      </xdr:nvSpPr>
      <xdr:spPr>
        <a:xfrm>
          <a:off x="2514600" y="1393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2B21AD1B-4E30-4690-8F99-2CC56D228899}"/>
            </a:ext>
          </a:extLst>
        </xdr:cNvPr>
        <xdr:cNvSpPr/>
      </xdr:nvSpPr>
      <xdr:spPr>
        <a:xfrm>
          <a:off x="173990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8BAC273E-37B7-4614-9EA8-49E823F66DC9}"/>
            </a:ext>
          </a:extLst>
        </xdr:cNvPr>
        <xdr:cNvSpPr/>
      </xdr:nvSpPr>
      <xdr:spPr>
        <a:xfrm>
          <a:off x="965200" y="138899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C262A5D-3F1B-4804-8986-4A6E45B78AC3}"/>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B0C5BBF-FA7D-412D-B299-88D1DE88F818}"/>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EF2C0A5-A5C3-43D3-87D4-525CAE1398D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97503BF-C5AF-453E-95C3-585F98963476}"/>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60DCB25C-FC81-4568-B66D-B2F8CAA0421A}"/>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162561</xdr:rowOff>
    </xdr:from>
    <xdr:to>
      <xdr:col>24</xdr:col>
      <xdr:colOff>114300</xdr:colOff>
      <xdr:row>83</xdr:row>
      <xdr:rowOff>92711</xdr:rowOff>
    </xdr:to>
    <xdr:sp macro="" textlink="">
      <xdr:nvSpPr>
        <xdr:cNvPr id="306" name="楕円 305">
          <a:extLst>
            <a:ext uri="{FF2B5EF4-FFF2-40B4-BE49-F238E27FC236}">
              <a16:creationId xmlns:a16="http://schemas.microsoft.com/office/drawing/2014/main" id="{379F4F3C-5583-4501-9D8E-B076BF7B3C91}"/>
            </a:ext>
          </a:extLst>
        </xdr:cNvPr>
        <xdr:cNvSpPr/>
      </xdr:nvSpPr>
      <xdr:spPr>
        <a:xfrm>
          <a:off x="4036060" y="139090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13988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5021DC6F-4E84-47F1-9636-5EEAACF185C7}"/>
            </a:ext>
          </a:extLst>
        </xdr:cNvPr>
        <xdr:cNvSpPr txBox="1"/>
      </xdr:nvSpPr>
      <xdr:spPr>
        <a:xfrm>
          <a:off x="4124960" y="13760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137795</xdr:rowOff>
    </xdr:from>
    <xdr:to>
      <xdr:col>20</xdr:col>
      <xdr:colOff>38100</xdr:colOff>
      <xdr:row>83</xdr:row>
      <xdr:rowOff>67945</xdr:rowOff>
    </xdr:to>
    <xdr:sp macro="" textlink="">
      <xdr:nvSpPr>
        <xdr:cNvPr id="308" name="楕円 307">
          <a:extLst>
            <a:ext uri="{FF2B5EF4-FFF2-40B4-BE49-F238E27FC236}">
              <a16:creationId xmlns:a16="http://schemas.microsoft.com/office/drawing/2014/main" id="{E947291A-7132-4FFA-BB7A-9163DE2B8238}"/>
            </a:ext>
          </a:extLst>
        </xdr:cNvPr>
        <xdr:cNvSpPr/>
      </xdr:nvSpPr>
      <xdr:spPr>
        <a:xfrm>
          <a:off x="3312160" y="138842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17145</xdr:rowOff>
    </xdr:from>
    <xdr:to>
      <xdr:col>24</xdr:col>
      <xdr:colOff>63500</xdr:colOff>
      <xdr:row>83</xdr:row>
      <xdr:rowOff>41911</xdr:rowOff>
    </xdr:to>
    <xdr:cxnSp macro="">
      <xdr:nvCxnSpPr>
        <xdr:cNvPr id="309" name="直線コネクタ 308">
          <a:extLst>
            <a:ext uri="{FF2B5EF4-FFF2-40B4-BE49-F238E27FC236}">
              <a16:creationId xmlns:a16="http://schemas.microsoft.com/office/drawing/2014/main" id="{9807B6BF-2506-4558-BAEF-D1188C82C78C}"/>
            </a:ext>
          </a:extLst>
        </xdr:cNvPr>
        <xdr:cNvCxnSpPr/>
      </xdr:nvCxnSpPr>
      <xdr:spPr>
        <a:xfrm>
          <a:off x="3355340" y="13931265"/>
          <a:ext cx="73152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113030</xdr:rowOff>
    </xdr:from>
    <xdr:to>
      <xdr:col>15</xdr:col>
      <xdr:colOff>101600</xdr:colOff>
      <xdr:row>83</xdr:row>
      <xdr:rowOff>43180</xdr:rowOff>
    </xdr:to>
    <xdr:sp macro="" textlink="">
      <xdr:nvSpPr>
        <xdr:cNvPr id="310" name="楕円 309">
          <a:extLst>
            <a:ext uri="{FF2B5EF4-FFF2-40B4-BE49-F238E27FC236}">
              <a16:creationId xmlns:a16="http://schemas.microsoft.com/office/drawing/2014/main" id="{51CC00C6-E097-4930-91A7-1B4F9761647F}"/>
            </a:ext>
          </a:extLst>
        </xdr:cNvPr>
        <xdr:cNvSpPr/>
      </xdr:nvSpPr>
      <xdr:spPr>
        <a:xfrm>
          <a:off x="2514600" y="13859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163830</xdr:rowOff>
    </xdr:from>
    <xdr:to>
      <xdr:col>19</xdr:col>
      <xdr:colOff>177800</xdr:colOff>
      <xdr:row>83</xdr:row>
      <xdr:rowOff>17145</xdr:rowOff>
    </xdr:to>
    <xdr:cxnSp macro="">
      <xdr:nvCxnSpPr>
        <xdr:cNvPr id="311" name="直線コネクタ 310">
          <a:extLst>
            <a:ext uri="{FF2B5EF4-FFF2-40B4-BE49-F238E27FC236}">
              <a16:creationId xmlns:a16="http://schemas.microsoft.com/office/drawing/2014/main" id="{4B0A9EBD-F2D8-4EDA-BF92-8ECE673C06BE}"/>
            </a:ext>
          </a:extLst>
        </xdr:cNvPr>
        <xdr:cNvCxnSpPr/>
      </xdr:nvCxnSpPr>
      <xdr:spPr>
        <a:xfrm>
          <a:off x="2565400" y="13910310"/>
          <a:ext cx="78994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93980</xdr:rowOff>
    </xdr:from>
    <xdr:to>
      <xdr:col>10</xdr:col>
      <xdr:colOff>165100</xdr:colOff>
      <xdr:row>83</xdr:row>
      <xdr:rowOff>24130</xdr:rowOff>
    </xdr:to>
    <xdr:sp macro="" textlink="">
      <xdr:nvSpPr>
        <xdr:cNvPr id="312" name="楕円 311">
          <a:extLst>
            <a:ext uri="{FF2B5EF4-FFF2-40B4-BE49-F238E27FC236}">
              <a16:creationId xmlns:a16="http://schemas.microsoft.com/office/drawing/2014/main" id="{8ADABE42-B720-43FB-BA0A-0107198E48CC}"/>
            </a:ext>
          </a:extLst>
        </xdr:cNvPr>
        <xdr:cNvSpPr/>
      </xdr:nvSpPr>
      <xdr:spPr>
        <a:xfrm>
          <a:off x="1739900" y="13840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144780</xdr:rowOff>
    </xdr:from>
    <xdr:to>
      <xdr:col>15</xdr:col>
      <xdr:colOff>50800</xdr:colOff>
      <xdr:row>82</xdr:row>
      <xdr:rowOff>163830</xdr:rowOff>
    </xdr:to>
    <xdr:cxnSp macro="">
      <xdr:nvCxnSpPr>
        <xdr:cNvPr id="313" name="直線コネクタ 312">
          <a:extLst>
            <a:ext uri="{FF2B5EF4-FFF2-40B4-BE49-F238E27FC236}">
              <a16:creationId xmlns:a16="http://schemas.microsoft.com/office/drawing/2014/main" id="{93D21BCF-E489-448E-B38B-44ADA1136494}"/>
            </a:ext>
          </a:extLst>
        </xdr:cNvPr>
        <xdr:cNvCxnSpPr/>
      </xdr:nvCxnSpPr>
      <xdr:spPr>
        <a:xfrm>
          <a:off x="1790700" y="1389126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78739</xdr:rowOff>
    </xdr:from>
    <xdr:to>
      <xdr:col>6</xdr:col>
      <xdr:colOff>38100</xdr:colOff>
      <xdr:row>83</xdr:row>
      <xdr:rowOff>8889</xdr:rowOff>
    </xdr:to>
    <xdr:sp macro="" textlink="">
      <xdr:nvSpPr>
        <xdr:cNvPr id="314" name="楕円 313">
          <a:extLst>
            <a:ext uri="{FF2B5EF4-FFF2-40B4-BE49-F238E27FC236}">
              <a16:creationId xmlns:a16="http://schemas.microsoft.com/office/drawing/2014/main" id="{94A33740-6DE0-4E93-AF2E-C79F73A23454}"/>
            </a:ext>
          </a:extLst>
        </xdr:cNvPr>
        <xdr:cNvSpPr/>
      </xdr:nvSpPr>
      <xdr:spPr>
        <a:xfrm>
          <a:off x="965200" y="138252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129539</xdr:rowOff>
    </xdr:from>
    <xdr:to>
      <xdr:col>10</xdr:col>
      <xdr:colOff>114300</xdr:colOff>
      <xdr:row>82</xdr:row>
      <xdr:rowOff>144780</xdr:rowOff>
    </xdr:to>
    <xdr:cxnSp macro="">
      <xdr:nvCxnSpPr>
        <xdr:cNvPr id="315" name="直線コネクタ 314">
          <a:extLst>
            <a:ext uri="{FF2B5EF4-FFF2-40B4-BE49-F238E27FC236}">
              <a16:creationId xmlns:a16="http://schemas.microsoft.com/office/drawing/2014/main" id="{467A4B99-9789-46F7-B1C7-70595FFB2D71}"/>
            </a:ext>
          </a:extLst>
        </xdr:cNvPr>
        <xdr:cNvCxnSpPr/>
      </xdr:nvCxnSpPr>
      <xdr:spPr>
        <a:xfrm>
          <a:off x="1008380" y="13876019"/>
          <a:ext cx="78232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154322</xdr:rowOff>
    </xdr:from>
    <xdr:ext cx="405111" cy="259045"/>
    <xdr:sp macro="" textlink="">
      <xdr:nvSpPr>
        <xdr:cNvPr id="316" name="n_1aveValue【公営住宅】&#10;有形固定資産減価償却率">
          <a:extLst>
            <a:ext uri="{FF2B5EF4-FFF2-40B4-BE49-F238E27FC236}">
              <a16:creationId xmlns:a16="http://schemas.microsoft.com/office/drawing/2014/main" id="{F47495EE-F757-43E0-AAE3-E8F3A0155A3B}"/>
            </a:ext>
          </a:extLst>
        </xdr:cNvPr>
        <xdr:cNvSpPr txBox="1"/>
      </xdr:nvSpPr>
      <xdr:spPr>
        <a:xfrm>
          <a:off x="3170564" y="1406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114316</xdr:rowOff>
    </xdr:from>
    <xdr:ext cx="405111" cy="259045"/>
    <xdr:sp macro="" textlink="">
      <xdr:nvSpPr>
        <xdr:cNvPr id="317" name="n_2aveValue【公営住宅】&#10;有形固定資産減価償却率">
          <a:extLst>
            <a:ext uri="{FF2B5EF4-FFF2-40B4-BE49-F238E27FC236}">
              <a16:creationId xmlns:a16="http://schemas.microsoft.com/office/drawing/2014/main" id="{64EA22C1-2C64-4E14-9276-F67149751807}"/>
            </a:ext>
          </a:extLst>
        </xdr:cNvPr>
        <xdr:cNvSpPr txBox="1"/>
      </xdr:nvSpPr>
      <xdr:spPr>
        <a:xfrm>
          <a:off x="2385704" y="14028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97172</xdr:rowOff>
    </xdr:from>
    <xdr:ext cx="405111" cy="259045"/>
    <xdr:sp macro="" textlink="">
      <xdr:nvSpPr>
        <xdr:cNvPr id="318" name="n_3aveValue【公営住宅】&#10;有形固定資産減価償却率">
          <a:extLst>
            <a:ext uri="{FF2B5EF4-FFF2-40B4-BE49-F238E27FC236}">
              <a16:creationId xmlns:a16="http://schemas.microsoft.com/office/drawing/2014/main" id="{8AE93726-6AD0-42CE-A6ED-6A2128C2FDB0}"/>
            </a:ext>
          </a:extLst>
        </xdr:cNvPr>
        <xdr:cNvSpPr txBox="1"/>
      </xdr:nvSpPr>
      <xdr:spPr>
        <a:xfrm>
          <a:off x="1611004" y="1401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64788</xdr:rowOff>
    </xdr:from>
    <xdr:ext cx="405111" cy="259045"/>
    <xdr:sp macro="" textlink="">
      <xdr:nvSpPr>
        <xdr:cNvPr id="319" name="n_4aveValue【公営住宅】&#10;有形固定資産減価償却率">
          <a:extLst>
            <a:ext uri="{FF2B5EF4-FFF2-40B4-BE49-F238E27FC236}">
              <a16:creationId xmlns:a16="http://schemas.microsoft.com/office/drawing/2014/main" id="{18206B2B-2EAF-4314-BA57-64FCCE1054D8}"/>
            </a:ext>
          </a:extLst>
        </xdr:cNvPr>
        <xdr:cNvSpPr txBox="1"/>
      </xdr:nvSpPr>
      <xdr:spPr>
        <a:xfrm>
          <a:off x="836304" y="13978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84472</xdr:rowOff>
    </xdr:from>
    <xdr:ext cx="405111" cy="259045"/>
    <xdr:sp macro="" textlink="">
      <xdr:nvSpPr>
        <xdr:cNvPr id="320" name="n_1mainValue【公営住宅】&#10;有形固定資産減価償却率">
          <a:extLst>
            <a:ext uri="{FF2B5EF4-FFF2-40B4-BE49-F238E27FC236}">
              <a16:creationId xmlns:a16="http://schemas.microsoft.com/office/drawing/2014/main" id="{0B39F846-A22E-46F6-9BF1-B1DF4E2DCEF8}"/>
            </a:ext>
          </a:extLst>
        </xdr:cNvPr>
        <xdr:cNvSpPr txBox="1"/>
      </xdr:nvSpPr>
      <xdr:spPr>
        <a:xfrm>
          <a:off x="3170564" y="1366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321" name="n_2mainValue【公営住宅】&#10;有形固定資産減価償却率">
          <a:extLst>
            <a:ext uri="{FF2B5EF4-FFF2-40B4-BE49-F238E27FC236}">
              <a16:creationId xmlns:a16="http://schemas.microsoft.com/office/drawing/2014/main" id="{C446CFC8-A311-4DCE-9D43-FCC77187E80C}"/>
            </a:ext>
          </a:extLst>
        </xdr:cNvPr>
        <xdr:cNvSpPr txBox="1"/>
      </xdr:nvSpPr>
      <xdr:spPr>
        <a:xfrm>
          <a:off x="238570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40657</xdr:rowOff>
    </xdr:from>
    <xdr:ext cx="405111" cy="259045"/>
    <xdr:sp macro="" textlink="">
      <xdr:nvSpPr>
        <xdr:cNvPr id="322" name="n_3mainValue【公営住宅】&#10;有形固定資産減価償却率">
          <a:extLst>
            <a:ext uri="{FF2B5EF4-FFF2-40B4-BE49-F238E27FC236}">
              <a16:creationId xmlns:a16="http://schemas.microsoft.com/office/drawing/2014/main" id="{90631DD4-2E07-4494-B2F9-F62AEC317E6C}"/>
            </a:ext>
          </a:extLst>
        </xdr:cNvPr>
        <xdr:cNvSpPr txBox="1"/>
      </xdr:nvSpPr>
      <xdr:spPr>
        <a:xfrm>
          <a:off x="161100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25416</xdr:rowOff>
    </xdr:from>
    <xdr:ext cx="405111" cy="259045"/>
    <xdr:sp macro="" textlink="">
      <xdr:nvSpPr>
        <xdr:cNvPr id="323" name="n_4mainValue【公営住宅】&#10;有形固定資産減価償却率">
          <a:extLst>
            <a:ext uri="{FF2B5EF4-FFF2-40B4-BE49-F238E27FC236}">
              <a16:creationId xmlns:a16="http://schemas.microsoft.com/office/drawing/2014/main" id="{7C90126B-40E9-468B-9AD3-C9BD7942CDE2}"/>
            </a:ext>
          </a:extLst>
        </xdr:cNvPr>
        <xdr:cNvSpPr txBox="1"/>
      </xdr:nvSpPr>
      <xdr:spPr>
        <a:xfrm>
          <a:off x="836304" y="13604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C19FF05B-ADAF-4A8D-B59A-7A4A09F4D10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B6D79337-1C02-4F7F-AF55-F3068BF155EC}"/>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3D13E272-0D8C-4457-9141-01D55014762C}"/>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76186113-DA5A-459E-A1DD-8B6566FECF7D}"/>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582218B9-169A-4443-949D-99234D18CD6A}"/>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E7E6919F-5260-4DEE-ADBA-0D7CF5CC921E}"/>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ED470515-77AE-4EF9-B772-A6F9C97B266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F6080B1C-2383-4E32-B53B-9CE475EC0A2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A6A753AC-05AB-41A1-A538-90FAFB5F6C6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F89E772A-9835-4CC6-A7CF-FCE821099319}"/>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26222ACE-C5B2-4AAF-A9AB-4866461E572E}"/>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F083851D-D018-4E3C-A165-E5A1F301F78D}"/>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9622426D-442F-409F-9269-BEA14165F6E7}"/>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4761D4CE-BC2A-4E2B-B60E-837C31B0F523}"/>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C66245AF-890C-4DB3-B10D-70B9D4C97DBB}"/>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9D680D7B-D76D-46DB-A26C-8E1002FC7D9F}"/>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79614669-338D-4314-B6A8-0837F2918CB8}"/>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C3D4C3FF-B396-415B-B50D-ED35849C0D18}"/>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013CC5D9-0FE9-4937-B769-2106A3089D7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482A3903-AEC5-49F7-AC11-C66747DBBF73}"/>
            </a:ext>
          </a:extLst>
        </xdr:cNvPr>
        <xdr:cNvCxnSpPr/>
      </xdr:nvCxnSpPr>
      <xdr:spPr>
        <a:xfrm flipV="1">
          <a:off x="9219565" y="13146024"/>
          <a:ext cx="0" cy="118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F9FADAFD-4CAB-48A4-899F-D088F3BC0FDD}"/>
            </a:ext>
          </a:extLst>
        </xdr:cNvPr>
        <xdr:cNvSpPr txBox="1"/>
      </xdr:nvSpPr>
      <xdr:spPr>
        <a:xfrm>
          <a:off x="925830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A5765157-A601-440C-BC15-3F486ADB3101}"/>
            </a:ext>
          </a:extLst>
        </xdr:cNvPr>
        <xdr:cNvCxnSpPr/>
      </xdr:nvCxnSpPr>
      <xdr:spPr>
        <a:xfrm>
          <a:off x="915416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DD3AAA09-98BC-465B-B1AA-C0FF417CAA11}"/>
            </a:ext>
          </a:extLst>
        </xdr:cNvPr>
        <xdr:cNvSpPr txBox="1"/>
      </xdr:nvSpPr>
      <xdr:spPr>
        <a:xfrm>
          <a:off x="9258300" y="1292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CC2BC1F0-3B5E-4FF0-AC72-67F8782FA905}"/>
            </a:ext>
          </a:extLst>
        </xdr:cNvPr>
        <xdr:cNvCxnSpPr/>
      </xdr:nvCxnSpPr>
      <xdr:spPr>
        <a:xfrm>
          <a:off x="9154160" y="131460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152480</xdr:rowOff>
    </xdr:from>
    <xdr:ext cx="469744" cy="259045"/>
    <xdr:sp macro="" textlink="">
      <xdr:nvSpPr>
        <xdr:cNvPr id="348" name="【公営住宅】&#10;一人当たり面積平均値テキスト">
          <a:extLst>
            <a:ext uri="{FF2B5EF4-FFF2-40B4-BE49-F238E27FC236}">
              <a16:creationId xmlns:a16="http://schemas.microsoft.com/office/drawing/2014/main" id="{144D77EF-A4D5-4F37-8188-723BEC0E82E3}"/>
            </a:ext>
          </a:extLst>
        </xdr:cNvPr>
        <xdr:cNvSpPr txBox="1"/>
      </xdr:nvSpPr>
      <xdr:spPr>
        <a:xfrm>
          <a:off x="9258300" y="138989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B06803C9-43BD-425B-8C2E-F89927176384}"/>
            </a:ext>
          </a:extLst>
        </xdr:cNvPr>
        <xdr:cNvSpPr/>
      </xdr:nvSpPr>
      <xdr:spPr>
        <a:xfrm>
          <a:off x="9192260" y="140437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308DA272-A194-4EE4-A359-CE25E1742752}"/>
            </a:ext>
          </a:extLst>
        </xdr:cNvPr>
        <xdr:cNvSpPr/>
      </xdr:nvSpPr>
      <xdr:spPr>
        <a:xfrm>
          <a:off x="844550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8E6EE524-E77E-4655-8B3C-88C0BF33D5CF}"/>
            </a:ext>
          </a:extLst>
        </xdr:cNvPr>
        <xdr:cNvSpPr/>
      </xdr:nvSpPr>
      <xdr:spPr>
        <a:xfrm>
          <a:off x="7670800" y="140088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7BFC8CEF-1949-4600-8837-EE2FB45C0D21}"/>
            </a:ext>
          </a:extLst>
        </xdr:cNvPr>
        <xdr:cNvSpPr/>
      </xdr:nvSpPr>
      <xdr:spPr>
        <a:xfrm>
          <a:off x="6873240" y="14014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A3AFF5A6-FD11-4BBD-8523-58645D15F730}"/>
            </a:ext>
          </a:extLst>
        </xdr:cNvPr>
        <xdr:cNvSpPr/>
      </xdr:nvSpPr>
      <xdr:spPr>
        <a:xfrm>
          <a:off x="609854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86963FD-12BA-46B4-9D4C-B53C8EE4D9FA}"/>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BE8EA54-E7CF-4C7C-8ACC-25D4E558004F}"/>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77AAAF4-6FCB-4448-AAB4-53F5E2980F3B}"/>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6D44292-D5AE-4DD8-93A1-B043842E0112}"/>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5FD51D3-EE1E-44E6-B127-6B6976F9237D}"/>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99885</xdr:rowOff>
    </xdr:from>
    <xdr:to>
      <xdr:col>55</xdr:col>
      <xdr:colOff>50800</xdr:colOff>
      <xdr:row>85</xdr:row>
      <xdr:rowOff>30035</xdr:rowOff>
    </xdr:to>
    <xdr:sp macro="" textlink="">
      <xdr:nvSpPr>
        <xdr:cNvPr id="359" name="楕円 358">
          <a:extLst>
            <a:ext uri="{FF2B5EF4-FFF2-40B4-BE49-F238E27FC236}">
              <a16:creationId xmlns:a16="http://schemas.microsoft.com/office/drawing/2014/main" id="{2DCFB0DF-44F5-4855-9FC0-0F17E5445CD0}"/>
            </a:ext>
          </a:extLst>
        </xdr:cNvPr>
        <xdr:cNvSpPr/>
      </xdr:nvSpPr>
      <xdr:spPr>
        <a:xfrm>
          <a:off x="9192260" y="141816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14812</xdr:rowOff>
    </xdr:from>
    <xdr:ext cx="469744" cy="259045"/>
    <xdr:sp macro="" textlink="">
      <xdr:nvSpPr>
        <xdr:cNvPr id="360" name="【公営住宅】&#10;一人当たり面積該当値テキスト">
          <a:extLst>
            <a:ext uri="{FF2B5EF4-FFF2-40B4-BE49-F238E27FC236}">
              <a16:creationId xmlns:a16="http://schemas.microsoft.com/office/drawing/2014/main" id="{547CFB3F-1416-4189-BAB4-C5C1410352B9}"/>
            </a:ext>
          </a:extLst>
        </xdr:cNvPr>
        <xdr:cNvSpPr txBox="1"/>
      </xdr:nvSpPr>
      <xdr:spPr>
        <a:xfrm>
          <a:off x="9258300" y="140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101600</xdr:rowOff>
    </xdr:from>
    <xdr:to>
      <xdr:col>50</xdr:col>
      <xdr:colOff>165100</xdr:colOff>
      <xdr:row>85</xdr:row>
      <xdr:rowOff>31750</xdr:rowOff>
    </xdr:to>
    <xdr:sp macro="" textlink="">
      <xdr:nvSpPr>
        <xdr:cNvPr id="361" name="楕円 360">
          <a:extLst>
            <a:ext uri="{FF2B5EF4-FFF2-40B4-BE49-F238E27FC236}">
              <a16:creationId xmlns:a16="http://schemas.microsoft.com/office/drawing/2014/main" id="{7B61CA21-ED7E-4DAC-BD5A-A255309D2278}"/>
            </a:ext>
          </a:extLst>
        </xdr:cNvPr>
        <xdr:cNvSpPr/>
      </xdr:nvSpPr>
      <xdr:spPr>
        <a:xfrm>
          <a:off x="8445500" y="14183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150685</xdr:rowOff>
    </xdr:from>
    <xdr:to>
      <xdr:col>55</xdr:col>
      <xdr:colOff>0</xdr:colOff>
      <xdr:row>84</xdr:row>
      <xdr:rowOff>152400</xdr:rowOff>
    </xdr:to>
    <xdr:cxnSp macro="">
      <xdr:nvCxnSpPr>
        <xdr:cNvPr id="362" name="直線コネクタ 361">
          <a:extLst>
            <a:ext uri="{FF2B5EF4-FFF2-40B4-BE49-F238E27FC236}">
              <a16:creationId xmlns:a16="http://schemas.microsoft.com/office/drawing/2014/main" id="{952E9C0B-5F3E-418B-AF9A-D9AEFFF91AFF}"/>
            </a:ext>
          </a:extLst>
        </xdr:cNvPr>
        <xdr:cNvCxnSpPr/>
      </xdr:nvCxnSpPr>
      <xdr:spPr>
        <a:xfrm flipV="1">
          <a:off x="8496300" y="14232445"/>
          <a:ext cx="7239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102743</xdr:rowOff>
    </xdr:from>
    <xdr:to>
      <xdr:col>46</xdr:col>
      <xdr:colOff>38100</xdr:colOff>
      <xdr:row>85</xdr:row>
      <xdr:rowOff>32893</xdr:rowOff>
    </xdr:to>
    <xdr:sp macro="" textlink="">
      <xdr:nvSpPr>
        <xdr:cNvPr id="363" name="楕円 362">
          <a:extLst>
            <a:ext uri="{FF2B5EF4-FFF2-40B4-BE49-F238E27FC236}">
              <a16:creationId xmlns:a16="http://schemas.microsoft.com/office/drawing/2014/main" id="{F28FFCEF-CCFA-48ED-9579-307BACA7B30E}"/>
            </a:ext>
          </a:extLst>
        </xdr:cNvPr>
        <xdr:cNvSpPr/>
      </xdr:nvSpPr>
      <xdr:spPr>
        <a:xfrm>
          <a:off x="7670800" y="141845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152400</xdr:rowOff>
    </xdr:from>
    <xdr:to>
      <xdr:col>50</xdr:col>
      <xdr:colOff>114300</xdr:colOff>
      <xdr:row>84</xdr:row>
      <xdr:rowOff>153543</xdr:rowOff>
    </xdr:to>
    <xdr:cxnSp macro="">
      <xdr:nvCxnSpPr>
        <xdr:cNvPr id="364" name="直線コネクタ 363">
          <a:extLst>
            <a:ext uri="{FF2B5EF4-FFF2-40B4-BE49-F238E27FC236}">
              <a16:creationId xmlns:a16="http://schemas.microsoft.com/office/drawing/2014/main" id="{6C3D3C11-D8EC-437E-9A90-CACBDA00A5E9}"/>
            </a:ext>
          </a:extLst>
        </xdr:cNvPr>
        <xdr:cNvCxnSpPr/>
      </xdr:nvCxnSpPr>
      <xdr:spPr>
        <a:xfrm flipV="1">
          <a:off x="7713980" y="14234160"/>
          <a:ext cx="78232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102172</xdr:rowOff>
    </xdr:from>
    <xdr:to>
      <xdr:col>41</xdr:col>
      <xdr:colOff>101600</xdr:colOff>
      <xdr:row>85</xdr:row>
      <xdr:rowOff>32322</xdr:rowOff>
    </xdr:to>
    <xdr:sp macro="" textlink="">
      <xdr:nvSpPr>
        <xdr:cNvPr id="365" name="楕円 364">
          <a:extLst>
            <a:ext uri="{FF2B5EF4-FFF2-40B4-BE49-F238E27FC236}">
              <a16:creationId xmlns:a16="http://schemas.microsoft.com/office/drawing/2014/main" id="{061EDDDA-07C1-4981-90E8-63E0C0D612BD}"/>
            </a:ext>
          </a:extLst>
        </xdr:cNvPr>
        <xdr:cNvSpPr/>
      </xdr:nvSpPr>
      <xdr:spPr>
        <a:xfrm>
          <a:off x="6873240" y="141839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152972</xdr:rowOff>
    </xdr:from>
    <xdr:to>
      <xdr:col>45</xdr:col>
      <xdr:colOff>177800</xdr:colOff>
      <xdr:row>84</xdr:row>
      <xdr:rowOff>153543</xdr:rowOff>
    </xdr:to>
    <xdr:cxnSp macro="">
      <xdr:nvCxnSpPr>
        <xdr:cNvPr id="366" name="直線コネクタ 365">
          <a:extLst>
            <a:ext uri="{FF2B5EF4-FFF2-40B4-BE49-F238E27FC236}">
              <a16:creationId xmlns:a16="http://schemas.microsoft.com/office/drawing/2014/main" id="{5D0E44C6-D0F6-4C03-AB64-6C3AB2419C88}"/>
            </a:ext>
          </a:extLst>
        </xdr:cNvPr>
        <xdr:cNvCxnSpPr/>
      </xdr:nvCxnSpPr>
      <xdr:spPr>
        <a:xfrm>
          <a:off x="6924040" y="14234732"/>
          <a:ext cx="78994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100457</xdr:rowOff>
    </xdr:from>
    <xdr:to>
      <xdr:col>36</xdr:col>
      <xdr:colOff>165100</xdr:colOff>
      <xdr:row>85</xdr:row>
      <xdr:rowOff>30607</xdr:rowOff>
    </xdr:to>
    <xdr:sp macro="" textlink="">
      <xdr:nvSpPr>
        <xdr:cNvPr id="367" name="楕円 366">
          <a:extLst>
            <a:ext uri="{FF2B5EF4-FFF2-40B4-BE49-F238E27FC236}">
              <a16:creationId xmlns:a16="http://schemas.microsoft.com/office/drawing/2014/main" id="{1FB32F29-0729-4286-9CFC-BB2F11BC966D}"/>
            </a:ext>
          </a:extLst>
        </xdr:cNvPr>
        <xdr:cNvSpPr/>
      </xdr:nvSpPr>
      <xdr:spPr>
        <a:xfrm>
          <a:off x="6098540" y="141822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151257</xdr:rowOff>
    </xdr:from>
    <xdr:to>
      <xdr:col>41</xdr:col>
      <xdr:colOff>50800</xdr:colOff>
      <xdr:row>84</xdr:row>
      <xdr:rowOff>152972</xdr:rowOff>
    </xdr:to>
    <xdr:cxnSp macro="">
      <xdr:nvCxnSpPr>
        <xdr:cNvPr id="368" name="直線コネクタ 367">
          <a:extLst>
            <a:ext uri="{FF2B5EF4-FFF2-40B4-BE49-F238E27FC236}">
              <a16:creationId xmlns:a16="http://schemas.microsoft.com/office/drawing/2014/main" id="{0723EC3B-0F72-402B-AFEB-73473553FF5D}"/>
            </a:ext>
          </a:extLst>
        </xdr:cNvPr>
        <xdr:cNvCxnSpPr/>
      </xdr:nvCxnSpPr>
      <xdr:spPr>
        <a:xfrm>
          <a:off x="6149340" y="14233017"/>
          <a:ext cx="7747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369" name="n_1aveValue【公営住宅】&#10;一人当たり面積">
          <a:extLst>
            <a:ext uri="{FF2B5EF4-FFF2-40B4-BE49-F238E27FC236}">
              <a16:creationId xmlns:a16="http://schemas.microsoft.com/office/drawing/2014/main" id="{F36612D0-5611-4D05-A290-C8B1739F3DF8}"/>
            </a:ext>
          </a:extLst>
        </xdr:cNvPr>
        <xdr:cNvSpPr txBox="1"/>
      </xdr:nvSpPr>
      <xdr:spPr>
        <a:xfrm>
          <a:off x="8271587" y="1380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41419</xdr:rowOff>
    </xdr:from>
    <xdr:ext cx="469744" cy="259045"/>
    <xdr:sp macro="" textlink="">
      <xdr:nvSpPr>
        <xdr:cNvPr id="370" name="n_2aveValue【公営住宅】&#10;一人当たり面積">
          <a:extLst>
            <a:ext uri="{FF2B5EF4-FFF2-40B4-BE49-F238E27FC236}">
              <a16:creationId xmlns:a16="http://schemas.microsoft.com/office/drawing/2014/main" id="{AC6B62C8-CE62-40C9-923D-D5D50E4C8332}"/>
            </a:ext>
          </a:extLst>
        </xdr:cNvPr>
        <xdr:cNvSpPr txBox="1"/>
      </xdr:nvSpPr>
      <xdr:spPr>
        <a:xfrm>
          <a:off x="7509587" y="1378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46562</xdr:rowOff>
    </xdr:from>
    <xdr:ext cx="469744" cy="259045"/>
    <xdr:sp macro="" textlink="">
      <xdr:nvSpPr>
        <xdr:cNvPr id="371" name="n_3aveValue【公営住宅】&#10;一人当たり面積">
          <a:extLst>
            <a:ext uri="{FF2B5EF4-FFF2-40B4-BE49-F238E27FC236}">
              <a16:creationId xmlns:a16="http://schemas.microsoft.com/office/drawing/2014/main" id="{4E157760-3D0A-491B-B143-83E8F8BC61CD}"/>
            </a:ext>
          </a:extLst>
        </xdr:cNvPr>
        <xdr:cNvSpPr txBox="1"/>
      </xdr:nvSpPr>
      <xdr:spPr>
        <a:xfrm>
          <a:off x="6712027" y="1379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61992</xdr:rowOff>
    </xdr:from>
    <xdr:ext cx="469744" cy="259045"/>
    <xdr:sp macro="" textlink="">
      <xdr:nvSpPr>
        <xdr:cNvPr id="372" name="n_4aveValue【公営住宅】&#10;一人当たり面積">
          <a:extLst>
            <a:ext uri="{FF2B5EF4-FFF2-40B4-BE49-F238E27FC236}">
              <a16:creationId xmlns:a16="http://schemas.microsoft.com/office/drawing/2014/main" id="{A1D14F8E-1B05-4BF6-81A3-9851115C9B4D}"/>
            </a:ext>
          </a:extLst>
        </xdr:cNvPr>
        <xdr:cNvSpPr txBox="1"/>
      </xdr:nvSpPr>
      <xdr:spPr>
        <a:xfrm>
          <a:off x="5937327" y="1380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22877</xdr:rowOff>
    </xdr:from>
    <xdr:ext cx="469744" cy="259045"/>
    <xdr:sp macro="" textlink="">
      <xdr:nvSpPr>
        <xdr:cNvPr id="373" name="n_1mainValue【公営住宅】&#10;一人当たり面積">
          <a:extLst>
            <a:ext uri="{FF2B5EF4-FFF2-40B4-BE49-F238E27FC236}">
              <a16:creationId xmlns:a16="http://schemas.microsoft.com/office/drawing/2014/main" id="{74D24014-AF1B-4932-9D3E-B20EDD57283E}"/>
            </a:ext>
          </a:extLst>
        </xdr:cNvPr>
        <xdr:cNvSpPr txBox="1"/>
      </xdr:nvSpPr>
      <xdr:spPr>
        <a:xfrm>
          <a:off x="827158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24020</xdr:rowOff>
    </xdr:from>
    <xdr:ext cx="469744" cy="259045"/>
    <xdr:sp macro="" textlink="">
      <xdr:nvSpPr>
        <xdr:cNvPr id="374" name="n_2mainValue【公営住宅】&#10;一人当たり面積">
          <a:extLst>
            <a:ext uri="{FF2B5EF4-FFF2-40B4-BE49-F238E27FC236}">
              <a16:creationId xmlns:a16="http://schemas.microsoft.com/office/drawing/2014/main" id="{FAC9EB29-91DB-406C-ADF1-2F00EB6964F9}"/>
            </a:ext>
          </a:extLst>
        </xdr:cNvPr>
        <xdr:cNvSpPr txBox="1"/>
      </xdr:nvSpPr>
      <xdr:spPr>
        <a:xfrm>
          <a:off x="7509587" y="14273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23449</xdr:rowOff>
    </xdr:from>
    <xdr:ext cx="469744" cy="259045"/>
    <xdr:sp macro="" textlink="">
      <xdr:nvSpPr>
        <xdr:cNvPr id="375" name="n_3mainValue【公営住宅】&#10;一人当たり面積">
          <a:extLst>
            <a:ext uri="{FF2B5EF4-FFF2-40B4-BE49-F238E27FC236}">
              <a16:creationId xmlns:a16="http://schemas.microsoft.com/office/drawing/2014/main" id="{FC2E6466-A373-4B93-9186-876F97E6F104}"/>
            </a:ext>
          </a:extLst>
        </xdr:cNvPr>
        <xdr:cNvSpPr txBox="1"/>
      </xdr:nvSpPr>
      <xdr:spPr>
        <a:xfrm>
          <a:off x="6712027" y="14272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21734</xdr:rowOff>
    </xdr:from>
    <xdr:ext cx="469744" cy="259045"/>
    <xdr:sp macro="" textlink="">
      <xdr:nvSpPr>
        <xdr:cNvPr id="376" name="n_4mainValue【公営住宅】&#10;一人当たり面積">
          <a:extLst>
            <a:ext uri="{FF2B5EF4-FFF2-40B4-BE49-F238E27FC236}">
              <a16:creationId xmlns:a16="http://schemas.microsoft.com/office/drawing/2014/main" id="{52247B34-7AE2-4DA1-BF1C-1DDBABB8859E}"/>
            </a:ext>
          </a:extLst>
        </xdr:cNvPr>
        <xdr:cNvSpPr txBox="1"/>
      </xdr:nvSpPr>
      <xdr:spPr>
        <a:xfrm>
          <a:off x="5937327" y="14271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DDAC2BAF-FA85-42DD-AB09-1B938493F44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915D7F93-24DE-4978-8189-293B2EB6DBD9}"/>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9151F69E-86EC-485D-93C5-3BC4AEE614B9}"/>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345EF010-2FA6-4084-B38D-0A42B21F2552}"/>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DCCFF813-C3C3-4542-B50B-CEE0556582AF}"/>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5C817084-4CA2-4AC3-B9C0-4C146D9BE467}"/>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BA921708-64AA-47D7-A38A-495207017AA1}"/>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F685B797-44C3-49CC-A124-C7E8BE15D8AA}"/>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E0F9A784-4D31-4701-B638-DC8DC163F253}"/>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4579B866-5681-4032-9E71-E919B4814F6D}"/>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AC3B8102-7859-42EE-9C4A-C96255CEBD0B}"/>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BA020C33-940A-4B5C-B173-BCE9C222B2B8}"/>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4E7ECA0C-FD60-42AB-8EFE-87E7E9DBFE8E}"/>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0DF94D43-AEE2-4C70-A077-0D0EA773DDBC}"/>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0594CAAB-0177-419B-A16A-C3631C21F08C}"/>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63E1CB88-451E-4297-8847-D594DD45C81C}"/>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53B438C6-52C0-4490-896B-7EB73C3DBE17}"/>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15772609-91A9-41A7-BB3C-55C88B4E8058}"/>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90F3DF6E-3D87-4274-8CFC-3BFBE2062957}"/>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7CCB749E-0773-44D9-B893-B6715A2421E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3415D6A4-E9D9-4C30-89D1-DC9A0E43484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8C622440-D527-4404-BDD4-200DDCAA67E7}"/>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471E38E4-8A18-4D70-8C64-7F1E30E1C7D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72190313-0744-4FAA-A9A6-D94F3FE35EC1}"/>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ED30AA47-5E9B-48D3-9700-41CE1E30172F}"/>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533BD3AE-862D-4080-80EF-F0495682A2BC}"/>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68D4F6BB-F387-462D-986B-47F633233FB3}"/>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577C0B38-2CAD-4D70-A5D8-4D234C2073FB}"/>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AB93303D-FC59-475A-A2C7-51116757230D}"/>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7FD220AE-2494-47BA-B13B-DE2B633001B7}"/>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52FFA137-395F-4325-932D-AB32ADB3EF1D}"/>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ECA3E298-8A5D-4672-83E2-A0D331AF3EA2}"/>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F367ED2C-EB6D-4228-BA3F-968F0911F284}"/>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891D2082-5EBF-4373-BB09-2F5A2BB3D7BF}"/>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F2F82984-A517-4C3A-B097-66582299D6C6}"/>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F1514DF2-CA3B-49F3-96EF-FA81E3C29F0C}"/>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BB849A66-5BA8-46DC-B23F-7CC7A9E63144}"/>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C7F42A63-6093-4BAC-9C1C-DB358139DC28}"/>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FD6C5102-9A9C-4A1E-AB6F-3F3949B38403}"/>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93201B5D-DCDD-40A7-B152-2E2BEB5FB63A}"/>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417" name="直線コネクタ 416">
          <a:extLst>
            <a:ext uri="{FF2B5EF4-FFF2-40B4-BE49-F238E27FC236}">
              <a16:creationId xmlns:a16="http://schemas.microsoft.com/office/drawing/2014/main" id="{FE940CEE-6120-4FED-BFDD-44AE1066B58D}"/>
            </a:ext>
          </a:extLst>
        </xdr:cNvPr>
        <xdr:cNvCxnSpPr/>
      </xdr:nvCxnSpPr>
      <xdr:spPr>
        <a:xfrm flipV="1">
          <a:off x="14375764" y="564642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35BAABDB-7332-4ABF-82C7-7DF6B13EE83D}"/>
            </a:ext>
          </a:extLst>
        </xdr:cNvPr>
        <xdr:cNvSpPr txBox="1"/>
      </xdr:nvSpPr>
      <xdr:spPr>
        <a:xfrm>
          <a:off x="14414500" y="701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19" name="直線コネクタ 418">
          <a:extLst>
            <a:ext uri="{FF2B5EF4-FFF2-40B4-BE49-F238E27FC236}">
              <a16:creationId xmlns:a16="http://schemas.microsoft.com/office/drawing/2014/main" id="{7F99CA3B-7129-4DC3-B63F-16CF05BCEA08}"/>
            </a:ext>
          </a:extLst>
        </xdr:cNvPr>
        <xdr:cNvCxnSpPr/>
      </xdr:nvCxnSpPr>
      <xdr:spPr>
        <a:xfrm>
          <a:off x="14287500" y="7012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BDFFC027-9D24-469F-865C-61A344F1CAE0}"/>
            </a:ext>
          </a:extLst>
        </xdr:cNvPr>
        <xdr:cNvSpPr txBox="1"/>
      </xdr:nvSpPr>
      <xdr:spPr>
        <a:xfrm>
          <a:off x="144145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421" name="直線コネクタ 420">
          <a:extLst>
            <a:ext uri="{FF2B5EF4-FFF2-40B4-BE49-F238E27FC236}">
              <a16:creationId xmlns:a16="http://schemas.microsoft.com/office/drawing/2014/main" id="{904E4950-624F-4376-A1F6-D612A370CD80}"/>
            </a:ext>
          </a:extLst>
        </xdr:cNvPr>
        <xdr:cNvCxnSpPr/>
      </xdr:nvCxnSpPr>
      <xdr:spPr>
        <a:xfrm>
          <a:off x="14287500" y="564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4205F52B-0139-4089-826B-B659EB466588}"/>
            </a:ext>
          </a:extLst>
        </xdr:cNvPr>
        <xdr:cNvSpPr txBox="1"/>
      </xdr:nvSpPr>
      <xdr:spPr>
        <a:xfrm>
          <a:off x="14414500" y="616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a:extLst>
            <a:ext uri="{FF2B5EF4-FFF2-40B4-BE49-F238E27FC236}">
              <a16:creationId xmlns:a16="http://schemas.microsoft.com/office/drawing/2014/main" id="{91FBA16A-B19D-41CD-BAAA-72269D5A0A39}"/>
            </a:ext>
          </a:extLst>
        </xdr:cNvPr>
        <xdr:cNvSpPr/>
      </xdr:nvSpPr>
      <xdr:spPr>
        <a:xfrm>
          <a:off x="14325600" y="63119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424" name="フローチャート: 判断 423">
          <a:extLst>
            <a:ext uri="{FF2B5EF4-FFF2-40B4-BE49-F238E27FC236}">
              <a16:creationId xmlns:a16="http://schemas.microsoft.com/office/drawing/2014/main" id="{5BEB2CA3-C190-4FE6-8198-B69A917B9EE9}"/>
            </a:ext>
          </a:extLst>
        </xdr:cNvPr>
        <xdr:cNvSpPr/>
      </xdr:nvSpPr>
      <xdr:spPr>
        <a:xfrm>
          <a:off x="13578840" y="6315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25" name="フローチャート: 判断 424">
          <a:extLst>
            <a:ext uri="{FF2B5EF4-FFF2-40B4-BE49-F238E27FC236}">
              <a16:creationId xmlns:a16="http://schemas.microsoft.com/office/drawing/2014/main" id="{7F9AC8B4-AD96-40AF-8776-E9ADA08F22AE}"/>
            </a:ext>
          </a:extLst>
        </xdr:cNvPr>
        <xdr:cNvSpPr/>
      </xdr:nvSpPr>
      <xdr:spPr>
        <a:xfrm>
          <a:off x="1280414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426" name="フローチャート: 判断 425">
          <a:extLst>
            <a:ext uri="{FF2B5EF4-FFF2-40B4-BE49-F238E27FC236}">
              <a16:creationId xmlns:a16="http://schemas.microsoft.com/office/drawing/2014/main" id="{A99ECD60-D457-44FC-8DEB-82506E572D7B}"/>
            </a:ext>
          </a:extLst>
        </xdr:cNvPr>
        <xdr:cNvSpPr/>
      </xdr:nvSpPr>
      <xdr:spPr>
        <a:xfrm>
          <a:off x="12029440" y="6243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427" name="フローチャート: 判断 426">
          <a:extLst>
            <a:ext uri="{FF2B5EF4-FFF2-40B4-BE49-F238E27FC236}">
              <a16:creationId xmlns:a16="http://schemas.microsoft.com/office/drawing/2014/main" id="{D6955975-B40E-4DBC-850F-97B0C858510A}"/>
            </a:ext>
          </a:extLst>
        </xdr:cNvPr>
        <xdr:cNvSpPr/>
      </xdr:nvSpPr>
      <xdr:spPr>
        <a:xfrm>
          <a:off x="11231880" y="621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86A30668-F3A2-4244-B860-2E6745E2BAD9}"/>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FD8B132-8E3E-4115-B793-3DD034C52EEC}"/>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59D8E47-D90C-44F9-9FA0-3D35593B5A86}"/>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ABE7134-0622-4613-A912-7534AC577D24}"/>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82EF7656-FB8A-4775-A765-12CC5E03B19B}"/>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151130</xdr:rowOff>
    </xdr:from>
    <xdr:to>
      <xdr:col>85</xdr:col>
      <xdr:colOff>177800</xdr:colOff>
      <xdr:row>41</xdr:row>
      <xdr:rowOff>81280</xdr:rowOff>
    </xdr:to>
    <xdr:sp macro="" textlink="">
      <xdr:nvSpPr>
        <xdr:cNvPr id="433" name="楕円 432">
          <a:extLst>
            <a:ext uri="{FF2B5EF4-FFF2-40B4-BE49-F238E27FC236}">
              <a16:creationId xmlns:a16="http://schemas.microsoft.com/office/drawing/2014/main" id="{A7F7B3D3-FC06-4CEF-888B-2497FA2E410F}"/>
            </a:ext>
          </a:extLst>
        </xdr:cNvPr>
        <xdr:cNvSpPr/>
      </xdr:nvSpPr>
      <xdr:spPr>
        <a:xfrm>
          <a:off x="14325600" y="685673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66057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424A40FF-5EF3-4391-AC81-EA3495583A5F}"/>
            </a:ext>
          </a:extLst>
        </xdr:cNvPr>
        <xdr:cNvSpPr txBox="1"/>
      </xdr:nvSpPr>
      <xdr:spPr>
        <a:xfrm>
          <a:off x="14414500" y="677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137795</xdr:rowOff>
    </xdr:from>
    <xdr:to>
      <xdr:col>81</xdr:col>
      <xdr:colOff>101600</xdr:colOff>
      <xdr:row>41</xdr:row>
      <xdr:rowOff>67945</xdr:rowOff>
    </xdr:to>
    <xdr:sp macro="" textlink="">
      <xdr:nvSpPr>
        <xdr:cNvPr id="435" name="楕円 434">
          <a:extLst>
            <a:ext uri="{FF2B5EF4-FFF2-40B4-BE49-F238E27FC236}">
              <a16:creationId xmlns:a16="http://schemas.microsoft.com/office/drawing/2014/main" id="{4E0451F5-4316-4DE3-BDE3-160020CE1661}"/>
            </a:ext>
          </a:extLst>
        </xdr:cNvPr>
        <xdr:cNvSpPr/>
      </xdr:nvSpPr>
      <xdr:spPr>
        <a:xfrm>
          <a:off x="13578840" y="6843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17145</xdr:rowOff>
    </xdr:from>
    <xdr:to>
      <xdr:col>85</xdr:col>
      <xdr:colOff>127000</xdr:colOff>
      <xdr:row>41</xdr:row>
      <xdr:rowOff>30480</xdr:rowOff>
    </xdr:to>
    <xdr:cxnSp macro="">
      <xdr:nvCxnSpPr>
        <xdr:cNvPr id="436" name="直線コネクタ 435">
          <a:extLst>
            <a:ext uri="{FF2B5EF4-FFF2-40B4-BE49-F238E27FC236}">
              <a16:creationId xmlns:a16="http://schemas.microsoft.com/office/drawing/2014/main" id="{1861A66B-2D66-45C7-AAE2-928F5AB2671F}"/>
            </a:ext>
          </a:extLst>
        </xdr:cNvPr>
        <xdr:cNvCxnSpPr/>
      </xdr:nvCxnSpPr>
      <xdr:spPr>
        <a:xfrm>
          <a:off x="13629640" y="6890385"/>
          <a:ext cx="7467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122555</xdr:rowOff>
    </xdr:from>
    <xdr:to>
      <xdr:col>76</xdr:col>
      <xdr:colOff>165100</xdr:colOff>
      <xdr:row>41</xdr:row>
      <xdr:rowOff>52705</xdr:rowOff>
    </xdr:to>
    <xdr:sp macro="" textlink="">
      <xdr:nvSpPr>
        <xdr:cNvPr id="437" name="楕円 436">
          <a:extLst>
            <a:ext uri="{FF2B5EF4-FFF2-40B4-BE49-F238E27FC236}">
              <a16:creationId xmlns:a16="http://schemas.microsoft.com/office/drawing/2014/main" id="{DE73F82F-4254-4383-B09B-2CBB1470F93D}"/>
            </a:ext>
          </a:extLst>
        </xdr:cNvPr>
        <xdr:cNvSpPr/>
      </xdr:nvSpPr>
      <xdr:spPr>
        <a:xfrm>
          <a:off x="12804140" y="6828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1905</xdr:rowOff>
    </xdr:from>
    <xdr:to>
      <xdr:col>81</xdr:col>
      <xdr:colOff>50800</xdr:colOff>
      <xdr:row>41</xdr:row>
      <xdr:rowOff>17145</xdr:rowOff>
    </xdr:to>
    <xdr:cxnSp macro="">
      <xdr:nvCxnSpPr>
        <xdr:cNvPr id="438" name="直線コネクタ 437">
          <a:extLst>
            <a:ext uri="{FF2B5EF4-FFF2-40B4-BE49-F238E27FC236}">
              <a16:creationId xmlns:a16="http://schemas.microsoft.com/office/drawing/2014/main" id="{DFFB7344-6370-4127-84AF-121F76871CC2}"/>
            </a:ext>
          </a:extLst>
        </xdr:cNvPr>
        <xdr:cNvCxnSpPr/>
      </xdr:nvCxnSpPr>
      <xdr:spPr>
        <a:xfrm>
          <a:off x="12854940" y="6875145"/>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17780</xdr:rowOff>
    </xdr:from>
    <xdr:to>
      <xdr:col>72</xdr:col>
      <xdr:colOff>38100</xdr:colOff>
      <xdr:row>41</xdr:row>
      <xdr:rowOff>119380</xdr:rowOff>
    </xdr:to>
    <xdr:sp macro="" textlink="">
      <xdr:nvSpPr>
        <xdr:cNvPr id="439" name="楕円 438">
          <a:extLst>
            <a:ext uri="{FF2B5EF4-FFF2-40B4-BE49-F238E27FC236}">
              <a16:creationId xmlns:a16="http://schemas.microsoft.com/office/drawing/2014/main" id="{3FC19723-29AC-4FCD-87B6-6E23C2603A82}"/>
            </a:ext>
          </a:extLst>
        </xdr:cNvPr>
        <xdr:cNvSpPr/>
      </xdr:nvSpPr>
      <xdr:spPr>
        <a:xfrm>
          <a:off x="12029440" y="68910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1905</xdr:rowOff>
    </xdr:from>
    <xdr:to>
      <xdr:col>76</xdr:col>
      <xdr:colOff>114300</xdr:colOff>
      <xdr:row>41</xdr:row>
      <xdr:rowOff>68580</xdr:rowOff>
    </xdr:to>
    <xdr:cxnSp macro="">
      <xdr:nvCxnSpPr>
        <xdr:cNvPr id="440" name="直線コネクタ 439">
          <a:extLst>
            <a:ext uri="{FF2B5EF4-FFF2-40B4-BE49-F238E27FC236}">
              <a16:creationId xmlns:a16="http://schemas.microsoft.com/office/drawing/2014/main" id="{F7F8D2B5-3394-4FA5-B13B-76CE6466041F}"/>
            </a:ext>
          </a:extLst>
        </xdr:cNvPr>
        <xdr:cNvCxnSpPr/>
      </xdr:nvCxnSpPr>
      <xdr:spPr>
        <a:xfrm flipV="1">
          <a:off x="12072620" y="6875145"/>
          <a:ext cx="78232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69215</xdr:rowOff>
    </xdr:from>
    <xdr:to>
      <xdr:col>67</xdr:col>
      <xdr:colOff>101600</xdr:colOff>
      <xdr:row>41</xdr:row>
      <xdr:rowOff>170815</xdr:rowOff>
    </xdr:to>
    <xdr:sp macro="" textlink="">
      <xdr:nvSpPr>
        <xdr:cNvPr id="441" name="楕円 440">
          <a:extLst>
            <a:ext uri="{FF2B5EF4-FFF2-40B4-BE49-F238E27FC236}">
              <a16:creationId xmlns:a16="http://schemas.microsoft.com/office/drawing/2014/main" id="{153C3372-0053-4B79-A841-37AC48F97160}"/>
            </a:ext>
          </a:extLst>
        </xdr:cNvPr>
        <xdr:cNvSpPr/>
      </xdr:nvSpPr>
      <xdr:spPr>
        <a:xfrm>
          <a:off x="11231880" y="694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68580</xdr:rowOff>
    </xdr:from>
    <xdr:to>
      <xdr:col>71</xdr:col>
      <xdr:colOff>177800</xdr:colOff>
      <xdr:row>41</xdr:row>
      <xdr:rowOff>120015</xdr:rowOff>
    </xdr:to>
    <xdr:cxnSp macro="">
      <xdr:nvCxnSpPr>
        <xdr:cNvPr id="442" name="直線コネクタ 441">
          <a:extLst>
            <a:ext uri="{FF2B5EF4-FFF2-40B4-BE49-F238E27FC236}">
              <a16:creationId xmlns:a16="http://schemas.microsoft.com/office/drawing/2014/main" id="{0A2224FE-517B-4B7F-B366-92152F080B09}"/>
            </a:ext>
          </a:extLst>
        </xdr:cNvPr>
        <xdr:cNvCxnSpPr/>
      </xdr:nvCxnSpPr>
      <xdr:spPr>
        <a:xfrm flipV="1">
          <a:off x="11282680" y="6941820"/>
          <a:ext cx="78994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59707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D72A309A-CF30-4631-83DB-8EDB4B86B082}"/>
            </a:ext>
          </a:extLst>
        </xdr:cNvPr>
        <xdr:cNvSpPr txBox="1"/>
      </xdr:nvSpPr>
      <xdr:spPr>
        <a:xfrm>
          <a:off x="134372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13987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202B41CB-1F34-4C5C-929C-A0F706EA63AF}"/>
            </a:ext>
          </a:extLst>
        </xdr:cNvPr>
        <xdr:cNvSpPr txBox="1"/>
      </xdr:nvSpPr>
      <xdr:spPr>
        <a:xfrm>
          <a:off x="126752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158767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2876A10-0922-4FA1-B239-B039609BD522}"/>
            </a:ext>
          </a:extLst>
        </xdr:cNvPr>
        <xdr:cNvSpPr txBox="1"/>
      </xdr:nvSpPr>
      <xdr:spPr>
        <a:xfrm>
          <a:off x="119005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134002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ACF0116F-630D-47A7-BE56-1F0D7D4E78F8}"/>
            </a:ext>
          </a:extLst>
        </xdr:cNvPr>
        <xdr:cNvSpPr txBox="1"/>
      </xdr:nvSpPr>
      <xdr:spPr>
        <a:xfrm>
          <a:off x="11102984" y="600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59072</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1FD694D4-59FD-4A29-81B8-5BC234BAA8DD}"/>
            </a:ext>
          </a:extLst>
        </xdr:cNvPr>
        <xdr:cNvSpPr txBox="1"/>
      </xdr:nvSpPr>
      <xdr:spPr>
        <a:xfrm>
          <a:off x="13437244" y="693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43832</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10623D83-8998-497C-A020-9631F0014DE7}"/>
            </a:ext>
          </a:extLst>
        </xdr:cNvPr>
        <xdr:cNvSpPr txBox="1"/>
      </xdr:nvSpPr>
      <xdr:spPr>
        <a:xfrm>
          <a:off x="12675244" y="691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110507</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80DB85C3-343F-4C0B-AF0E-1F24D991AC08}"/>
            </a:ext>
          </a:extLst>
        </xdr:cNvPr>
        <xdr:cNvSpPr txBox="1"/>
      </xdr:nvSpPr>
      <xdr:spPr>
        <a:xfrm>
          <a:off x="11900544" y="698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161942</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6BD5B4AC-5817-48FA-B3F6-4CD98AA8C71B}"/>
            </a:ext>
          </a:extLst>
        </xdr:cNvPr>
        <xdr:cNvSpPr txBox="1"/>
      </xdr:nvSpPr>
      <xdr:spPr>
        <a:xfrm>
          <a:off x="11102984"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F8A565C9-24AF-491B-8D2A-5B71129235B6}"/>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611E9B4A-2CF8-4431-836B-B7043102C55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4E8C1612-3156-424E-A349-FED48F74CACA}"/>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26229B15-D8FC-40A8-9F2E-F9DF0D9982C7}"/>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3C5CDA0-E650-4DD8-BFB4-FB2C9224A845}"/>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F984E66E-579D-479A-832D-13E4FC62A7C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8F7F0318-D71E-4AED-9CC8-0659029FF26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405E0DB3-5BF2-4C7D-9787-91C4773F78D5}"/>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64BE4B36-9F9E-435E-9438-EED49F3B6D7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7CE6E867-7C24-4463-8C01-64E29D02280E}"/>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1EEE03C-0121-4E38-B21A-4CE63DEC170A}"/>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54B628B8-97E9-4D94-A48E-1BC710422822}"/>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A3C42FFB-F6F2-4285-881C-CE25100BFF63}"/>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8FCC8679-0107-46FC-B9A0-7D30C255C8F1}"/>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4CB1E803-713D-44F8-8D47-4DE31A0298A4}"/>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01D723FB-097D-45D6-89D0-D2612003290E}"/>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D01A60DF-7328-4595-BAD4-6D877A6C05A6}"/>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09D64B16-41F4-4FBE-9135-DB50077F3D58}"/>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9CCDCF7B-50F2-4B0A-88A8-37374628AC6C}"/>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B6DA43A1-20ED-4C55-8F70-85DBE506CE9B}"/>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F93A4333-6A3F-41EB-A01A-F2CBE4D6C63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472" name="直線コネクタ 471">
          <a:extLst>
            <a:ext uri="{FF2B5EF4-FFF2-40B4-BE49-F238E27FC236}">
              <a16:creationId xmlns:a16="http://schemas.microsoft.com/office/drawing/2014/main" id="{45FB5AE4-BD27-4E30-B84E-A85186627771}"/>
            </a:ext>
          </a:extLst>
        </xdr:cNvPr>
        <xdr:cNvCxnSpPr/>
      </xdr:nvCxnSpPr>
      <xdr:spPr>
        <a:xfrm flipV="1">
          <a:off x="19509104" y="5576316"/>
          <a:ext cx="0" cy="1361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D66A7CB3-E2B4-4ADF-AC13-8ADFF589356D}"/>
            </a:ext>
          </a:extLst>
        </xdr:cNvPr>
        <xdr:cNvSpPr txBox="1"/>
      </xdr:nvSpPr>
      <xdr:spPr>
        <a:xfrm>
          <a:off x="19547840"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4" name="直線コネクタ 473">
          <a:extLst>
            <a:ext uri="{FF2B5EF4-FFF2-40B4-BE49-F238E27FC236}">
              <a16:creationId xmlns:a16="http://schemas.microsoft.com/office/drawing/2014/main" id="{5AD5AE3A-5B04-4B2A-9A7D-83679859207A}"/>
            </a:ext>
          </a:extLst>
        </xdr:cNvPr>
        <xdr:cNvCxnSpPr/>
      </xdr:nvCxnSpPr>
      <xdr:spPr>
        <a:xfrm>
          <a:off x="19443700" y="693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22C6AEFB-E62D-4C6B-A9E0-22D3356239C2}"/>
            </a:ext>
          </a:extLst>
        </xdr:cNvPr>
        <xdr:cNvSpPr txBox="1"/>
      </xdr:nvSpPr>
      <xdr:spPr>
        <a:xfrm>
          <a:off x="19547840" y="535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476" name="直線コネクタ 475">
          <a:extLst>
            <a:ext uri="{FF2B5EF4-FFF2-40B4-BE49-F238E27FC236}">
              <a16:creationId xmlns:a16="http://schemas.microsoft.com/office/drawing/2014/main" id="{4906007D-3072-40F2-9149-2006DAB7FBCC}"/>
            </a:ext>
          </a:extLst>
        </xdr:cNvPr>
        <xdr:cNvCxnSpPr/>
      </xdr:nvCxnSpPr>
      <xdr:spPr>
        <a:xfrm>
          <a:off x="19443700" y="5576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98569</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DEDBBCE1-7AD5-493D-8988-8AB64D87C289}"/>
            </a:ext>
          </a:extLst>
        </xdr:cNvPr>
        <xdr:cNvSpPr txBox="1"/>
      </xdr:nvSpPr>
      <xdr:spPr>
        <a:xfrm>
          <a:off x="19547840" y="63012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78" name="フローチャート: 判断 477">
          <a:extLst>
            <a:ext uri="{FF2B5EF4-FFF2-40B4-BE49-F238E27FC236}">
              <a16:creationId xmlns:a16="http://schemas.microsoft.com/office/drawing/2014/main" id="{D3791983-7C0F-446E-BF13-2D6253D2C6D4}"/>
            </a:ext>
          </a:extLst>
        </xdr:cNvPr>
        <xdr:cNvSpPr/>
      </xdr:nvSpPr>
      <xdr:spPr>
        <a:xfrm>
          <a:off x="19458940" y="6446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79" name="フローチャート: 判断 478">
          <a:extLst>
            <a:ext uri="{FF2B5EF4-FFF2-40B4-BE49-F238E27FC236}">
              <a16:creationId xmlns:a16="http://schemas.microsoft.com/office/drawing/2014/main" id="{C8EA33CA-0EAB-4386-AA90-4F3FF3CCAF6A}"/>
            </a:ext>
          </a:extLst>
        </xdr:cNvPr>
        <xdr:cNvSpPr/>
      </xdr:nvSpPr>
      <xdr:spPr>
        <a:xfrm>
          <a:off x="18735040" y="64551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80" name="フローチャート: 判断 479">
          <a:extLst>
            <a:ext uri="{FF2B5EF4-FFF2-40B4-BE49-F238E27FC236}">
              <a16:creationId xmlns:a16="http://schemas.microsoft.com/office/drawing/2014/main" id="{17B5B253-4338-4127-A78C-869AF2FCB223}"/>
            </a:ext>
          </a:extLst>
        </xdr:cNvPr>
        <xdr:cNvSpPr/>
      </xdr:nvSpPr>
      <xdr:spPr>
        <a:xfrm>
          <a:off x="17937480" y="64711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FFA7B563-3EAD-4410-A26B-30923B140F49}"/>
            </a:ext>
          </a:extLst>
        </xdr:cNvPr>
        <xdr:cNvSpPr/>
      </xdr:nvSpPr>
      <xdr:spPr>
        <a:xfrm>
          <a:off x="1716278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82" name="フローチャート: 判断 481">
          <a:extLst>
            <a:ext uri="{FF2B5EF4-FFF2-40B4-BE49-F238E27FC236}">
              <a16:creationId xmlns:a16="http://schemas.microsoft.com/office/drawing/2014/main" id="{0BA687E6-815E-4EB7-9E1B-D154D6DE07C6}"/>
            </a:ext>
          </a:extLst>
        </xdr:cNvPr>
        <xdr:cNvSpPr/>
      </xdr:nvSpPr>
      <xdr:spPr>
        <a:xfrm>
          <a:off x="16388080" y="64803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359818F-132B-431F-8FB2-C3D0F14609BE}"/>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3E49736E-2A26-43D1-B847-8053ACEDEB9E}"/>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63892257-0C4D-40ED-8D62-88BC45F787C2}"/>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22DADA1-85CE-4B67-96CC-4BDF6A2CCA32}"/>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C9967F7-3FB3-44D4-80D2-800905BBD97F}"/>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169418</xdr:rowOff>
    </xdr:from>
    <xdr:to>
      <xdr:col>116</xdr:col>
      <xdr:colOff>114300</xdr:colOff>
      <xdr:row>40</xdr:row>
      <xdr:rowOff>99568</xdr:rowOff>
    </xdr:to>
    <xdr:sp macro="" textlink="">
      <xdr:nvSpPr>
        <xdr:cNvPr id="488" name="楕円 487">
          <a:extLst>
            <a:ext uri="{FF2B5EF4-FFF2-40B4-BE49-F238E27FC236}">
              <a16:creationId xmlns:a16="http://schemas.microsoft.com/office/drawing/2014/main" id="{894FC1BB-997E-43CC-AEC1-C57F691E750F}"/>
            </a:ext>
          </a:extLst>
        </xdr:cNvPr>
        <xdr:cNvSpPr/>
      </xdr:nvSpPr>
      <xdr:spPr>
        <a:xfrm>
          <a:off x="19458940" y="67073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147845</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693D4A3F-B025-4921-B9A3-A9CC0E800C7D}"/>
            </a:ext>
          </a:extLst>
        </xdr:cNvPr>
        <xdr:cNvSpPr txBox="1"/>
      </xdr:nvSpPr>
      <xdr:spPr>
        <a:xfrm>
          <a:off x="19547840" y="668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2540</xdr:rowOff>
    </xdr:from>
    <xdr:to>
      <xdr:col>112</xdr:col>
      <xdr:colOff>38100</xdr:colOff>
      <xdr:row>40</xdr:row>
      <xdr:rowOff>104140</xdr:rowOff>
    </xdr:to>
    <xdr:sp macro="" textlink="">
      <xdr:nvSpPr>
        <xdr:cNvPr id="490" name="楕円 489">
          <a:extLst>
            <a:ext uri="{FF2B5EF4-FFF2-40B4-BE49-F238E27FC236}">
              <a16:creationId xmlns:a16="http://schemas.microsoft.com/office/drawing/2014/main" id="{815587B3-5A21-4757-B413-CD6651927E47}"/>
            </a:ext>
          </a:extLst>
        </xdr:cNvPr>
        <xdr:cNvSpPr/>
      </xdr:nvSpPr>
      <xdr:spPr>
        <a:xfrm>
          <a:off x="18735040" y="67081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48768</xdr:rowOff>
    </xdr:from>
    <xdr:to>
      <xdr:col>116</xdr:col>
      <xdr:colOff>63500</xdr:colOff>
      <xdr:row>40</xdr:row>
      <xdr:rowOff>53340</xdr:rowOff>
    </xdr:to>
    <xdr:cxnSp macro="">
      <xdr:nvCxnSpPr>
        <xdr:cNvPr id="491" name="直線コネクタ 490">
          <a:extLst>
            <a:ext uri="{FF2B5EF4-FFF2-40B4-BE49-F238E27FC236}">
              <a16:creationId xmlns:a16="http://schemas.microsoft.com/office/drawing/2014/main" id="{5537B8CD-ECC5-43D5-9307-D919E519ADD9}"/>
            </a:ext>
          </a:extLst>
        </xdr:cNvPr>
        <xdr:cNvCxnSpPr/>
      </xdr:nvCxnSpPr>
      <xdr:spPr>
        <a:xfrm flipV="1">
          <a:off x="18778220" y="6754368"/>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4826</xdr:rowOff>
    </xdr:from>
    <xdr:to>
      <xdr:col>107</xdr:col>
      <xdr:colOff>101600</xdr:colOff>
      <xdr:row>40</xdr:row>
      <xdr:rowOff>106426</xdr:rowOff>
    </xdr:to>
    <xdr:sp macro="" textlink="">
      <xdr:nvSpPr>
        <xdr:cNvPr id="492" name="楕円 491">
          <a:extLst>
            <a:ext uri="{FF2B5EF4-FFF2-40B4-BE49-F238E27FC236}">
              <a16:creationId xmlns:a16="http://schemas.microsoft.com/office/drawing/2014/main" id="{D70374A0-EFA6-4603-AB1D-A296D868A66E}"/>
            </a:ext>
          </a:extLst>
        </xdr:cNvPr>
        <xdr:cNvSpPr/>
      </xdr:nvSpPr>
      <xdr:spPr>
        <a:xfrm>
          <a:off x="17937480" y="671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53340</xdr:rowOff>
    </xdr:from>
    <xdr:to>
      <xdr:col>111</xdr:col>
      <xdr:colOff>177800</xdr:colOff>
      <xdr:row>40</xdr:row>
      <xdr:rowOff>55626</xdr:rowOff>
    </xdr:to>
    <xdr:cxnSp macro="">
      <xdr:nvCxnSpPr>
        <xdr:cNvPr id="493" name="直線コネクタ 492">
          <a:extLst>
            <a:ext uri="{FF2B5EF4-FFF2-40B4-BE49-F238E27FC236}">
              <a16:creationId xmlns:a16="http://schemas.microsoft.com/office/drawing/2014/main" id="{A5534BC6-28C2-426E-B7D0-A203EC6ECE38}"/>
            </a:ext>
          </a:extLst>
        </xdr:cNvPr>
        <xdr:cNvCxnSpPr/>
      </xdr:nvCxnSpPr>
      <xdr:spPr>
        <a:xfrm flipV="1">
          <a:off x="17988280" y="6758940"/>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9398</xdr:rowOff>
    </xdr:from>
    <xdr:to>
      <xdr:col>102</xdr:col>
      <xdr:colOff>165100</xdr:colOff>
      <xdr:row>40</xdr:row>
      <xdr:rowOff>110998</xdr:rowOff>
    </xdr:to>
    <xdr:sp macro="" textlink="">
      <xdr:nvSpPr>
        <xdr:cNvPr id="494" name="楕円 493">
          <a:extLst>
            <a:ext uri="{FF2B5EF4-FFF2-40B4-BE49-F238E27FC236}">
              <a16:creationId xmlns:a16="http://schemas.microsoft.com/office/drawing/2014/main" id="{28DD2DDE-21C3-4DE8-8E45-911831637AD3}"/>
            </a:ext>
          </a:extLst>
        </xdr:cNvPr>
        <xdr:cNvSpPr/>
      </xdr:nvSpPr>
      <xdr:spPr>
        <a:xfrm>
          <a:off x="17162780" y="671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55626</xdr:rowOff>
    </xdr:from>
    <xdr:to>
      <xdr:col>107</xdr:col>
      <xdr:colOff>50800</xdr:colOff>
      <xdr:row>40</xdr:row>
      <xdr:rowOff>60198</xdr:rowOff>
    </xdr:to>
    <xdr:cxnSp macro="">
      <xdr:nvCxnSpPr>
        <xdr:cNvPr id="495" name="直線コネクタ 494">
          <a:extLst>
            <a:ext uri="{FF2B5EF4-FFF2-40B4-BE49-F238E27FC236}">
              <a16:creationId xmlns:a16="http://schemas.microsoft.com/office/drawing/2014/main" id="{77BC5D15-2085-4FCE-A0D6-9523E75B5C3F}"/>
            </a:ext>
          </a:extLst>
        </xdr:cNvPr>
        <xdr:cNvCxnSpPr/>
      </xdr:nvCxnSpPr>
      <xdr:spPr>
        <a:xfrm flipV="1">
          <a:off x="17213580" y="6761226"/>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160274</xdr:rowOff>
    </xdr:from>
    <xdr:to>
      <xdr:col>98</xdr:col>
      <xdr:colOff>38100</xdr:colOff>
      <xdr:row>39</xdr:row>
      <xdr:rowOff>90424</xdr:rowOff>
    </xdr:to>
    <xdr:sp macro="" textlink="">
      <xdr:nvSpPr>
        <xdr:cNvPr id="496" name="楕円 495">
          <a:extLst>
            <a:ext uri="{FF2B5EF4-FFF2-40B4-BE49-F238E27FC236}">
              <a16:creationId xmlns:a16="http://schemas.microsoft.com/office/drawing/2014/main" id="{42A422CC-1A17-4485-BF6E-7FF416EED638}"/>
            </a:ext>
          </a:extLst>
        </xdr:cNvPr>
        <xdr:cNvSpPr/>
      </xdr:nvSpPr>
      <xdr:spPr>
        <a:xfrm>
          <a:off x="16388080" y="65305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39624</xdr:rowOff>
    </xdr:from>
    <xdr:to>
      <xdr:col>102</xdr:col>
      <xdr:colOff>114300</xdr:colOff>
      <xdr:row>40</xdr:row>
      <xdr:rowOff>60198</xdr:rowOff>
    </xdr:to>
    <xdr:cxnSp macro="">
      <xdr:nvCxnSpPr>
        <xdr:cNvPr id="497" name="直線コネクタ 496">
          <a:extLst>
            <a:ext uri="{FF2B5EF4-FFF2-40B4-BE49-F238E27FC236}">
              <a16:creationId xmlns:a16="http://schemas.microsoft.com/office/drawing/2014/main" id="{1C01F700-F880-4EFA-A9F1-D3F458A89C89}"/>
            </a:ext>
          </a:extLst>
        </xdr:cNvPr>
        <xdr:cNvCxnSpPr/>
      </xdr:nvCxnSpPr>
      <xdr:spPr>
        <a:xfrm>
          <a:off x="16431260" y="6577584"/>
          <a:ext cx="78232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31513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308612B6-A5EC-47DC-B428-7EBAE3297BE1}"/>
            </a:ext>
          </a:extLst>
        </xdr:cNvPr>
        <xdr:cNvSpPr txBox="1"/>
      </xdr:nvSpPr>
      <xdr:spPr>
        <a:xfrm>
          <a:off x="18561127" y="623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47515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99D450FC-1788-4A07-922D-CF0551632828}"/>
            </a:ext>
          </a:extLst>
        </xdr:cNvPr>
        <xdr:cNvSpPr txBox="1"/>
      </xdr:nvSpPr>
      <xdr:spPr>
        <a:xfrm>
          <a:off x="17776267" y="6250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2B8111C3-8683-49FB-A87E-1C75AB04C745}"/>
            </a:ext>
          </a:extLst>
        </xdr:cNvPr>
        <xdr:cNvSpPr txBox="1"/>
      </xdr:nvSpPr>
      <xdr:spPr>
        <a:xfrm>
          <a:off x="1700156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56659</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6E750CA7-BB34-4BAF-9F56-5999E7277F0A}"/>
            </a:ext>
          </a:extLst>
        </xdr:cNvPr>
        <xdr:cNvSpPr txBox="1"/>
      </xdr:nvSpPr>
      <xdr:spPr>
        <a:xfrm>
          <a:off x="16226867" y="625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95267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9767DE46-9666-4346-B6F1-7379C8019206}"/>
            </a:ext>
          </a:extLst>
        </xdr:cNvPr>
        <xdr:cNvSpPr txBox="1"/>
      </xdr:nvSpPr>
      <xdr:spPr>
        <a:xfrm>
          <a:off x="18561127"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97553</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8D2EA0EC-64E0-42E4-A2AB-67B15DA05A50}"/>
            </a:ext>
          </a:extLst>
        </xdr:cNvPr>
        <xdr:cNvSpPr txBox="1"/>
      </xdr:nvSpPr>
      <xdr:spPr>
        <a:xfrm>
          <a:off x="17776267" y="6803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102125</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3E8AE829-5A6B-4DC0-951B-0C8C6EC9CE4F}"/>
            </a:ext>
          </a:extLst>
        </xdr:cNvPr>
        <xdr:cNvSpPr txBox="1"/>
      </xdr:nvSpPr>
      <xdr:spPr>
        <a:xfrm>
          <a:off x="17001567" y="6807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81551</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C0B4D155-2F08-415C-AFD3-9D4F1D0C6959}"/>
            </a:ext>
          </a:extLst>
        </xdr:cNvPr>
        <xdr:cNvSpPr txBox="1"/>
      </xdr:nvSpPr>
      <xdr:spPr>
        <a:xfrm>
          <a:off x="16226867" y="661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17C40CCE-273D-4308-A5FF-F9FB4DDEF8B3}"/>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4653604E-23A1-4004-A814-469586DADE56}"/>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E7976934-683B-49A5-849D-7AA6BA0EE6DD}"/>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4F09801E-3F82-4AA0-8699-3E8A979EA683}"/>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BA35FB42-79AF-40F6-8408-6D703A6ED0C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878EAD47-79E7-43C6-9F09-F64ABF9E204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90E9A127-E027-423B-B55E-2A4701643DE5}"/>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96281333-B0B8-4E05-A0AE-C0C9A6E0EC28}"/>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AE3744A8-5F9D-4EEF-989F-56E38F2D2867}"/>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949C010-C52C-442E-A54F-D9549F1DBC6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6106FE8E-8437-42E9-9AA9-A7056504DECE}"/>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3DBE46A5-82B5-4660-AC90-DECF38F43CDD}"/>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A9312223-E8BD-47DC-994C-8A2A3A8C34B2}"/>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55C414F-D00F-45AA-850C-35C11B5CC3D0}"/>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923715B7-04AF-41F9-BE99-D6D15403A231}"/>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9DD6D37D-AB24-41DA-8ECB-6392F3C2B4D3}"/>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AA441F7A-1628-4C92-9BA1-1D09AF99921F}"/>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64B5D2CD-4C7D-4AC8-80AB-8F3FBCA8B662}"/>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9646DC24-B4E4-4D29-90F9-57BF5BC4A40B}"/>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41F255C4-69B9-4B22-B6F2-5D07725D010E}"/>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848D912-A3CB-49E4-BD99-56F29A326BF5}"/>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53914319-1702-4DB8-A7D7-2180B3786652}"/>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9AC578B9-BB1A-442C-A3C0-D03D2715D78A}"/>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4DD1F2BA-97FC-4739-B78A-E3CD3C0AE3E5}"/>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B46CA723-2D62-45FA-B43D-8B3CF45D7504}"/>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EF94C831-EFE7-4E9B-9355-6C8955AA9BB5}"/>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532" name="直線コネクタ 531">
          <a:extLst>
            <a:ext uri="{FF2B5EF4-FFF2-40B4-BE49-F238E27FC236}">
              <a16:creationId xmlns:a16="http://schemas.microsoft.com/office/drawing/2014/main" id="{B29DBDC1-FD98-40F7-91FD-18B189E4C78D}"/>
            </a:ext>
          </a:extLst>
        </xdr:cNvPr>
        <xdr:cNvCxnSpPr/>
      </xdr:nvCxnSpPr>
      <xdr:spPr>
        <a:xfrm flipV="1">
          <a:off x="14375764" y="9443357"/>
          <a:ext cx="0" cy="1412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546EADCB-FD2B-47DF-BDE6-F808A154C77E}"/>
            </a:ext>
          </a:extLst>
        </xdr:cNvPr>
        <xdr:cNvSpPr txBox="1"/>
      </xdr:nvSpPr>
      <xdr:spPr>
        <a:xfrm>
          <a:off x="14414500" y="1086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534" name="直線コネクタ 533">
          <a:extLst>
            <a:ext uri="{FF2B5EF4-FFF2-40B4-BE49-F238E27FC236}">
              <a16:creationId xmlns:a16="http://schemas.microsoft.com/office/drawing/2014/main" id="{472AB05F-9011-4DD6-9979-06425413CA50}"/>
            </a:ext>
          </a:extLst>
        </xdr:cNvPr>
        <xdr:cNvCxnSpPr/>
      </xdr:nvCxnSpPr>
      <xdr:spPr>
        <a:xfrm>
          <a:off x="14287500" y="1085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D78FFD4C-5430-4601-84E0-88832C536B9B}"/>
            </a:ext>
          </a:extLst>
        </xdr:cNvPr>
        <xdr:cNvSpPr txBox="1"/>
      </xdr:nvSpPr>
      <xdr:spPr>
        <a:xfrm>
          <a:off x="14414500" y="9222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36" name="直線コネクタ 535">
          <a:extLst>
            <a:ext uri="{FF2B5EF4-FFF2-40B4-BE49-F238E27FC236}">
              <a16:creationId xmlns:a16="http://schemas.microsoft.com/office/drawing/2014/main" id="{45C5DDDF-8E23-4F58-8DA1-9A399180B8A6}"/>
            </a:ext>
          </a:extLst>
        </xdr:cNvPr>
        <xdr:cNvCxnSpPr/>
      </xdr:nvCxnSpPr>
      <xdr:spPr>
        <a:xfrm>
          <a:off x="14287500" y="94433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125565</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62B088FF-DCA8-43C4-BC6B-FFD5E72F4B1D}"/>
            </a:ext>
          </a:extLst>
        </xdr:cNvPr>
        <xdr:cNvSpPr txBox="1"/>
      </xdr:nvSpPr>
      <xdr:spPr>
        <a:xfrm>
          <a:off x="14414500" y="10016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38" name="フローチャート: 判断 537">
          <a:extLst>
            <a:ext uri="{FF2B5EF4-FFF2-40B4-BE49-F238E27FC236}">
              <a16:creationId xmlns:a16="http://schemas.microsoft.com/office/drawing/2014/main" id="{DC580F0F-41E3-4DA0-B26D-BBC7A9713DCC}"/>
            </a:ext>
          </a:extLst>
        </xdr:cNvPr>
        <xdr:cNvSpPr/>
      </xdr:nvSpPr>
      <xdr:spPr>
        <a:xfrm>
          <a:off x="14325600" y="1016108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39" name="フローチャート: 判断 538">
          <a:extLst>
            <a:ext uri="{FF2B5EF4-FFF2-40B4-BE49-F238E27FC236}">
              <a16:creationId xmlns:a16="http://schemas.microsoft.com/office/drawing/2014/main" id="{A611EE6B-532C-4A4F-9608-A9B0C6CBBCB7}"/>
            </a:ext>
          </a:extLst>
        </xdr:cNvPr>
        <xdr:cNvSpPr/>
      </xdr:nvSpPr>
      <xdr:spPr>
        <a:xfrm>
          <a:off x="13578840" y="10161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40" name="フローチャート: 判断 539">
          <a:extLst>
            <a:ext uri="{FF2B5EF4-FFF2-40B4-BE49-F238E27FC236}">
              <a16:creationId xmlns:a16="http://schemas.microsoft.com/office/drawing/2014/main" id="{F460C50D-CB60-4E70-86F5-F86387F5F275}"/>
            </a:ext>
          </a:extLst>
        </xdr:cNvPr>
        <xdr:cNvSpPr/>
      </xdr:nvSpPr>
      <xdr:spPr>
        <a:xfrm>
          <a:off x="1280414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541" name="フローチャート: 判断 540">
          <a:extLst>
            <a:ext uri="{FF2B5EF4-FFF2-40B4-BE49-F238E27FC236}">
              <a16:creationId xmlns:a16="http://schemas.microsoft.com/office/drawing/2014/main" id="{D7EAB9CE-EB18-4AEA-914C-D0CF2765FA33}"/>
            </a:ext>
          </a:extLst>
        </xdr:cNvPr>
        <xdr:cNvSpPr/>
      </xdr:nvSpPr>
      <xdr:spPr>
        <a:xfrm>
          <a:off x="12029440" y="100957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42" name="フローチャート: 判断 541">
          <a:extLst>
            <a:ext uri="{FF2B5EF4-FFF2-40B4-BE49-F238E27FC236}">
              <a16:creationId xmlns:a16="http://schemas.microsoft.com/office/drawing/2014/main" id="{9C403B6D-BFBC-49D9-8A4C-5E6D09FDE60C}"/>
            </a:ext>
          </a:extLst>
        </xdr:cNvPr>
        <xdr:cNvSpPr/>
      </xdr:nvSpPr>
      <xdr:spPr>
        <a:xfrm>
          <a:off x="11231880" y="100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502C930F-E83C-46A0-BFCF-DF6598E52E52}"/>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C701E88D-AAE4-4C01-A710-455B20A3ECE6}"/>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50DFA568-5511-4076-BF1A-FE3ACDA3DE7D}"/>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A4355E5-F608-48C7-8293-3A718F15E716}"/>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A94EC64-C1F5-46D4-AB8C-76F3493E13FD}"/>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60234</xdr:rowOff>
    </xdr:from>
    <xdr:to>
      <xdr:col>85</xdr:col>
      <xdr:colOff>177800</xdr:colOff>
      <xdr:row>64</xdr:row>
      <xdr:rowOff>161834</xdr:rowOff>
    </xdr:to>
    <xdr:sp macro="" textlink="">
      <xdr:nvSpPr>
        <xdr:cNvPr id="548" name="楕円 547">
          <a:extLst>
            <a:ext uri="{FF2B5EF4-FFF2-40B4-BE49-F238E27FC236}">
              <a16:creationId xmlns:a16="http://schemas.microsoft.com/office/drawing/2014/main" id="{15865C1F-67BB-4216-A88D-C4ACCBB27F16}"/>
            </a:ext>
          </a:extLst>
        </xdr:cNvPr>
        <xdr:cNvSpPr/>
      </xdr:nvSpPr>
      <xdr:spPr>
        <a:xfrm>
          <a:off x="14325600" y="1078919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146611</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366BACEB-7A22-4DED-92B9-A5FADDB3FA4D}"/>
            </a:ext>
          </a:extLst>
        </xdr:cNvPr>
        <xdr:cNvSpPr txBox="1"/>
      </xdr:nvSpPr>
      <xdr:spPr>
        <a:xfrm>
          <a:off x="14414500" y="10707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70031</xdr:rowOff>
    </xdr:from>
    <xdr:to>
      <xdr:col>81</xdr:col>
      <xdr:colOff>101600</xdr:colOff>
      <xdr:row>65</xdr:row>
      <xdr:rowOff>181</xdr:rowOff>
    </xdr:to>
    <xdr:sp macro="" textlink="">
      <xdr:nvSpPr>
        <xdr:cNvPr id="550" name="楕円 549">
          <a:extLst>
            <a:ext uri="{FF2B5EF4-FFF2-40B4-BE49-F238E27FC236}">
              <a16:creationId xmlns:a16="http://schemas.microsoft.com/office/drawing/2014/main" id="{E138D4A9-9CD6-4620-B81E-DAAEEDBC552D}"/>
            </a:ext>
          </a:extLst>
        </xdr:cNvPr>
        <xdr:cNvSpPr/>
      </xdr:nvSpPr>
      <xdr:spPr>
        <a:xfrm>
          <a:off x="13578840" y="107989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111034</xdr:rowOff>
    </xdr:from>
    <xdr:to>
      <xdr:col>85</xdr:col>
      <xdr:colOff>127000</xdr:colOff>
      <xdr:row>64</xdr:row>
      <xdr:rowOff>120831</xdr:rowOff>
    </xdr:to>
    <xdr:cxnSp macro="">
      <xdr:nvCxnSpPr>
        <xdr:cNvPr id="551" name="直線コネクタ 550">
          <a:extLst>
            <a:ext uri="{FF2B5EF4-FFF2-40B4-BE49-F238E27FC236}">
              <a16:creationId xmlns:a16="http://schemas.microsoft.com/office/drawing/2014/main" id="{9A36F122-C57C-4DA7-A70B-AE6023378C19}"/>
            </a:ext>
          </a:extLst>
        </xdr:cNvPr>
        <xdr:cNvCxnSpPr/>
      </xdr:nvCxnSpPr>
      <xdr:spPr>
        <a:xfrm flipV="1">
          <a:off x="13629640" y="10839994"/>
          <a:ext cx="74676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60234</xdr:rowOff>
    </xdr:from>
    <xdr:to>
      <xdr:col>76</xdr:col>
      <xdr:colOff>165100</xdr:colOff>
      <xdr:row>64</xdr:row>
      <xdr:rowOff>161834</xdr:rowOff>
    </xdr:to>
    <xdr:sp macro="" textlink="">
      <xdr:nvSpPr>
        <xdr:cNvPr id="552" name="楕円 551">
          <a:extLst>
            <a:ext uri="{FF2B5EF4-FFF2-40B4-BE49-F238E27FC236}">
              <a16:creationId xmlns:a16="http://schemas.microsoft.com/office/drawing/2014/main" id="{4B09BBBB-49A9-4921-90C6-21DCBF846588}"/>
            </a:ext>
          </a:extLst>
        </xdr:cNvPr>
        <xdr:cNvSpPr/>
      </xdr:nvSpPr>
      <xdr:spPr>
        <a:xfrm>
          <a:off x="12804140" y="1078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111034</xdr:rowOff>
    </xdr:from>
    <xdr:to>
      <xdr:col>81</xdr:col>
      <xdr:colOff>50800</xdr:colOff>
      <xdr:row>64</xdr:row>
      <xdr:rowOff>120831</xdr:rowOff>
    </xdr:to>
    <xdr:cxnSp macro="">
      <xdr:nvCxnSpPr>
        <xdr:cNvPr id="553" name="直線コネクタ 552">
          <a:extLst>
            <a:ext uri="{FF2B5EF4-FFF2-40B4-BE49-F238E27FC236}">
              <a16:creationId xmlns:a16="http://schemas.microsoft.com/office/drawing/2014/main" id="{249D4552-F270-4929-B9F4-B08F3121EB1A}"/>
            </a:ext>
          </a:extLst>
        </xdr:cNvPr>
        <xdr:cNvCxnSpPr/>
      </xdr:nvCxnSpPr>
      <xdr:spPr>
        <a:xfrm>
          <a:off x="12854940" y="10839994"/>
          <a:ext cx="7747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64</xdr:row>
      <xdr:rowOff>27577</xdr:rowOff>
    </xdr:from>
    <xdr:to>
      <xdr:col>72</xdr:col>
      <xdr:colOff>38100</xdr:colOff>
      <xdr:row>64</xdr:row>
      <xdr:rowOff>129177</xdr:rowOff>
    </xdr:to>
    <xdr:sp macro="" textlink="">
      <xdr:nvSpPr>
        <xdr:cNvPr id="554" name="楕円 553">
          <a:extLst>
            <a:ext uri="{FF2B5EF4-FFF2-40B4-BE49-F238E27FC236}">
              <a16:creationId xmlns:a16="http://schemas.microsoft.com/office/drawing/2014/main" id="{D99A612B-7F84-4FD5-B84F-6E5F2DB25A87}"/>
            </a:ext>
          </a:extLst>
        </xdr:cNvPr>
        <xdr:cNvSpPr/>
      </xdr:nvSpPr>
      <xdr:spPr>
        <a:xfrm>
          <a:off x="12029440" y="107565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78377</xdr:rowOff>
    </xdr:from>
    <xdr:to>
      <xdr:col>76</xdr:col>
      <xdr:colOff>114300</xdr:colOff>
      <xdr:row>64</xdr:row>
      <xdr:rowOff>111034</xdr:rowOff>
    </xdr:to>
    <xdr:cxnSp macro="">
      <xdr:nvCxnSpPr>
        <xdr:cNvPr id="555" name="直線コネクタ 554">
          <a:extLst>
            <a:ext uri="{FF2B5EF4-FFF2-40B4-BE49-F238E27FC236}">
              <a16:creationId xmlns:a16="http://schemas.microsoft.com/office/drawing/2014/main" id="{CEFD4126-622D-4B58-A144-D16155608238}"/>
            </a:ext>
          </a:extLst>
        </xdr:cNvPr>
        <xdr:cNvCxnSpPr/>
      </xdr:nvCxnSpPr>
      <xdr:spPr>
        <a:xfrm>
          <a:off x="12072620" y="10807337"/>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64</xdr:row>
      <xdr:rowOff>1451</xdr:rowOff>
    </xdr:from>
    <xdr:to>
      <xdr:col>67</xdr:col>
      <xdr:colOff>101600</xdr:colOff>
      <xdr:row>64</xdr:row>
      <xdr:rowOff>103051</xdr:rowOff>
    </xdr:to>
    <xdr:sp macro="" textlink="">
      <xdr:nvSpPr>
        <xdr:cNvPr id="556" name="楕円 555">
          <a:extLst>
            <a:ext uri="{FF2B5EF4-FFF2-40B4-BE49-F238E27FC236}">
              <a16:creationId xmlns:a16="http://schemas.microsoft.com/office/drawing/2014/main" id="{18929C5A-128C-4F78-9C4B-40CB56416842}"/>
            </a:ext>
          </a:extLst>
        </xdr:cNvPr>
        <xdr:cNvSpPr/>
      </xdr:nvSpPr>
      <xdr:spPr>
        <a:xfrm>
          <a:off x="11231880" y="1073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52251</xdr:rowOff>
    </xdr:from>
    <xdr:to>
      <xdr:col>71</xdr:col>
      <xdr:colOff>177800</xdr:colOff>
      <xdr:row>64</xdr:row>
      <xdr:rowOff>78377</xdr:rowOff>
    </xdr:to>
    <xdr:cxnSp macro="">
      <xdr:nvCxnSpPr>
        <xdr:cNvPr id="557" name="直線コネクタ 556">
          <a:extLst>
            <a:ext uri="{FF2B5EF4-FFF2-40B4-BE49-F238E27FC236}">
              <a16:creationId xmlns:a16="http://schemas.microsoft.com/office/drawing/2014/main" id="{00AA582F-7BAC-462C-B4FF-306B41D09C11}"/>
            </a:ext>
          </a:extLst>
        </xdr:cNvPr>
        <xdr:cNvCxnSpPr/>
      </xdr:nvCxnSpPr>
      <xdr:spPr>
        <a:xfrm>
          <a:off x="11282680" y="10781211"/>
          <a:ext cx="78994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49365</xdr:rowOff>
    </xdr:from>
    <xdr:ext cx="405111" cy="259045"/>
    <xdr:sp macro="" textlink="">
      <xdr:nvSpPr>
        <xdr:cNvPr id="558" name="n_1aveValue【学校施設】&#10;有形固定資産減価償却率">
          <a:extLst>
            <a:ext uri="{FF2B5EF4-FFF2-40B4-BE49-F238E27FC236}">
              <a16:creationId xmlns:a16="http://schemas.microsoft.com/office/drawing/2014/main" id="{F1B59383-DDDA-4329-B861-F466E8C31FA3}"/>
            </a:ext>
          </a:extLst>
        </xdr:cNvPr>
        <xdr:cNvSpPr txBox="1"/>
      </xdr:nvSpPr>
      <xdr:spPr>
        <a:xfrm>
          <a:off x="13437244" y="994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559" name="n_2aveValue【学校施設】&#10;有形固定資産減価償却率">
          <a:extLst>
            <a:ext uri="{FF2B5EF4-FFF2-40B4-BE49-F238E27FC236}">
              <a16:creationId xmlns:a16="http://schemas.microsoft.com/office/drawing/2014/main" id="{08B08904-519B-4CB9-A3F6-D6AD8677709E}"/>
            </a:ext>
          </a:extLst>
        </xdr:cNvPr>
        <xdr:cNvSpPr txBox="1"/>
      </xdr:nvSpPr>
      <xdr:spPr>
        <a:xfrm>
          <a:off x="12675244" y="9904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155501</xdr:rowOff>
    </xdr:from>
    <xdr:ext cx="405111" cy="259045"/>
    <xdr:sp macro="" textlink="">
      <xdr:nvSpPr>
        <xdr:cNvPr id="560" name="n_3aveValue【学校施設】&#10;有形固定資産減価償却率">
          <a:extLst>
            <a:ext uri="{FF2B5EF4-FFF2-40B4-BE49-F238E27FC236}">
              <a16:creationId xmlns:a16="http://schemas.microsoft.com/office/drawing/2014/main" id="{D817B561-10ED-446A-8D5D-37B1AEA45B95}"/>
            </a:ext>
          </a:extLst>
        </xdr:cNvPr>
        <xdr:cNvSpPr txBox="1"/>
      </xdr:nvSpPr>
      <xdr:spPr>
        <a:xfrm>
          <a:off x="11900544" y="9878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126110</xdr:rowOff>
    </xdr:from>
    <xdr:ext cx="405111" cy="259045"/>
    <xdr:sp macro="" textlink="">
      <xdr:nvSpPr>
        <xdr:cNvPr id="561" name="n_4aveValue【学校施設】&#10;有形固定資産減価償却率">
          <a:extLst>
            <a:ext uri="{FF2B5EF4-FFF2-40B4-BE49-F238E27FC236}">
              <a16:creationId xmlns:a16="http://schemas.microsoft.com/office/drawing/2014/main" id="{0A7DBD7C-3109-4560-82C2-0BEE5D10E3A1}"/>
            </a:ext>
          </a:extLst>
        </xdr:cNvPr>
        <xdr:cNvSpPr txBox="1"/>
      </xdr:nvSpPr>
      <xdr:spPr>
        <a:xfrm>
          <a:off x="11102984" y="9849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162758</xdr:rowOff>
    </xdr:from>
    <xdr:ext cx="405111" cy="259045"/>
    <xdr:sp macro="" textlink="">
      <xdr:nvSpPr>
        <xdr:cNvPr id="562" name="n_1mainValue【学校施設】&#10;有形固定資産減価償却率">
          <a:extLst>
            <a:ext uri="{FF2B5EF4-FFF2-40B4-BE49-F238E27FC236}">
              <a16:creationId xmlns:a16="http://schemas.microsoft.com/office/drawing/2014/main" id="{90108BCD-E98C-4206-8773-49006BE12494}"/>
            </a:ext>
          </a:extLst>
        </xdr:cNvPr>
        <xdr:cNvSpPr txBox="1"/>
      </xdr:nvSpPr>
      <xdr:spPr>
        <a:xfrm>
          <a:off x="13437244" y="1089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152961</xdr:rowOff>
    </xdr:from>
    <xdr:ext cx="405111" cy="259045"/>
    <xdr:sp macro="" textlink="">
      <xdr:nvSpPr>
        <xdr:cNvPr id="563" name="n_2mainValue【学校施設】&#10;有形固定資産減価償却率">
          <a:extLst>
            <a:ext uri="{FF2B5EF4-FFF2-40B4-BE49-F238E27FC236}">
              <a16:creationId xmlns:a16="http://schemas.microsoft.com/office/drawing/2014/main" id="{2C9684C6-ACBE-4900-8E8B-3041132840DB}"/>
            </a:ext>
          </a:extLst>
        </xdr:cNvPr>
        <xdr:cNvSpPr txBox="1"/>
      </xdr:nvSpPr>
      <xdr:spPr>
        <a:xfrm>
          <a:off x="12675244" y="1088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120304</xdr:rowOff>
    </xdr:from>
    <xdr:ext cx="405111" cy="259045"/>
    <xdr:sp macro="" textlink="">
      <xdr:nvSpPr>
        <xdr:cNvPr id="564" name="n_3mainValue【学校施設】&#10;有形固定資産減価償却率">
          <a:extLst>
            <a:ext uri="{FF2B5EF4-FFF2-40B4-BE49-F238E27FC236}">
              <a16:creationId xmlns:a16="http://schemas.microsoft.com/office/drawing/2014/main" id="{8782BF5E-FA12-466B-BF8C-34EC60E09D30}"/>
            </a:ext>
          </a:extLst>
        </xdr:cNvPr>
        <xdr:cNvSpPr txBox="1"/>
      </xdr:nvSpPr>
      <xdr:spPr>
        <a:xfrm>
          <a:off x="11900544" y="10849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94178</xdr:rowOff>
    </xdr:from>
    <xdr:ext cx="405111" cy="259045"/>
    <xdr:sp macro="" textlink="">
      <xdr:nvSpPr>
        <xdr:cNvPr id="565" name="n_4mainValue【学校施設】&#10;有形固定資産減価償却率">
          <a:extLst>
            <a:ext uri="{FF2B5EF4-FFF2-40B4-BE49-F238E27FC236}">
              <a16:creationId xmlns:a16="http://schemas.microsoft.com/office/drawing/2014/main" id="{E6D447DA-F41B-4439-8DA1-320805BF4892}"/>
            </a:ext>
          </a:extLst>
        </xdr:cNvPr>
        <xdr:cNvSpPr txBox="1"/>
      </xdr:nvSpPr>
      <xdr:spPr>
        <a:xfrm>
          <a:off x="11102984" y="10823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F7876324-3A53-4BD4-88BD-66505331674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C72096DD-B539-4BF8-B82D-518BD1E9032B}"/>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CB9F047A-5C0D-4928-A11A-6D98EEB4AC54}"/>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951AABE3-981A-4A70-B3BD-41678FEC4F1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6767D312-683C-41E3-9FF1-2E53F3D2FA58}"/>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EF291533-7A93-47A2-A437-B5466988B073}"/>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89211B28-D22E-4945-8C5F-2355979D61DB}"/>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2C740970-C966-423F-86DC-AF1F7709DCB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BF7F7C39-7480-4F53-A189-6CDC5ED559D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7690C48F-3448-4DAD-B8F2-CC6F7F12E5EE}"/>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1E1C2FB7-C894-44A0-A781-52AB9A60E2BF}"/>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7" name="直線コネクタ 576">
          <a:extLst>
            <a:ext uri="{FF2B5EF4-FFF2-40B4-BE49-F238E27FC236}">
              <a16:creationId xmlns:a16="http://schemas.microsoft.com/office/drawing/2014/main" id="{BB426868-7DFB-42FB-96EE-6372AE30B1B3}"/>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8" name="テキスト ボックス 577">
          <a:extLst>
            <a:ext uri="{FF2B5EF4-FFF2-40B4-BE49-F238E27FC236}">
              <a16:creationId xmlns:a16="http://schemas.microsoft.com/office/drawing/2014/main" id="{FD29A6D7-3099-437C-A501-4B8C0BA7265E}"/>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3A08509F-7DB2-4F52-9044-18CA85527461}"/>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B25F8A05-4419-489C-A48D-B9EAD952CC44}"/>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1" name="直線コネクタ 580">
          <a:extLst>
            <a:ext uri="{FF2B5EF4-FFF2-40B4-BE49-F238E27FC236}">
              <a16:creationId xmlns:a16="http://schemas.microsoft.com/office/drawing/2014/main" id="{7BD654B8-FDAD-4BBE-BC9C-9989A2F22FCD}"/>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2" name="テキスト ボックス 581">
          <a:extLst>
            <a:ext uri="{FF2B5EF4-FFF2-40B4-BE49-F238E27FC236}">
              <a16:creationId xmlns:a16="http://schemas.microsoft.com/office/drawing/2014/main" id="{DAED1418-1F9A-46E2-8D7E-0C69ABFE3319}"/>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5B0C3F1C-049D-4C17-AF6C-F33A66F23193}"/>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8CA7DA9C-EEDD-4D84-8C30-648DE19B5DCC}"/>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C81BF505-86E2-49DA-A754-684DBE917E0E}"/>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586" name="直線コネクタ 585">
          <a:extLst>
            <a:ext uri="{FF2B5EF4-FFF2-40B4-BE49-F238E27FC236}">
              <a16:creationId xmlns:a16="http://schemas.microsoft.com/office/drawing/2014/main" id="{CD4B359A-1958-4F29-B430-28388A758361}"/>
            </a:ext>
          </a:extLst>
        </xdr:cNvPr>
        <xdr:cNvCxnSpPr/>
      </xdr:nvCxnSpPr>
      <xdr:spPr>
        <a:xfrm flipV="1">
          <a:off x="19509104" y="9339072"/>
          <a:ext cx="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587" name="【学校施設】&#10;一人当たり面積最小値テキスト">
          <a:extLst>
            <a:ext uri="{FF2B5EF4-FFF2-40B4-BE49-F238E27FC236}">
              <a16:creationId xmlns:a16="http://schemas.microsoft.com/office/drawing/2014/main" id="{7A10BF31-31D8-4B12-BA4A-F6B4FC162814}"/>
            </a:ext>
          </a:extLst>
        </xdr:cNvPr>
        <xdr:cNvSpPr txBox="1"/>
      </xdr:nvSpPr>
      <xdr:spPr>
        <a:xfrm>
          <a:off x="19547840" y="1060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588" name="直線コネクタ 587">
          <a:extLst>
            <a:ext uri="{FF2B5EF4-FFF2-40B4-BE49-F238E27FC236}">
              <a16:creationId xmlns:a16="http://schemas.microsoft.com/office/drawing/2014/main" id="{A584DD75-B563-4056-B3A6-0375A6C42224}"/>
            </a:ext>
          </a:extLst>
        </xdr:cNvPr>
        <xdr:cNvCxnSpPr/>
      </xdr:nvCxnSpPr>
      <xdr:spPr>
        <a:xfrm>
          <a:off x="19443700" y="106024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589" name="【学校施設】&#10;一人当たり面積最大値テキスト">
          <a:extLst>
            <a:ext uri="{FF2B5EF4-FFF2-40B4-BE49-F238E27FC236}">
              <a16:creationId xmlns:a16="http://schemas.microsoft.com/office/drawing/2014/main" id="{E84F0C60-AA42-4CAF-AB18-AE523852642C}"/>
            </a:ext>
          </a:extLst>
        </xdr:cNvPr>
        <xdr:cNvSpPr txBox="1"/>
      </xdr:nvSpPr>
      <xdr:spPr>
        <a:xfrm>
          <a:off x="19547840" y="9118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590" name="直線コネクタ 589">
          <a:extLst>
            <a:ext uri="{FF2B5EF4-FFF2-40B4-BE49-F238E27FC236}">
              <a16:creationId xmlns:a16="http://schemas.microsoft.com/office/drawing/2014/main" id="{437DA447-6C7C-42DA-8DAB-800CDF4BDC49}"/>
            </a:ext>
          </a:extLst>
        </xdr:cNvPr>
        <xdr:cNvCxnSpPr/>
      </xdr:nvCxnSpPr>
      <xdr:spPr>
        <a:xfrm>
          <a:off x="19443700" y="93390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69359</xdr:rowOff>
    </xdr:from>
    <xdr:ext cx="469744" cy="259045"/>
    <xdr:sp macro="" textlink="">
      <xdr:nvSpPr>
        <xdr:cNvPr id="591" name="【学校施設】&#10;一人当たり面積平均値テキスト">
          <a:extLst>
            <a:ext uri="{FF2B5EF4-FFF2-40B4-BE49-F238E27FC236}">
              <a16:creationId xmlns:a16="http://schemas.microsoft.com/office/drawing/2014/main" id="{D895A2CA-D678-4880-AAC1-0383FE31B98A}"/>
            </a:ext>
          </a:extLst>
        </xdr:cNvPr>
        <xdr:cNvSpPr txBox="1"/>
      </xdr:nvSpPr>
      <xdr:spPr>
        <a:xfrm>
          <a:off x="19547840" y="101277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592" name="フローチャート: 判断 591">
          <a:extLst>
            <a:ext uri="{FF2B5EF4-FFF2-40B4-BE49-F238E27FC236}">
              <a16:creationId xmlns:a16="http://schemas.microsoft.com/office/drawing/2014/main" id="{C3A29F2A-A641-41FA-85FD-E2670F4354CA}"/>
            </a:ext>
          </a:extLst>
        </xdr:cNvPr>
        <xdr:cNvSpPr/>
      </xdr:nvSpPr>
      <xdr:spPr>
        <a:xfrm>
          <a:off x="19458940" y="101493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593" name="フローチャート: 判断 592">
          <a:extLst>
            <a:ext uri="{FF2B5EF4-FFF2-40B4-BE49-F238E27FC236}">
              <a16:creationId xmlns:a16="http://schemas.microsoft.com/office/drawing/2014/main" id="{F9F93D8E-ED64-4111-B1C0-4A5AC9C4AF13}"/>
            </a:ext>
          </a:extLst>
        </xdr:cNvPr>
        <xdr:cNvSpPr/>
      </xdr:nvSpPr>
      <xdr:spPr>
        <a:xfrm>
          <a:off x="18735040" y="101527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594" name="フローチャート: 判断 593">
          <a:extLst>
            <a:ext uri="{FF2B5EF4-FFF2-40B4-BE49-F238E27FC236}">
              <a16:creationId xmlns:a16="http://schemas.microsoft.com/office/drawing/2014/main" id="{6505354E-516A-463D-8BE8-F6C58A03D302}"/>
            </a:ext>
          </a:extLst>
        </xdr:cNvPr>
        <xdr:cNvSpPr/>
      </xdr:nvSpPr>
      <xdr:spPr>
        <a:xfrm>
          <a:off x="17937480" y="101699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595" name="フローチャート: 判断 594">
          <a:extLst>
            <a:ext uri="{FF2B5EF4-FFF2-40B4-BE49-F238E27FC236}">
              <a16:creationId xmlns:a16="http://schemas.microsoft.com/office/drawing/2014/main" id="{A410ABC4-D287-4555-9977-49DE44D56DF4}"/>
            </a:ext>
          </a:extLst>
        </xdr:cNvPr>
        <xdr:cNvSpPr/>
      </xdr:nvSpPr>
      <xdr:spPr>
        <a:xfrm>
          <a:off x="17162780" y="101710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596" name="フローチャート: 判断 595">
          <a:extLst>
            <a:ext uri="{FF2B5EF4-FFF2-40B4-BE49-F238E27FC236}">
              <a16:creationId xmlns:a16="http://schemas.microsoft.com/office/drawing/2014/main" id="{E685650B-218F-43B0-B316-E052CD3A583E}"/>
            </a:ext>
          </a:extLst>
        </xdr:cNvPr>
        <xdr:cNvSpPr/>
      </xdr:nvSpPr>
      <xdr:spPr>
        <a:xfrm>
          <a:off x="16388080" y="101939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5AFAA41E-B407-4F3A-B7FC-6A138D8AB8DE}"/>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5A61AE15-D975-4638-94C9-46405FB645EA}"/>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B0C4AF98-4C24-4D86-A44A-E89F27AD34FC}"/>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C1F2528-F6A8-4803-8AA4-671770395E62}"/>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D13D9F04-2CD9-483C-9CCE-33E055540FED}"/>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18923</xdr:rowOff>
    </xdr:from>
    <xdr:to>
      <xdr:col>116</xdr:col>
      <xdr:colOff>114300</xdr:colOff>
      <xdr:row>59</xdr:row>
      <xdr:rowOff>120523</xdr:rowOff>
    </xdr:to>
    <xdr:sp macro="" textlink="">
      <xdr:nvSpPr>
        <xdr:cNvPr id="602" name="楕円 601">
          <a:extLst>
            <a:ext uri="{FF2B5EF4-FFF2-40B4-BE49-F238E27FC236}">
              <a16:creationId xmlns:a16="http://schemas.microsoft.com/office/drawing/2014/main" id="{E729AD21-4B1D-48C5-BF66-B9A2D454411A}"/>
            </a:ext>
          </a:extLst>
        </xdr:cNvPr>
        <xdr:cNvSpPr/>
      </xdr:nvSpPr>
      <xdr:spPr>
        <a:xfrm>
          <a:off x="19458940" y="9909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41800</xdr:rowOff>
    </xdr:from>
    <xdr:ext cx="469744" cy="259045"/>
    <xdr:sp macro="" textlink="">
      <xdr:nvSpPr>
        <xdr:cNvPr id="603" name="【学校施設】&#10;一人当たり面積該当値テキスト">
          <a:extLst>
            <a:ext uri="{FF2B5EF4-FFF2-40B4-BE49-F238E27FC236}">
              <a16:creationId xmlns:a16="http://schemas.microsoft.com/office/drawing/2014/main" id="{426B676C-E4AE-41D7-9229-78A63A46E178}"/>
            </a:ext>
          </a:extLst>
        </xdr:cNvPr>
        <xdr:cNvSpPr txBox="1"/>
      </xdr:nvSpPr>
      <xdr:spPr>
        <a:xfrm>
          <a:off x="19547840" y="9764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38926</xdr:rowOff>
    </xdr:from>
    <xdr:to>
      <xdr:col>112</xdr:col>
      <xdr:colOff>38100</xdr:colOff>
      <xdr:row>59</xdr:row>
      <xdr:rowOff>140526</xdr:rowOff>
    </xdr:to>
    <xdr:sp macro="" textlink="">
      <xdr:nvSpPr>
        <xdr:cNvPr id="604" name="楕円 603">
          <a:extLst>
            <a:ext uri="{FF2B5EF4-FFF2-40B4-BE49-F238E27FC236}">
              <a16:creationId xmlns:a16="http://schemas.microsoft.com/office/drawing/2014/main" id="{650DF78F-554B-4426-AC9D-CBA38E18847D}"/>
            </a:ext>
          </a:extLst>
        </xdr:cNvPr>
        <xdr:cNvSpPr/>
      </xdr:nvSpPr>
      <xdr:spPr>
        <a:xfrm>
          <a:off x="18735040" y="99296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69723</xdr:rowOff>
    </xdr:from>
    <xdr:to>
      <xdr:col>116</xdr:col>
      <xdr:colOff>63500</xdr:colOff>
      <xdr:row>59</xdr:row>
      <xdr:rowOff>89726</xdr:rowOff>
    </xdr:to>
    <xdr:cxnSp macro="">
      <xdr:nvCxnSpPr>
        <xdr:cNvPr id="605" name="直線コネクタ 604">
          <a:extLst>
            <a:ext uri="{FF2B5EF4-FFF2-40B4-BE49-F238E27FC236}">
              <a16:creationId xmlns:a16="http://schemas.microsoft.com/office/drawing/2014/main" id="{1F25254D-C01B-45FB-8183-DE8D63D9848E}"/>
            </a:ext>
          </a:extLst>
        </xdr:cNvPr>
        <xdr:cNvCxnSpPr/>
      </xdr:nvCxnSpPr>
      <xdr:spPr>
        <a:xfrm flipV="1">
          <a:off x="18778220" y="9960483"/>
          <a:ext cx="731520" cy="2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53213</xdr:rowOff>
    </xdr:from>
    <xdr:to>
      <xdr:col>107</xdr:col>
      <xdr:colOff>101600</xdr:colOff>
      <xdr:row>59</xdr:row>
      <xdr:rowOff>154813</xdr:rowOff>
    </xdr:to>
    <xdr:sp macro="" textlink="">
      <xdr:nvSpPr>
        <xdr:cNvPr id="606" name="楕円 605">
          <a:extLst>
            <a:ext uri="{FF2B5EF4-FFF2-40B4-BE49-F238E27FC236}">
              <a16:creationId xmlns:a16="http://schemas.microsoft.com/office/drawing/2014/main" id="{0971EB1F-2A23-4CB7-9FAC-096E61225445}"/>
            </a:ext>
          </a:extLst>
        </xdr:cNvPr>
        <xdr:cNvSpPr/>
      </xdr:nvSpPr>
      <xdr:spPr>
        <a:xfrm>
          <a:off x="17937480" y="9943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89726</xdr:rowOff>
    </xdr:from>
    <xdr:to>
      <xdr:col>111</xdr:col>
      <xdr:colOff>177800</xdr:colOff>
      <xdr:row>59</xdr:row>
      <xdr:rowOff>104013</xdr:rowOff>
    </xdr:to>
    <xdr:cxnSp macro="">
      <xdr:nvCxnSpPr>
        <xdr:cNvPr id="607" name="直線コネクタ 606">
          <a:extLst>
            <a:ext uri="{FF2B5EF4-FFF2-40B4-BE49-F238E27FC236}">
              <a16:creationId xmlns:a16="http://schemas.microsoft.com/office/drawing/2014/main" id="{A9FFEE82-A326-461E-B6A9-CE7076471A06}"/>
            </a:ext>
          </a:extLst>
        </xdr:cNvPr>
        <xdr:cNvCxnSpPr/>
      </xdr:nvCxnSpPr>
      <xdr:spPr>
        <a:xfrm flipV="1">
          <a:off x="17988280" y="9980486"/>
          <a:ext cx="78994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69215</xdr:rowOff>
    </xdr:from>
    <xdr:to>
      <xdr:col>102</xdr:col>
      <xdr:colOff>165100</xdr:colOff>
      <xdr:row>59</xdr:row>
      <xdr:rowOff>170815</xdr:rowOff>
    </xdr:to>
    <xdr:sp macro="" textlink="">
      <xdr:nvSpPr>
        <xdr:cNvPr id="608" name="楕円 607">
          <a:extLst>
            <a:ext uri="{FF2B5EF4-FFF2-40B4-BE49-F238E27FC236}">
              <a16:creationId xmlns:a16="http://schemas.microsoft.com/office/drawing/2014/main" id="{D0AD9B32-7578-40B5-9973-09D35C88DB71}"/>
            </a:ext>
          </a:extLst>
        </xdr:cNvPr>
        <xdr:cNvSpPr/>
      </xdr:nvSpPr>
      <xdr:spPr>
        <a:xfrm>
          <a:off x="17162780" y="995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104013</xdr:rowOff>
    </xdr:from>
    <xdr:to>
      <xdr:col>107</xdr:col>
      <xdr:colOff>50800</xdr:colOff>
      <xdr:row>59</xdr:row>
      <xdr:rowOff>120015</xdr:rowOff>
    </xdr:to>
    <xdr:cxnSp macro="">
      <xdr:nvCxnSpPr>
        <xdr:cNvPr id="609" name="直線コネクタ 608">
          <a:extLst>
            <a:ext uri="{FF2B5EF4-FFF2-40B4-BE49-F238E27FC236}">
              <a16:creationId xmlns:a16="http://schemas.microsoft.com/office/drawing/2014/main" id="{BD98FC17-8349-451F-9D8E-E8209DFC4CF0}"/>
            </a:ext>
          </a:extLst>
        </xdr:cNvPr>
        <xdr:cNvCxnSpPr/>
      </xdr:nvCxnSpPr>
      <xdr:spPr>
        <a:xfrm flipV="1">
          <a:off x="17213580" y="9994773"/>
          <a:ext cx="7747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87503</xdr:rowOff>
    </xdr:from>
    <xdr:to>
      <xdr:col>98</xdr:col>
      <xdr:colOff>38100</xdr:colOff>
      <xdr:row>60</xdr:row>
      <xdr:rowOff>17653</xdr:rowOff>
    </xdr:to>
    <xdr:sp macro="" textlink="">
      <xdr:nvSpPr>
        <xdr:cNvPr id="610" name="楕円 609">
          <a:extLst>
            <a:ext uri="{FF2B5EF4-FFF2-40B4-BE49-F238E27FC236}">
              <a16:creationId xmlns:a16="http://schemas.microsoft.com/office/drawing/2014/main" id="{3F4FCE9B-8271-48A3-A73A-CEF29B3DC3E6}"/>
            </a:ext>
          </a:extLst>
        </xdr:cNvPr>
        <xdr:cNvSpPr/>
      </xdr:nvSpPr>
      <xdr:spPr>
        <a:xfrm>
          <a:off x="16388080" y="99782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120015</xdr:rowOff>
    </xdr:from>
    <xdr:to>
      <xdr:col>102</xdr:col>
      <xdr:colOff>114300</xdr:colOff>
      <xdr:row>59</xdr:row>
      <xdr:rowOff>138303</xdr:rowOff>
    </xdr:to>
    <xdr:cxnSp macro="">
      <xdr:nvCxnSpPr>
        <xdr:cNvPr id="611" name="直線コネクタ 610">
          <a:extLst>
            <a:ext uri="{FF2B5EF4-FFF2-40B4-BE49-F238E27FC236}">
              <a16:creationId xmlns:a16="http://schemas.microsoft.com/office/drawing/2014/main" id="{DA01EF9E-0D32-4C53-8D97-7FC4B5392D39}"/>
            </a:ext>
          </a:extLst>
        </xdr:cNvPr>
        <xdr:cNvCxnSpPr/>
      </xdr:nvCxnSpPr>
      <xdr:spPr>
        <a:xfrm flipV="1">
          <a:off x="16431260" y="10010775"/>
          <a:ext cx="7823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15638</xdr:rowOff>
    </xdr:from>
    <xdr:ext cx="469744" cy="259045"/>
    <xdr:sp macro="" textlink="">
      <xdr:nvSpPr>
        <xdr:cNvPr id="612" name="n_1aveValue【学校施設】&#10;一人当たり面積">
          <a:extLst>
            <a:ext uri="{FF2B5EF4-FFF2-40B4-BE49-F238E27FC236}">
              <a16:creationId xmlns:a16="http://schemas.microsoft.com/office/drawing/2014/main" id="{DF2116FB-4A7D-4FA9-859C-0F80E23217B6}"/>
            </a:ext>
          </a:extLst>
        </xdr:cNvPr>
        <xdr:cNvSpPr txBox="1"/>
      </xdr:nvSpPr>
      <xdr:spPr>
        <a:xfrm>
          <a:off x="18561127" y="10241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32783</xdr:rowOff>
    </xdr:from>
    <xdr:ext cx="469744" cy="259045"/>
    <xdr:sp macro="" textlink="">
      <xdr:nvSpPr>
        <xdr:cNvPr id="613" name="n_2aveValue【学校施設】&#10;一人当たり面積">
          <a:extLst>
            <a:ext uri="{FF2B5EF4-FFF2-40B4-BE49-F238E27FC236}">
              <a16:creationId xmlns:a16="http://schemas.microsoft.com/office/drawing/2014/main" id="{3719749D-343F-4963-9D0B-2F47026952E3}"/>
            </a:ext>
          </a:extLst>
        </xdr:cNvPr>
        <xdr:cNvSpPr txBox="1"/>
      </xdr:nvSpPr>
      <xdr:spPr>
        <a:xfrm>
          <a:off x="17776267" y="1025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33926</xdr:rowOff>
    </xdr:from>
    <xdr:ext cx="469744" cy="259045"/>
    <xdr:sp macro="" textlink="">
      <xdr:nvSpPr>
        <xdr:cNvPr id="614" name="n_3aveValue【学校施設】&#10;一人当たり面積">
          <a:extLst>
            <a:ext uri="{FF2B5EF4-FFF2-40B4-BE49-F238E27FC236}">
              <a16:creationId xmlns:a16="http://schemas.microsoft.com/office/drawing/2014/main" id="{8280C36B-2E86-4043-8D02-1221D31B2DB6}"/>
            </a:ext>
          </a:extLst>
        </xdr:cNvPr>
        <xdr:cNvSpPr txBox="1"/>
      </xdr:nvSpPr>
      <xdr:spPr>
        <a:xfrm>
          <a:off x="17001567" y="1025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56786</xdr:rowOff>
    </xdr:from>
    <xdr:ext cx="469744" cy="259045"/>
    <xdr:sp macro="" textlink="">
      <xdr:nvSpPr>
        <xdr:cNvPr id="615" name="n_4aveValue【学校施設】&#10;一人当たり面積">
          <a:extLst>
            <a:ext uri="{FF2B5EF4-FFF2-40B4-BE49-F238E27FC236}">
              <a16:creationId xmlns:a16="http://schemas.microsoft.com/office/drawing/2014/main" id="{D4F6C551-BBD2-4A3B-BE82-268DFA2B7830}"/>
            </a:ext>
          </a:extLst>
        </xdr:cNvPr>
        <xdr:cNvSpPr txBox="1"/>
      </xdr:nvSpPr>
      <xdr:spPr>
        <a:xfrm>
          <a:off x="16226867" y="10282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157053</xdr:rowOff>
    </xdr:from>
    <xdr:ext cx="469744" cy="259045"/>
    <xdr:sp macro="" textlink="">
      <xdr:nvSpPr>
        <xdr:cNvPr id="616" name="n_1mainValue【学校施設】&#10;一人当たり面積">
          <a:extLst>
            <a:ext uri="{FF2B5EF4-FFF2-40B4-BE49-F238E27FC236}">
              <a16:creationId xmlns:a16="http://schemas.microsoft.com/office/drawing/2014/main" id="{E5854420-CB9E-44BA-88E2-07E720066948}"/>
            </a:ext>
          </a:extLst>
        </xdr:cNvPr>
        <xdr:cNvSpPr txBox="1"/>
      </xdr:nvSpPr>
      <xdr:spPr>
        <a:xfrm>
          <a:off x="18561127" y="9712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171340</xdr:rowOff>
    </xdr:from>
    <xdr:ext cx="469744" cy="259045"/>
    <xdr:sp macro="" textlink="">
      <xdr:nvSpPr>
        <xdr:cNvPr id="617" name="n_2mainValue【学校施設】&#10;一人当たり面積">
          <a:extLst>
            <a:ext uri="{FF2B5EF4-FFF2-40B4-BE49-F238E27FC236}">
              <a16:creationId xmlns:a16="http://schemas.microsoft.com/office/drawing/2014/main" id="{75876168-DF81-49AB-A7C7-1AE77E7094BC}"/>
            </a:ext>
          </a:extLst>
        </xdr:cNvPr>
        <xdr:cNvSpPr txBox="1"/>
      </xdr:nvSpPr>
      <xdr:spPr>
        <a:xfrm>
          <a:off x="17776267" y="972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15892</xdr:rowOff>
    </xdr:from>
    <xdr:ext cx="469744" cy="259045"/>
    <xdr:sp macro="" textlink="">
      <xdr:nvSpPr>
        <xdr:cNvPr id="618" name="n_3mainValue【学校施設】&#10;一人当たり面積">
          <a:extLst>
            <a:ext uri="{FF2B5EF4-FFF2-40B4-BE49-F238E27FC236}">
              <a16:creationId xmlns:a16="http://schemas.microsoft.com/office/drawing/2014/main" id="{E9D4745B-DEB1-4D41-9B8E-94632EC2F681}"/>
            </a:ext>
          </a:extLst>
        </xdr:cNvPr>
        <xdr:cNvSpPr txBox="1"/>
      </xdr:nvSpPr>
      <xdr:spPr>
        <a:xfrm>
          <a:off x="17001567" y="9739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34180</xdr:rowOff>
    </xdr:from>
    <xdr:ext cx="469744" cy="259045"/>
    <xdr:sp macro="" textlink="">
      <xdr:nvSpPr>
        <xdr:cNvPr id="619" name="n_4mainValue【学校施設】&#10;一人当たり面積">
          <a:extLst>
            <a:ext uri="{FF2B5EF4-FFF2-40B4-BE49-F238E27FC236}">
              <a16:creationId xmlns:a16="http://schemas.microsoft.com/office/drawing/2014/main" id="{86A66E96-4B51-4C7A-91A9-E4DFF284363E}"/>
            </a:ext>
          </a:extLst>
        </xdr:cNvPr>
        <xdr:cNvSpPr txBox="1"/>
      </xdr:nvSpPr>
      <xdr:spPr>
        <a:xfrm>
          <a:off x="16226867" y="9757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3285571C-1644-4570-AC35-E59D56025D1A}"/>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910221FB-7B1C-4510-BB5D-F93D1CB0AF54}"/>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BD49FEDA-6251-4E50-8F4A-C51584E38AE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7208585F-B896-4DFF-8A85-BD01D9A7486F}"/>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A752F4F7-2C07-4442-9F9D-31D08B7D5E41}"/>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90147017-728B-48F9-9403-7E863B2860CB}"/>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2CD5593F-6EB4-4081-A3A3-D2F7B5E0449C}"/>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5233A125-F425-4B29-B462-C44E45451504}"/>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3542144D-39C0-4C32-BBF4-195BAAE5169F}"/>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CC0C1421-82B3-48FF-B810-F261C289DCEC}"/>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78692FFB-C08E-4896-82ED-53F6972EE35E}"/>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1" name="直線コネクタ 630">
          <a:extLst>
            <a:ext uri="{FF2B5EF4-FFF2-40B4-BE49-F238E27FC236}">
              <a16:creationId xmlns:a16="http://schemas.microsoft.com/office/drawing/2014/main" id="{3E5227AB-9D83-417B-990F-DB0472F4F358}"/>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2" name="テキスト ボックス 631">
          <a:extLst>
            <a:ext uri="{FF2B5EF4-FFF2-40B4-BE49-F238E27FC236}">
              <a16:creationId xmlns:a16="http://schemas.microsoft.com/office/drawing/2014/main" id="{3D2FFAA2-2DF7-43B5-89D0-723869534022}"/>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3" name="直線コネクタ 632">
          <a:extLst>
            <a:ext uri="{FF2B5EF4-FFF2-40B4-BE49-F238E27FC236}">
              <a16:creationId xmlns:a16="http://schemas.microsoft.com/office/drawing/2014/main" id="{25AB4837-3148-4E56-9B01-7106C6E6F4ED}"/>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4" name="テキスト ボックス 633">
          <a:extLst>
            <a:ext uri="{FF2B5EF4-FFF2-40B4-BE49-F238E27FC236}">
              <a16:creationId xmlns:a16="http://schemas.microsoft.com/office/drawing/2014/main" id="{0D2B83FA-AA9D-4956-9553-1565BB1F8BAF}"/>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5" name="直線コネクタ 634">
          <a:extLst>
            <a:ext uri="{FF2B5EF4-FFF2-40B4-BE49-F238E27FC236}">
              <a16:creationId xmlns:a16="http://schemas.microsoft.com/office/drawing/2014/main" id="{F04E6DAC-5B4F-44F6-B391-4E4E214D47AA}"/>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6" name="テキスト ボックス 635">
          <a:extLst>
            <a:ext uri="{FF2B5EF4-FFF2-40B4-BE49-F238E27FC236}">
              <a16:creationId xmlns:a16="http://schemas.microsoft.com/office/drawing/2014/main" id="{2426716A-025B-4273-8466-3896EC5F9D01}"/>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7" name="直線コネクタ 636">
          <a:extLst>
            <a:ext uri="{FF2B5EF4-FFF2-40B4-BE49-F238E27FC236}">
              <a16:creationId xmlns:a16="http://schemas.microsoft.com/office/drawing/2014/main" id="{4FEB7497-9BCB-452E-AB1A-ADEBCAA862FC}"/>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8" name="テキスト ボックス 637">
          <a:extLst>
            <a:ext uri="{FF2B5EF4-FFF2-40B4-BE49-F238E27FC236}">
              <a16:creationId xmlns:a16="http://schemas.microsoft.com/office/drawing/2014/main" id="{90A91EFD-E44F-456B-AF54-33D7A5067A51}"/>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9" name="直線コネクタ 638">
          <a:extLst>
            <a:ext uri="{FF2B5EF4-FFF2-40B4-BE49-F238E27FC236}">
              <a16:creationId xmlns:a16="http://schemas.microsoft.com/office/drawing/2014/main" id="{462B66E0-A41B-4522-B6B8-3657955DB815}"/>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0" name="テキスト ボックス 639">
          <a:extLst>
            <a:ext uri="{FF2B5EF4-FFF2-40B4-BE49-F238E27FC236}">
              <a16:creationId xmlns:a16="http://schemas.microsoft.com/office/drawing/2014/main" id="{F81F1D70-FCC2-42E2-B2D3-703C6500D8B7}"/>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1" name="直線コネクタ 640">
          <a:extLst>
            <a:ext uri="{FF2B5EF4-FFF2-40B4-BE49-F238E27FC236}">
              <a16:creationId xmlns:a16="http://schemas.microsoft.com/office/drawing/2014/main" id="{3BC7E502-26BC-4C09-BB18-6E0F6262B93F}"/>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2" name="テキスト ボックス 641">
          <a:extLst>
            <a:ext uri="{FF2B5EF4-FFF2-40B4-BE49-F238E27FC236}">
              <a16:creationId xmlns:a16="http://schemas.microsoft.com/office/drawing/2014/main" id="{757564CB-4A98-4773-A8D7-D7C8478A7AB2}"/>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9B1E2C02-1309-4804-B25E-9EBA7E171B57}"/>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62404509-DEC1-45D9-B667-858DDC8CC0E6}"/>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144236</xdr:rowOff>
    </xdr:to>
    <xdr:cxnSp macro="">
      <xdr:nvCxnSpPr>
        <xdr:cNvPr id="645" name="直線コネクタ 644">
          <a:extLst>
            <a:ext uri="{FF2B5EF4-FFF2-40B4-BE49-F238E27FC236}">
              <a16:creationId xmlns:a16="http://schemas.microsoft.com/office/drawing/2014/main" id="{85CB624F-1224-4CF9-90A7-D4E1A6E4EF51}"/>
            </a:ext>
          </a:extLst>
        </xdr:cNvPr>
        <xdr:cNvCxnSpPr/>
      </xdr:nvCxnSpPr>
      <xdr:spPr>
        <a:xfrm flipV="1">
          <a:off x="14375764" y="12987201"/>
          <a:ext cx="0" cy="1574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148063</xdr:rowOff>
    </xdr:from>
    <xdr:ext cx="405111" cy="259045"/>
    <xdr:sp macro="" textlink="">
      <xdr:nvSpPr>
        <xdr:cNvPr id="646" name="【児童館】&#10;有形固定資産減価償却率最小値テキスト">
          <a:extLst>
            <a:ext uri="{FF2B5EF4-FFF2-40B4-BE49-F238E27FC236}">
              <a16:creationId xmlns:a16="http://schemas.microsoft.com/office/drawing/2014/main" id="{663DB92B-9151-48A4-9BED-969721BC5861}"/>
            </a:ext>
          </a:extLst>
        </xdr:cNvPr>
        <xdr:cNvSpPr txBox="1"/>
      </xdr:nvSpPr>
      <xdr:spPr>
        <a:xfrm>
          <a:off x="14414500" y="1456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144236</xdr:rowOff>
    </xdr:from>
    <xdr:to>
      <xdr:col>86</xdr:col>
      <xdr:colOff>25400</xdr:colOff>
      <xdr:row>86</xdr:row>
      <xdr:rowOff>144236</xdr:rowOff>
    </xdr:to>
    <xdr:cxnSp macro="">
      <xdr:nvCxnSpPr>
        <xdr:cNvPr id="647" name="直線コネクタ 646">
          <a:extLst>
            <a:ext uri="{FF2B5EF4-FFF2-40B4-BE49-F238E27FC236}">
              <a16:creationId xmlns:a16="http://schemas.microsoft.com/office/drawing/2014/main" id="{150C31D8-A0D5-4B70-9B15-932353AB8447}"/>
            </a:ext>
          </a:extLst>
        </xdr:cNvPr>
        <xdr:cNvCxnSpPr/>
      </xdr:nvCxnSpPr>
      <xdr:spPr>
        <a:xfrm>
          <a:off x="14287500" y="145612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648" name="【児童館】&#10;有形固定資産減価償却率最大値テキスト">
          <a:extLst>
            <a:ext uri="{FF2B5EF4-FFF2-40B4-BE49-F238E27FC236}">
              <a16:creationId xmlns:a16="http://schemas.microsoft.com/office/drawing/2014/main" id="{10BBBE04-C4D7-4EF2-9152-6634397E8A0B}"/>
            </a:ext>
          </a:extLst>
        </xdr:cNvPr>
        <xdr:cNvSpPr txBox="1"/>
      </xdr:nvSpPr>
      <xdr:spPr>
        <a:xfrm>
          <a:off x="14414500" y="127662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49" name="直線コネクタ 648">
          <a:extLst>
            <a:ext uri="{FF2B5EF4-FFF2-40B4-BE49-F238E27FC236}">
              <a16:creationId xmlns:a16="http://schemas.microsoft.com/office/drawing/2014/main" id="{87A2A098-79CA-49B8-B1D3-5C9158FD80E0}"/>
            </a:ext>
          </a:extLst>
        </xdr:cNvPr>
        <xdr:cNvCxnSpPr/>
      </xdr:nvCxnSpPr>
      <xdr:spPr>
        <a:xfrm>
          <a:off x="14287500" y="12987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139172</xdr:rowOff>
    </xdr:from>
    <xdr:ext cx="405111" cy="259045"/>
    <xdr:sp macro="" textlink="">
      <xdr:nvSpPr>
        <xdr:cNvPr id="650" name="【児童館】&#10;有形固定資産減価償却率平均値テキスト">
          <a:extLst>
            <a:ext uri="{FF2B5EF4-FFF2-40B4-BE49-F238E27FC236}">
              <a16:creationId xmlns:a16="http://schemas.microsoft.com/office/drawing/2014/main" id="{898E0750-19C1-43B5-908D-26CE258D66A8}"/>
            </a:ext>
          </a:extLst>
        </xdr:cNvPr>
        <xdr:cNvSpPr txBox="1"/>
      </xdr:nvSpPr>
      <xdr:spPr>
        <a:xfrm>
          <a:off x="14414500" y="13718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116295</xdr:rowOff>
    </xdr:from>
    <xdr:to>
      <xdr:col>85</xdr:col>
      <xdr:colOff>177800</xdr:colOff>
      <xdr:row>83</xdr:row>
      <xdr:rowOff>46445</xdr:rowOff>
    </xdr:to>
    <xdr:sp macro="" textlink="">
      <xdr:nvSpPr>
        <xdr:cNvPr id="651" name="フローチャート: 判断 650">
          <a:extLst>
            <a:ext uri="{FF2B5EF4-FFF2-40B4-BE49-F238E27FC236}">
              <a16:creationId xmlns:a16="http://schemas.microsoft.com/office/drawing/2014/main" id="{EFCFC72C-2CA8-4D2A-9CF2-7FC350F324B8}"/>
            </a:ext>
          </a:extLst>
        </xdr:cNvPr>
        <xdr:cNvSpPr/>
      </xdr:nvSpPr>
      <xdr:spPr>
        <a:xfrm>
          <a:off x="14325600" y="1386277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147320</xdr:rowOff>
    </xdr:from>
    <xdr:to>
      <xdr:col>81</xdr:col>
      <xdr:colOff>101600</xdr:colOff>
      <xdr:row>83</xdr:row>
      <xdr:rowOff>77470</xdr:rowOff>
    </xdr:to>
    <xdr:sp macro="" textlink="">
      <xdr:nvSpPr>
        <xdr:cNvPr id="652" name="フローチャート: 判断 651">
          <a:extLst>
            <a:ext uri="{FF2B5EF4-FFF2-40B4-BE49-F238E27FC236}">
              <a16:creationId xmlns:a16="http://schemas.microsoft.com/office/drawing/2014/main" id="{01B81B4D-3A8C-4198-8A7A-5F72D804B409}"/>
            </a:ext>
          </a:extLst>
        </xdr:cNvPr>
        <xdr:cNvSpPr/>
      </xdr:nvSpPr>
      <xdr:spPr>
        <a:xfrm>
          <a:off x="13578840" y="13893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127726</xdr:rowOff>
    </xdr:from>
    <xdr:to>
      <xdr:col>76</xdr:col>
      <xdr:colOff>165100</xdr:colOff>
      <xdr:row>83</xdr:row>
      <xdr:rowOff>57876</xdr:rowOff>
    </xdr:to>
    <xdr:sp macro="" textlink="">
      <xdr:nvSpPr>
        <xdr:cNvPr id="653" name="フローチャート: 判断 652">
          <a:extLst>
            <a:ext uri="{FF2B5EF4-FFF2-40B4-BE49-F238E27FC236}">
              <a16:creationId xmlns:a16="http://schemas.microsoft.com/office/drawing/2014/main" id="{11D1451D-8DD1-4189-A2F0-ECD11203E1B5}"/>
            </a:ext>
          </a:extLst>
        </xdr:cNvPr>
        <xdr:cNvSpPr/>
      </xdr:nvSpPr>
      <xdr:spPr>
        <a:xfrm>
          <a:off x="12804140" y="138742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654" name="フローチャート: 判断 653">
          <a:extLst>
            <a:ext uri="{FF2B5EF4-FFF2-40B4-BE49-F238E27FC236}">
              <a16:creationId xmlns:a16="http://schemas.microsoft.com/office/drawing/2014/main" id="{FB4A8EBF-6F3F-40F8-A463-E9E4C7AAC4DF}"/>
            </a:ext>
          </a:extLst>
        </xdr:cNvPr>
        <xdr:cNvSpPr/>
      </xdr:nvSpPr>
      <xdr:spPr>
        <a:xfrm>
          <a:off x="12029440" y="138905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142421</xdr:rowOff>
    </xdr:from>
    <xdr:to>
      <xdr:col>67</xdr:col>
      <xdr:colOff>101600</xdr:colOff>
      <xdr:row>83</xdr:row>
      <xdr:rowOff>72571</xdr:rowOff>
    </xdr:to>
    <xdr:sp macro="" textlink="">
      <xdr:nvSpPr>
        <xdr:cNvPr id="655" name="フローチャート: 判断 654">
          <a:extLst>
            <a:ext uri="{FF2B5EF4-FFF2-40B4-BE49-F238E27FC236}">
              <a16:creationId xmlns:a16="http://schemas.microsoft.com/office/drawing/2014/main" id="{62D7E13C-5E70-4B98-AAE1-F60ED3E21905}"/>
            </a:ext>
          </a:extLst>
        </xdr:cNvPr>
        <xdr:cNvSpPr/>
      </xdr:nvSpPr>
      <xdr:spPr>
        <a:xfrm>
          <a:off x="11231880" y="138889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7C93584-93A0-426F-A5F1-827BF41DAD6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413FF29F-47D0-4E4E-A9B5-3B0D75136AE8}"/>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9484B38F-CCB1-4867-B7D1-9AB991A6E959}"/>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8EEC8DC0-C6EC-4DC5-870F-5038A433B0FC}"/>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56DD7EB4-C97B-4D33-AE57-D66AB72E8A51}"/>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155484</xdr:rowOff>
    </xdr:from>
    <xdr:to>
      <xdr:col>85</xdr:col>
      <xdr:colOff>177800</xdr:colOff>
      <xdr:row>85</xdr:row>
      <xdr:rowOff>85634</xdr:rowOff>
    </xdr:to>
    <xdr:sp macro="" textlink="">
      <xdr:nvSpPr>
        <xdr:cNvPr id="661" name="楕円 660">
          <a:extLst>
            <a:ext uri="{FF2B5EF4-FFF2-40B4-BE49-F238E27FC236}">
              <a16:creationId xmlns:a16="http://schemas.microsoft.com/office/drawing/2014/main" id="{976646F8-278A-476E-BF1B-4116EB24B213}"/>
            </a:ext>
          </a:extLst>
        </xdr:cNvPr>
        <xdr:cNvSpPr/>
      </xdr:nvSpPr>
      <xdr:spPr>
        <a:xfrm>
          <a:off x="14325600" y="1423724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133911</xdr:rowOff>
    </xdr:from>
    <xdr:ext cx="405111" cy="259045"/>
    <xdr:sp macro="" textlink="">
      <xdr:nvSpPr>
        <xdr:cNvPr id="662" name="【児童館】&#10;有形固定資産減価償却率該当値テキスト">
          <a:extLst>
            <a:ext uri="{FF2B5EF4-FFF2-40B4-BE49-F238E27FC236}">
              <a16:creationId xmlns:a16="http://schemas.microsoft.com/office/drawing/2014/main" id="{A5DBEB35-B586-4F16-8F32-C8F479A19638}"/>
            </a:ext>
          </a:extLst>
        </xdr:cNvPr>
        <xdr:cNvSpPr txBox="1"/>
      </xdr:nvSpPr>
      <xdr:spPr>
        <a:xfrm>
          <a:off x="14414500" y="1421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113030</xdr:rowOff>
    </xdr:from>
    <xdr:to>
      <xdr:col>81</xdr:col>
      <xdr:colOff>101600</xdr:colOff>
      <xdr:row>85</xdr:row>
      <xdr:rowOff>43180</xdr:rowOff>
    </xdr:to>
    <xdr:sp macro="" textlink="">
      <xdr:nvSpPr>
        <xdr:cNvPr id="663" name="楕円 662">
          <a:extLst>
            <a:ext uri="{FF2B5EF4-FFF2-40B4-BE49-F238E27FC236}">
              <a16:creationId xmlns:a16="http://schemas.microsoft.com/office/drawing/2014/main" id="{30993A2C-5E0E-406A-A90F-CBDD1823839C}"/>
            </a:ext>
          </a:extLst>
        </xdr:cNvPr>
        <xdr:cNvSpPr/>
      </xdr:nvSpPr>
      <xdr:spPr>
        <a:xfrm>
          <a:off x="13578840" y="14194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163830</xdr:rowOff>
    </xdr:from>
    <xdr:to>
      <xdr:col>85</xdr:col>
      <xdr:colOff>127000</xdr:colOff>
      <xdr:row>85</xdr:row>
      <xdr:rowOff>34834</xdr:rowOff>
    </xdr:to>
    <xdr:cxnSp macro="">
      <xdr:nvCxnSpPr>
        <xdr:cNvPr id="664" name="直線コネクタ 663">
          <a:extLst>
            <a:ext uri="{FF2B5EF4-FFF2-40B4-BE49-F238E27FC236}">
              <a16:creationId xmlns:a16="http://schemas.microsoft.com/office/drawing/2014/main" id="{CE2D9D44-2C28-475D-8898-7640E78C1536}"/>
            </a:ext>
          </a:extLst>
        </xdr:cNvPr>
        <xdr:cNvCxnSpPr/>
      </xdr:nvCxnSpPr>
      <xdr:spPr>
        <a:xfrm>
          <a:off x="13629640" y="14245590"/>
          <a:ext cx="746760" cy="3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72208</xdr:rowOff>
    </xdr:from>
    <xdr:to>
      <xdr:col>76</xdr:col>
      <xdr:colOff>165100</xdr:colOff>
      <xdr:row>85</xdr:row>
      <xdr:rowOff>2358</xdr:rowOff>
    </xdr:to>
    <xdr:sp macro="" textlink="">
      <xdr:nvSpPr>
        <xdr:cNvPr id="665" name="楕円 664">
          <a:extLst>
            <a:ext uri="{FF2B5EF4-FFF2-40B4-BE49-F238E27FC236}">
              <a16:creationId xmlns:a16="http://schemas.microsoft.com/office/drawing/2014/main" id="{10D95FC4-0007-46AE-94E3-D33AD4958398}"/>
            </a:ext>
          </a:extLst>
        </xdr:cNvPr>
        <xdr:cNvSpPr/>
      </xdr:nvSpPr>
      <xdr:spPr>
        <a:xfrm>
          <a:off x="12804140" y="141539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123008</xdr:rowOff>
    </xdr:from>
    <xdr:to>
      <xdr:col>81</xdr:col>
      <xdr:colOff>50800</xdr:colOff>
      <xdr:row>84</xdr:row>
      <xdr:rowOff>163830</xdr:rowOff>
    </xdr:to>
    <xdr:cxnSp macro="">
      <xdr:nvCxnSpPr>
        <xdr:cNvPr id="666" name="直線コネクタ 665">
          <a:extLst>
            <a:ext uri="{FF2B5EF4-FFF2-40B4-BE49-F238E27FC236}">
              <a16:creationId xmlns:a16="http://schemas.microsoft.com/office/drawing/2014/main" id="{E1DB8686-9775-4BD9-9B46-5342B2C6248E}"/>
            </a:ext>
          </a:extLst>
        </xdr:cNvPr>
        <xdr:cNvCxnSpPr/>
      </xdr:nvCxnSpPr>
      <xdr:spPr>
        <a:xfrm>
          <a:off x="12854940" y="14204768"/>
          <a:ext cx="7747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21589</xdr:rowOff>
    </xdr:from>
    <xdr:to>
      <xdr:col>72</xdr:col>
      <xdr:colOff>38100</xdr:colOff>
      <xdr:row>84</xdr:row>
      <xdr:rowOff>123189</xdr:rowOff>
    </xdr:to>
    <xdr:sp macro="" textlink="">
      <xdr:nvSpPr>
        <xdr:cNvPr id="667" name="楕円 666">
          <a:extLst>
            <a:ext uri="{FF2B5EF4-FFF2-40B4-BE49-F238E27FC236}">
              <a16:creationId xmlns:a16="http://schemas.microsoft.com/office/drawing/2014/main" id="{B866A75E-E5F3-42E2-BB86-8CA4E085BD28}"/>
            </a:ext>
          </a:extLst>
        </xdr:cNvPr>
        <xdr:cNvSpPr/>
      </xdr:nvSpPr>
      <xdr:spPr>
        <a:xfrm>
          <a:off x="12029440" y="141033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72389</xdr:rowOff>
    </xdr:from>
    <xdr:to>
      <xdr:col>76</xdr:col>
      <xdr:colOff>114300</xdr:colOff>
      <xdr:row>84</xdr:row>
      <xdr:rowOff>123008</xdr:rowOff>
    </xdr:to>
    <xdr:cxnSp macro="">
      <xdr:nvCxnSpPr>
        <xdr:cNvPr id="668" name="直線コネクタ 667">
          <a:extLst>
            <a:ext uri="{FF2B5EF4-FFF2-40B4-BE49-F238E27FC236}">
              <a16:creationId xmlns:a16="http://schemas.microsoft.com/office/drawing/2014/main" id="{1393E450-6E9F-496D-B5CE-E2800D855C99}"/>
            </a:ext>
          </a:extLst>
        </xdr:cNvPr>
        <xdr:cNvCxnSpPr/>
      </xdr:nvCxnSpPr>
      <xdr:spPr>
        <a:xfrm>
          <a:off x="12072620" y="14154149"/>
          <a:ext cx="78232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19957</xdr:rowOff>
    </xdr:from>
    <xdr:to>
      <xdr:col>67</xdr:col>
      <xdr:colOff>101600</xdr:colOff>
      <xdr:row>86</xdr:row>
      <xdr:rowOff>121557</xdr:rowOff>
    </xdr:to>
    <xdr:sp macro="" textlink="">
      <xdr:nvSpPr>
        <xdr:cNvPr id="669" name="楕円 668">
          <a:extLst>
            <a:ext uri="{FF2B5EF4-FFF2-40B4-BE49-F238E27FC236}">
              <a16:creationId xmlns:a16="http://schemas.microsoft.com/office/drawing/2014/main" id="{C334A3AE-B626-4AB8-9EA5-D89C2642EF5A}"/>
            </a:ext>
          </a:extLst>
        </xdr:cNvPr>
        <xdr:cNvSpPr/>
      </xdr:nvSpPr>
      <xdr:spPr>
        <a:xfrm>
          <a:off x="11231880" y="1443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72389</xdr:rowOff>
    </xdr:from>
    <xdr:to>
      <xdr:col>71</xdr:col>
      <xdr:colOff>177800</xdr:colOff>
      <xdr:row>86</xdr:row>
      <xdr:rowOff>70757</xdr:rowOff>
    </xdr:to>
    <xdr:cxnSp macro="">
      <xdr:nvCxnSpPr>
        <xdr:cNvPr id="670" name="直線コネクタ 669">
          <a:extLst>
            <a:ext uri="{FF2B5EF4-FFF2-40B4-BE49-F238E27FC236}">
              <a16:creationId xmlns:a16="http://schemas.microsoft.com/office/drawing/2014/main" id="{638B9A0B-3016-4294-B2A8-11078F012E27}"/>
            </a:ext>
          </a:extLst>
        </xdr:cNvPr>
        <xdr:cNvCxnSpPr/>
      </xdr:nvCxnSpPr>
      <xdr:spPr>
        <a:xfrm flipV="1">
          <a:off x="11282680" y="14154149"/>
          <a:ext cx="789940" cy="333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93997</xdr:rowOff>
    </xdr:from>
    <xdr:ext cx="405111" cy="259045"/>
    <xdr:sp macro="" textlink="">
      <xdr:nvSpPr>
        <xdr:cNvPr id="671" name="n_1aveValue【児童館】&#10;有形固定資産減価償却率">
          <a:extLst>
            <a:ext uri="{FF2B5EF4-FFF2-40B4-BE49-F238E27FC236}">
              <a16:creationId xmlns:a16="http://schemas.microsoft.com/office/drawing/2014/main" id="{1A324F4B-5AE9-4442-A395-2B54F754D8A3}"/>
            </a:ext>
          </a:extLst>
        </xdr:cNvPr>
        <xdr:cNvSpPr txBox="1"/>
      </xdr:nvSpPr>
      <xdr:spPr>
        <a:xfrm>
          <a:off x="13437244" y="1367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74403</xdr:rowOff>
    </xdr:from>
    <xdr:ext cx="405111" cy="259045"/>
    <xdr:sp macro="" textlink="">
      <xdr:nvSpPr>
        <xdr:cNvPr id="672" name="n_2aveValue【児童館】&#10;有形固定資産減価償却率">
          <a:extLst>
            <a:ext uri="{FF2B5EF4-FFF2-40B4-BE49-F238E27FC236}">
              <a16:creationId xmlns:a16="http://schemas.microsoft.com/office/drawing/2014/main" id="{B3C947CE-D33A-48FA-B1E7-6397C89674B6}"/>
            </a:ext>
          </a:extLst>
        </xdr:cNvPr>
        <xdr:cNvSpPr txBox="1"/>
      </xdr:nvSpPr>
      <xdr:spPr>
        <a:xfrm>
          <a:off x="12675244" y="1365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90732</xdr:rowOff>
    </xdr:from>
    <xdr:ext cx="405111" cy="259045"/>
    <xdr:sp macro="" textlink="">
      <xdr:nvSpPr>
        <xdr:cNvPr id="673" name="n_3aveValue【児童館】&#10;有形固定資産減価償却率">
          <a:extLst>
            <a:ext uri="{FF2B5EF4-FFF2-40B4-BE49-F238E27FC236}">
              <a16:creationId xmlns:a16="http://schemas.microsoft.com/office/drawing/2014/main" id="{3EA9D20F-C9BF-4E3F-9349-8829478A6ADA}"/>
            </a:ext>
          </a:extLst>
        </xdr:cNvPr>
        <xdr:cNvSpPr txBox="1"/>
      </xdr:nvSpPr>
      <xdr:spPr>
        <a:xfrm>
          <a:off x="11900544" y="13669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89098</xdr:rowOff>
    </xdr:from>
    <xdr:ext cx="405111" cy="259045"/>
    <xdr:sp macro="" textlink="">
      <xdr:nvSpPr>
        <xdr:cNvPr id="674" name="n_4aveValue【児童館】&#10;有形固定資産減価償却率">
          <a:extLst>
            <a:ext uri="{FF2B5EF4-FFF2-40B4-BE49-F238E27FC236}">
              <a16:creationId xmlns:a16="http://schemas.microsoft.com/office/drawing/2014/main" id="{409E597B-DA27-421F-8345-DBD118A6E146}"/>
            </a:ext>
          </a:extLst>
        </xdr:cNvPr>
        <xdr:cNvSpPr txBox="1"/>
      </xdr:nvSpPr>
      <xdr:spPr>
        <a:xfrm>
          <a:off x="11102984" y="13667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34307</xdr:rowOff>
    </xdr:from>
    <xdr:ext cx="405111" cy="259045"/>
    <xdr:sp macro="" textlink="">
      <xdr:nvSpPr>
        <xdr:cNvPr id="675" name="n_1mainValue【児童館】&#10;有形固定資産減価償却率">
          <a:extLst>
            <a:ext uri="{FF2B5EF4-FFF2-40B4-BE49-F238E27FC236}">
              <a16:creationId xmlns:a16="http://schemas.microsoft.com/office/drawing/2014/main" id="{EC9E27EB-7749-42CF-8C2F-BC156E844CCE}"/>
            </a:ext>
          </a:extLst>
        </xdr:cNvPr>
        <xdr:cNvSpPr txBox="1"/>
      </xdr:nvSpPr>
      <xdr:spPr>
        <a:xfrm>
          <a:off x="134372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164935</xdr:rowOff>
    </xdr:from>
    <xdr:ext cx="405111" cy="259045"/>
    <xdr:sp macro="" textlink="">
      <xdr:nvSpPr>
        <xdr:cNvPr id="676" name="n_2mainValue【児童館】&#10;有形固定資産減価償却率">
          <a:extLst>
            <a:ext uri="{FF2B5EF4-FFF2-40B4-BE49-F238E27FC236}">
              <a16:creationId xmlns:a16="http://schemas.microsoft.com/office/drawing/2014/main" id="{CCCF6D93-8771-4DCC-8B76-166232E90DF8}"/>
            </a:ext>
          </a:extLst>
        </xdr:cNvPr>
        <xdr:cNvSpPr txBox="1"/>
      </xdr:nvSpPr>
      <xdr:spPr>
        <a:xfrm>
          <a:off x="12675244" y="14246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114316</xdr:rowOff>
    </xdr:from>
    <xdr:ext cx="405111" cy="259045"/>
    <xdr:sp macro="" textlink="">
      <xdr:nvSpPr>
        <xdr:cNvPr id="677" name="n_3mainValue【児童館】&#10;有形固定資産減価償却率">
          <a:extLst>
            <a:ext uri="{FF2B5EF4-FFF2-40B4-BE49-F238E27FC236}">
              <a16:creationId xmlns:a16="http://schemas.microsoft.com/office/drawing/2014/main" id="{DD6B526E-E410-44AC-9DF6-DB481174443F}"/>
            </a:ext>
          </a:extLst>
        </xdr:cNvPr>
        <xdr:cNvSpPr txBox="1"/>
      </xdr:nvSpPr>
      <xdr:spPr>
        <a:xfrm>
          <a:off x="11900544" y="14196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112684</xdr:rowOff>
    </xdr:from>
    <xdr:ext cx="405111" cy="259045"/>
    <xdr:sp macro="" textlink="">
      <xdr:nvSpPr>
        <xdr:cNvPr id="678" name="n_4mainValue【児童館】&#10;有形固定資産減価償却率">
          <a:extLst>
            <a:ext uri="{FF2B5EF4-FFF2-40B4-BE49-F238E27FC236}">
              <a16:creationId xmlns:a16="http://schemas.microsoft.com/office/drawing/2014/main" id="{98603B91-AEB0-4F09-95DB-0DD962529E4F}"/>
            </a:ext>
          </a:extLst>
        </xdr:cNvPr>
        <xdr:cNvSpPr txBox="1"/>
      </xdr:nvSpPr>
      <xdr:spPr>
        <a:xfrm>
          <a:off x="11102984" y="14529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D4B602AA-2109-4FF8-A66F-DF3B7581ADB6}"/>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5CBE9800-6963-49AF-9D54-646ECD323D2C}"/>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63E6E3FD-5875-4C4B-9933-CB43735CBF2A}"/>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D5BB6013-BEF8-456C-8AAA-635C4316C338}"/>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865CB25F-EB68-44FD-867A-49A668C34F6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8A9503EF-FE84-4318-A416-DCD530115595}"/>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8FD8D6E3-6CD1-44ED-B48E-88184F18CD9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FACDF715-4372-4097-AF8B-9614CEE27479}"/>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8CDC3572-5B22-425A-99D7-FB9FFD757D57}"/>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87651718-128C-441F-855C-95E30139438C}"/>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E4F07300-3646-4972-AF30-CD4004D7D1B4}"/>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C6DFCF45-0A1A-4133-9BC0-53D69732B6EF}"/>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D1E5BEC6-DA69-477B-BC1D-F5CE5AE0EEDA}"/>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4F68CED4-13F3-4BC7-B94A-905675A4310C}"/>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4CD842B6-4076-4BFE-ABB8-AF4694D02E85}"/>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50218568-CECD-488E-8411-3BD85B940123}"/>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EEF0AB49-0B8A-4CEB-A2E1-C9D82F2AE7CC}"/>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BCB06F35-24F7-40D1-9DD8-0C6AA2E271BE}"/>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3D0C746A-3F41-4025-97E5-F13556FDB095}"/>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4A7759CF-3DA0-452A-A4D5-12CBE33EB55B}"/>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D6CFE27A-B392-485A-A000-ABEBD6D7DC6B}"/>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E58324D4-363E-4C70-8EB7-7F46C91A2314}"/>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53BDE09B-38BC-4541-81B4-AFA69FEF07F6}"/>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24889B61-744E-4D77-9FC0-CA9AE8E2873B}"/>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F0E0BE02-A8C4-4577-B0F3-D22B64C52302}"/>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136071</xdr:rowOff>
    </xdr:to>
    <xdr:cxnSp macro="">
      <xdr:nvCxnSpPr>
        <xdr:cNvPr id="704" name="直線コネクタ 703">
          <a:extLst>
            <a:ext uri="{FF2B5EF4-FFF2-40B4-BE49-F238E27FC236}">
              <a16:creationId xmlns:a16="http://schemas.microsoft.com/office/drawing/2014/main" id="{20BDA4B4-4B21-464C-9978-294803ED141B}"/>
            </a:ext>
          </a:extLst>
        </xdr:cNvPr>
        <xdr:cNvCxnSpPr/>
      </xdr:nvCxnSpPr>
      <xdr:spPr>
        <a:xfrm flipV="1">
          <a:off x="19509104" y="13003530"/>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705" name="【児童館】&#10;一人当たり面積最小値テキスト">
          <a:extLst>
            <a:ext uri="{FF2B5EF4-FFF2-40B4-BE49-F238E27FC236}">
              <a16:creationId xmlns:a16="http://schemas.microsoft.com/office/drawing/2014/main" id="{6DE7D0B5-8D1F-473E-B374-805A63AF7445}"/>
            </a:ext>
          </a:extLst>
        </xdr:cNvPr>
        <xdr:cNvSpPr txBox="1"/>
      </xdr:nvSpPr>
      <xdr:spPr>
        <a:xfrm>
          <a:off x="19547840" y="14556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706" name="直線コネクタ 705">
          <a:extLst>
            <a:ext uri="{FF2B5EF4-FFF2-40B4-BE49-F238E27FC236}">
              <a16:creationId xmlns:a16="http://schemas.microsoft.com/office/drawing/2014/main" id="{F52D0DFB-D502-4AB9-9E57-F17ECA5A7769}"/>
            </a:ext>
          </a:extLst>
        </xdr:cNvPr>
        <xdr:cNvCxnSpPr/>
      </xdr:nvCxnSpPr>
      <xdr:spPr>
        <a:xfrm>
          <a:off x="19443700" y="145531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986690C3-9D1A-4475-A83D-82FCA0739C64}"/>
            </a:ext>
          </a:extLst>
        </xdr:cNvPr>
        <xdr:cNvSpPr txBox="1"/>
      </xdr:nvSpPr>
      <xdr:spPr>
        <a:xfrm>
          <a:off x="19547840" y="1278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F93A553D-8B41-401C-9F4D-0787B4703967}"/>
            </a:ext>
          </a:extLst>
        </xdr:cNvPr>
        <xdr:cNvCxnSpPr/>
      </xdr:nvCxnSpPr>
      <xdr:spPr>
        <a:xfrm>
          <a:off x="194437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75491</xdr:rowOff>
    </xdr:from>
    <xdr:ext cx="469744" cy="259045"/>
    <xdr:sp macro="" textlink="">
      <xdr:nvSpPr>
        <xdr:cNvPr id="709" name="【児童館】&#10;一人当たり面積平均値テキスト">
          <a:extLst>
            <a:ext uri="{FF2B5EF4-FFF2-40B4-BE49-F238E27FC236}">
              <a16:creationId xmlns:a16="http://schemas.microsoft.com/office/drawing/2014/main" id="{5767BC4C-DD8F-4FF4-AD10-86F678A75410}"/>
            </a:ext>
          </a:extLst>
        </xdr:cNvPr>
        <xdr:cNvSpPr txBox="1"/>
      </xdr:nvSpPr>
      <xdr:spPr>
        <a:xfrm>
          <a:off x="19547840" y="136543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macro="" textlink="">
      <xdr:nvSpPr>
        <xdr:cNvPr id="710" name="フローチャート: 判断 709">
          <a:extLst>
            <a:ext uri="{FF2B5EF4-FFF2-40B4-BE49-F238E27FC236}">
              <a16:creationId xmlns:a16="http://schemas.microsoft.com/office/drawing/2014/main" id="{BF4A9153-3EBC-44B4-88A1-C24E1A6E79D2}"/>
            </a:ext>
          </a:extLst>
        </xdr:cNvPr>
        <xdr:cNvSpPr/>
      </xdr:nvSpPr>
      <xdr:spPr>
        <a:xfrm>
          <a:off x="19458940" y="13799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711" name="フローチャート: 判断 710">
          <a:extLst>
            <a:ext uri="{FF2B5EF4-FFF2-40B4-BE49-F238E27FC236}">
              <a16:creationId xmlns:a16="http://schemas.microsoft.com/office/drawing/2014/main" id="{7BAA7F37-B7E3-4AAF-AC81-93075D97A6D1}"/>
            </a:ext>
          </a:extLst>
        </xdr:cNvPr>
        <xdr:cNvSpPr/>
      </xdr:nvSpPr>
      <xdr:spPr>
        <a:xfrm>
          <a:off x="18735040" y="137990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85271</xdr:rowOff>
    </xdr:from>
    <xdr:to>
      <xdr:col>107</xdr:col>
      <xdr:colOff>101600</xdr:colOff>
      <xdr:row>83</xdr:row>
      <xdr:rowOff>15421</xdr:rowOff>
    </xdr:to>
    <xdr:sp macro="" textlink="">
      <xdr:nvSpPr>
        <xdr:cNvPr id="712" name="フローチャート: 判断 711">
          <a:extLst>
            <a:ext uri="{FF2B5EF4-FFF2-40B4-BE49-F238E27FC236}">
              <a16:creationId xmlns:a16="http://schemas.microsoft.com/office/drawing/2014/main" id="{C963B679-F422-4C73-8AA5-2E18265D1102}"/>
            </a:ext>
          </a:extLst>
        </xdr:cNvPr>
        <xdr:cNvSpPr/>
      </xdr:nvSpPr>
      <xdr:spPr>
        <a:xfrm>
          <a:off x="17937480" y="13831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713" name="フローチャート: 判断 712">
          <a:extLst>
            <a:ext uri="{FF2B5EF4-FFF2-40B4-BE49-F238E27FC236}">
              <a16:creationId xmlns:a16="http://schemas.microsoft.com/office/drawing/2014/main" id="{80194087-658E-4CD7-B6EA-F42E09563F5F}"/>
            </a:ext>
          </a:extLst>
        </xdr:cNvPr>
        <xdr:cNvSpPr/>
      </xdr:nvSpPr>
      <xdr:spPr>
        <a:xfrm>
          <a:off x="17162780" y="13848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52614</xdr:rowOff>
    </xdr:from>
    <xdr:to>
      <xdr:col>98</xdr:col>
      <xdr:colOff>38100</xdr:colOff>
      <xdr:row>82</xdr:row>
      <xdr:rowOff>154214</xdr:rowOff>
    </xdr:to>
    <xdr:sp macro="" textlink="">
      <xdr:nvSpPr>
        <xdr:cNvPr id="714" name="フローチャート: 判断 713">
          <a:extLst>
            <a:ext uri="{FF2B5EF4-FFF2-40B4-BE49-F238E27FC236}">
              <a16:creationId xmlns:a16="http://schemas.microsoft.com/office/drawing/2014/main" id="{FCB6B144-1D97-4D6E-950C-7595A837DC85}"/>
            </a:ext>
          </a:extLst>
        </xdr:cNvPr>
        <xdr:cNvSpPr/>
      </xdr:nvSpPr>
      <xdr:spPr>
        <a:xfrm>
          <a:off x="16388080" y="137990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3B8511FF-E25A-4EE2-AF03-486C18498FC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D3CB58FB-D57B-423D-BF09-7552B57ED3E2}"/>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614CBEDA-2717-404C-8968-878B48F66515}"/>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EAFD33C2-5DE2-4659-9587-C88060177036}"/>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3D9E8AF-51B6-4084-82BD-9BA2F6A63611}"/>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19957</xdr:rowOff>
    </xdr:from>
    <xdr:to>
      <xdr:col>116</xdr:col>
      <xdr:colOff>114300</xdr:colOff>
      <xdr:row>86</xdr:row>
      <xdr:rowOff>121557</xdr:rowOff>
    </xdr:to>
    <xdr:sp macro="" textlink="">
      <xdr:nvSpPr>
        <xdr:cNvPr id="720" name="楕円 719">
          <a:extLst>
            <a:ext uri="{FF2B5EF4-FFF2-40B4-BE49-F238E27FC236}">
              <a16:creationId xmlns:a16="http://schemas.microsoft.com/office/drawing/2014/main" id="{438D4AFE-0962-47DB-A700-639FEE5A7F5E}"/>
            </a:ext>
          </a:extLst>
        </xdr:cNvPr>
        <xdr:cNvSpPr/>
      </xdr:nvSpPr>
      <xdr:spPr>
        <a:xfrm>
          <a:off x="19458940" y="1443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106334</xdr:rowOff>
    </xdr:from>
    <xdr:ext cx="469744" cy="259045"/>
    <xdr:sp macro="" textlink="">
      <xdr:nvSpPr>
        <xdr:cNvPr id="721" name="【児童館】&#10;一人当たり面積該当値テキスト">
          <a:extLst>
            <a:ext uri="{FF2B5EF4-FFF2-40B4-BE49-F238E27FC236}">
              <a16:creationId xmlns:a16="http://schemas.microsoft.com/office/drawing/2014/main" id="{5491886A-133A-4882-A7A2-500F9F2EFA83}"/>
            </a:ext>
          </a:extLst>
        </xdr:cNvPr>
        <xdr:cNvSpPr txBox="1"/>
      </xdr:nvSpPr>
      <xdr:spPr>
        <a:xfrm>
          <a:off x="19547840" y="14355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19957</xdr:rowOff>
    </xdr:from>
    <xdr:to>
      <xdr:col>112</xdr:col>
      <xdr:colOff>38100</xdr:colOff>
      <xdr:row>86</xdr:row>
      <xdr:rowOff>121557</xdr:rowOff>
    </xdr:to>
    <xdr:sp macro="" textlink="">
      <xdr:nvSpPr>
        <xdr:cNvPr id="722" name="楕円 721">
          <a:extLst>
            <a:ext uri="{FF2B5EF4-FFF2-40B4-BE49-F238E27FC236}">
              <a16:creationId xmlns:a16="http://schemas.microsoft.com/office/drawing/2014/main" id="{D69C9AC4-2C80-4869-8F4A-8BD24A4B08FE}"/>
            </a:ext>
          </a:extLst>
        </xdr:cNvPr>
        <xdr:cNvSpPr/>
      </xdr:nvSpPr>
      <xdr:spPr>
        <a:xfrm>
          <a:off x="18735040" y="144369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70757</xdr:rowOff>
    </xdr:from>
    <xdr:to>
      <xdr:col>116</xdr:col>
      <xdr:colOff>63500</xdr:colOff>
      <xdr:row>86</xdr:row>
      <xdr:rowOff>70757</xdr:rowOff>
    </xdr:to>
    <xdr:cxnSp macro="">
      <xdr:nvCxnSpPr>
        <xdr:cNvPr id="723" name="直線コネクタ 722">
          <a:extLst>
            <a:ext uri="{FF2B5EF4-FFF2-40B4-BE49-F238E27FC236}">
              <a16:creationId xmlns:a16="http://schemas.microsoft.com/office/drawing/2014/main" id="{D5E30E3B-37F9-430F-A981-1E27BED448A7}"/>
            </a:ext>
          </a:extLst>
        </xdr:cNvPr>
        <xdr:cNvCxnSpPr/>
      </xdr:nvCxnSpPr>
      <xdr:spPr>
        <a:xfrm>
          <a:off x="18778220" y="14487797"/>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19957</xdr:rowOff>
    </xdr:from>
    <xdr:to>
      <xdr:col>107</xdr:col>
      <xdr:colOff>101600</xdr:colOff>
      <xdr:row>86</xdr:row>
      <xdr:rowOff>121557</xdr:rowOff>
    </xdr:to>
    <xdr:sp macro="" textlink="">
      <xdr:nvSpPr>
        <xdr:cNvPr id="724" name="楕円 723">
          <a:extLst>
            <a:ext uri="{FF2B5EF4-FFF2-40B4-BE49-F238E27FC236}">
              <a16:creationId xmlns:a16="http://schemas.microsoft.com/office/drawing/2014/main" id="{B1AEEA33-E547-4E17-9ECE-05F16E99E246}"/>
            </a:ext>
          </a:extLst>
        </xdr:cNvPr>
        <xdr:cNvSpPr/>
      </xdr:nvSpPr>
      <xdr:spPr>
        <a:xfrm>
          <a:off x="17937480" y="1443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70757</xdr:rowOff>
    </xdr:from>
    <xdr:to>
      <xdr:col>111</xdr:col>
      <xdr:colOff>177800</xdr:colOff>
      <xdr:row>86</xdr:row>
      <xdr:rowOff>70757</xdr:rowOff>
    </xdr:to>
    <xdr:cxnSp macro="">
      <xdr:nvCxnSpPr>
        <xdr:cNvPr id="725" name="直線コネクタ 724">
          <a:extLst>
            <a:ext uri="{FF2B5EF4-FFF2-40B4-BE49-F238E27FC236}">
              <a16:creationId xmlns:a16="http://schemas.microsoft.com/office/drawing/2014/main" id="{3F43D752-9CC7-4FC5-97E3-23E7B28CB45E}"/>
            </a:ext>
          </a:extLst>
        </xdr:cNvPr>
        <xdr:cNvCxnSpPr/>
      </xdr:nvCxnSpPr>
      <xdr:spPr>
        <a:xfrm>
          <a:off x="17988280" y="1448779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19957</xdr:rowOff>
    </xdr:from>
    <xdr:to>
      <xdr:col>102</xdr:col>
      <xdr:colOff>165100</xdr:colOff>
      <xdr:row>86</xdr:row>
      <xdr:rowOff>121557</xdr:rowOff>
    </xdr:to>
    <xdr:sp macro="" textlink="">
      <xdr:nvSpPr>
        <xdr:cNvPr id="726" name="楕円 725">
          <a:extLst>
            <a:ext uri="{FF2B5EF4-FFF2-40B4-BE49-F238E27FC236}">
              <a16:creationId xmlns:a16="http://schemas.microsoft.com/office/drawing/2014/main" id="{233CDA6D-4D1B-4CE5-BFD2-9BD6DD8572AB}"/>
            </a:ext>
          </a:extLst>
        </xdr:cNvPr>
        <xdr:cNvSpPr/>
      </xdr:nvSpPr>
      <xdr:spPr>
        <a:xfrm>
          <a:off x="17162780" y="1443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70757</xdr:rowOff>
    </xdr:from>
    <xdr:to>
      <xdr:col>107</xdr:col>
      <xdr:colOff>50800</xdr:colOff>
      <xdr:row>86</xdr:row>
      <xdr:rowOff>70757</xdr:rowOff>
    </xdr:to>
    <xdr:cxnSp macro="">
      <xdr:nvCxnSpPr>
        <xdr:cNvPr id="727" name="直線コネクタ 726">
          <a:extLst>
            <a:ext uri="{FF2B5EF4-FFF2-40B4-BE49-F238E27FC236}">
              <a16:creationId xmlns:a16="http://schemas.microsoft.com/office/drawing/2014/main" id="{4802E5FF-B9F5-4569-9CD1-B2D37C40EF78}"/>
            </a:ext>
          </a:extLst>
        </xdr:cNvPr>
        <xdr:cNvCxnSpPr/>
      </xdr:nvCxnSpPr>
      <xdr:spPr>
        <a:xfrm>
          <a:off x="17213580" y="1448779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36286</xdr:rowOff>
    </xdr:from>
    <xdr:to>
      <xdr:col>98</xdr:col>
      <xdr:colOff>38100</xdr:colOff>
      <xdr:row>84</xdr:row>
      <xdr:rowOff>137886</xdr:rowOff>
    </xdr:to>
    <xdr:sp macro="" textlink="">
      <xdr:nvSpPr>
        <xdr:cNvPr id="728" name="楕円 727">
          <a:extLst>
            <a:ext uri="{FF2B5EF4-FFF2-40B4-BE49-F238E27FC236}">
              <a16:creationId xmlns:a16="http://schemas.microsoft.com/office/drawing/2014/main" id="{D11CC15D-839A-4825-8D6C-46236C4154F1}"/>
            </a:ext>
          </a:extLst>
        </xdr:cNvPr>
        <xdr:cNvSpPr/>
      </xdr:nvSpPr>
      <xdr:spPr>
        <a:xfrm>
          <a:off x="16388080" y="141180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87086</xdr:rowOff>
    </xdr:from>
    <xdr:to>
      <xdr:col>102</xdr:col>
      <xdr:colOff>114300</xdr:colOff>
      <xdr:row>86</xdr:row>
      <xdr:rowOff>70757</xdr:rowOff>
    </xdr:to>
    <xdr:cxnSp macro="">
      <xdr:nvCxnSpPr>
        <xdr:cNvPr id="729" name="直線コネクタ 728">
          <a:extLst>
            <a:ext uri="{FF2B5EF4-FFF2-40B4-BE49-F238E27FC236}">
              <a16:creationId xmlns:a16="http://schemas.microsoft.com/office/drawing/2014/main" id="{25F05474-E08B-44BD-941D-EA614580EF76}"/>
            </a:ext>
          </a:extLst>
        </xdr:cNvPr>
        <xdr:cNvCxnSpPr/>
      </xdr:nvCxnSpPr>
      <xdr:spPr>
        <a:xfrm>
          <a:off x="16431260" y="14168846"/>
          <a:ext cx="782320" cy="31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170741</xdr:rowOff>
    </xdr:from>
    <xdr:ext cx="469744" cy="259045"/>
    <xdr:sp macro="" textlink="">
      <xdr:nvSpPr>
        <xdr:cNvPr id="730" name="n_1aveValue【児童館】&#10;一人当たり面積">
          <a:extLst>
            <a:ext uri="{FF2B5EF4-FFF2-40B4-BE49-F238E27FC236}">
              <a16:creationId xmlns:a16="http://schemas.microsoft.com/office/drawing/2014/main" id="{CB4EAE2F-9CEF-4A40-96A1-CB6BDEBFF7C6}"/>
            </a:ext>
          </a:extLst>
        </xdr:cNvPr>
        <xdr:cNvSpPr txBox="1"/>
      </xdr:nvSpPr>
      <xdr:spPr>
        <a:xfrm>
          <a:off x="18561127" y="1358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31948</xdr:rowOff>
    </xdr:from>
    <xdr:ext cx="469744" cy="259045"/>
    <xdr:sp macro="" textlink="">
      <xdr:nvSpPr>
        <xdr:cNvPr id="731" name="n_2aveValue【児童館】&#10;一人当たり面積">
          <a:extLst>
            <a:ext uri="{FF2B5EF4-FFF2-40B4-BE49-F238E27FC236}">
              <a16:creationId xmlns:a16="http://schemas.microsoft.com/office/drawing/2014/main" id="{333F1628-AFE5-42C9-9155-CC6EE961E76F}"/>
            </a:ext>
          </a:extLst>
        </xdr:cNvPr>
        <xdr:cNvSpPr txBox="1"/>
      </xdr:nvSpPr>
      <xdr:spPr>
        <a:xfrm>
          <a:off x="17776267" y="1361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732" name="n_3aveValue【児童館】&#10;一人当たり面積">
          <a:extLst>
            <a:ext uri="{FF2B5EF4-FFF2-40B4-BE49-F238E27FC236}">
              <a16:creationId xmlns:a16="http://schemas.microsoft.com/office/drawing/2014/main" id="{E4B682F2-EB34-49FF-8C9F-04999E8DBE96}"/>
            </a:ext>
          </a:extLst>
        </xdr:cNvPr>
        <xdr:cNvSpPr txBox="1"/>
      </xdr:nvSpPr>
      <xdr:spPr>
        <a:xfrm>
          <a:off x="17001567" y="1362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170741</xdr:rowOff>
    </xdr:from>
    <xdr:ext cx="469744" cy="259045"/>
    <xdr:sp macro="" textlink="">
      <xdr:nvSpPr>
        <xdr:cNvPr id="733" name="n_4aveValue【児童館】&#10;一人当たり面積">
          <a:extLst>
            <a:ext uri="{FF2B5EF4-FFF2-40B4-BE49-F238E27FC236}">
              <a16:creationId xmlns:a16="http://schemas.microsoft.com/office/drawing/2014/main" id="{A9A17B1F-F152-4E04-AB13-6868B99B607E}"/>
            </a:ext>
          </a:extLst>
        </xdr:cNvPr>
        <xdr:cNvSpPr txBox="1"/>
      </xdr:nvSpPr>
      <xdr:spPr>
        <a:xfrm>
          <a:off x="16226867" y="1358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112684</xdr:rowOff>
    </xdr:from>
    <xdr:ext cx="469744" cy="259045"/>
    <xdr:sp macro="" textlink="">
      <xdr:nvSpPr>
        <xdr:cNvPr id="734" name="n_1mainValue【児童館】&#10;一人当たり面積">
          <a:extLst>
            <a:ext uri="{FF2B5EF4-FFF2-40B4-BE49-F238E27FC236}">
              <a16:creationId xmlns:a16="http://schemas.microsoft.com/office/drawing/2014/main" id="{8CC86936-F124-4456-B938-4AE7843E1334}"/>
            </a:ext>
          </a:extLst>
        </xdr:cNvPr>
        <xdr:cNvSpPr txBox="1"/>
      </xdr:nvSpPr>
      <xdr:spPr>
        <a:xfrm>
          <a:off x="18561127" y="14529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112684</xdr:rowOff>
    </xdr:from>
    <xdr:ext cx="469744" cy="259045"/>
    <xdr:sp macro="" textlink="">
      <xdr:nvSpPr>
        <xdr:cNvPr id="735" name="n_2mainValue【児童館】&#10;一人当たり面積">
          <a:extLst>
            <a:ext uri="{FF2B5EF4-FFF2-40B4-BE49-F238E27FC236}">
              <a16:creationId xmlns:a16="http://schemas.microsoft.com/office/drawing/2014/main" id="{39FDB2E9-4826-4E56-A67D-44F8E1A08A25}"/>
            </a:ext>
          </a:extLst>
        </xdr:cNvPr>
        <xdr:cNvSpPr txBox="1"/>
      </xdr:nvSpPr>
      <xdr:spPr>
        <a:xfrm>
          <a:off x="17776267" y="14529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112684</xdr:rowOff>
    </xdr:from>
    <xdr:ext cx="469744" cy="259045"/>
    <xdr:sp macro="" textlink="">
      <xdr:nvSpPr>
        <xdr:cNvPr id="736" name="n_3mainValue【児童館】&#10;一人当たり面積">
          <a:extLst>
            <a:ext uri="{FF2B5EF4-FFF2-40B4-BE49-F238E27FC236}">
              <a16:creationId xmlns:a16="http://schemas.microsoft.com/office/drawing/2014/main" id="{A263CCA2-7C0B-4B76-9343-BD5CF2E3C3B1}"/>
            </a:ext>
          </a:extLst>
        </xdr:cNvPr>
        <xdr:cNvSpPr txBox="1"/>
      </xdr:nvSpPr>
      <xdr:spPr>
        <a:xfrm>
          <a:off x="17001567" y="14529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129013</xdr:rowOff>
    </xdr:from>
    <xdr:ext cx="469744" cy="259045"/>
    <xdr:sp macro="" textlink="">
      <xdr:nvSpPr>
        <xdr:cNvPr id="737" name="n_4mainValue【児童館】&#10;一人当たり面積">
          <a:extLst>
            <a:ext uri="{FF2B5EF4-FFF2-40B4-BE49-F238E27FC236}">
              <a16:creationId xmlns:a16="http://schemas.microsoft.com/office/drawing/2014/main" id="{DF39BFCE-3521-4198-9427-5DAFB0B6A9E2}"/>
            </a:ext>
          </a:extLst>
        </xdr:cNvPr>
        <xdr:cNvSpPr txBox="1"/>
      </xdr:nvSpPr>
      <xdr:spPr>
        <a:xfrm>
          <a:off x="16226867" y="14210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4A939F53-B549-4BBD-B18F-DEA484345D5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0AD6378C-7CCE-4FDD-9E44-0E215EC585C6}"/>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254200B0-D4DB-4923-9F6F-1AF0EAD81129}"/>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46A50FA5-56C0-4A64-9D29-4B63EB5699CB}"/>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3E7FC554-462D-4775-A1FC-8FE20BCD66DF}"/>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EE9D64DB-E7FB-493C-AE74-9C5CEA13B24B}"/>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BAB09446-F5BB-44D0-9877-D40EA996CCAF}"/>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4C7E4B40-DE67-49F8-BB51-8FC4D76F3701}"/>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D0F92EE2-6BF8-48D5-B26E-1B9A2E0DF6A7}"/>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BC40D2F1-1F3B-4415-80A2-F410098FB786}"/>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6A4EE977-DCAF-41F7-A8F0-E725C7512BC4}"/>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C86401C5-8035-4700-A373-0D12FCCA0DD2}"/>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ECF16BE5-AA07-4156-A9A1-221E72D1453B}"/>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8FCFB23E-0E61-47FF-802F-D4D993D04281}"/>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919DD87E-57A3-49BF-B683-32077AF53FD5}"/>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48B30717-AEAB-4E6A-9C65-06076A3EDE5A}"/>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FA7695CA-46F2-4690-AEF1-2DEFAD9A2BCD}"/>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71CF71C0-B37B-4956-92EB-6B3283E9EEC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6F46AFAD-507B-4EC7-978F-84E78C4184FA}"/>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E947B03F-2514-4078-A17C-B784703FF23E}"/>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E00C0EA1-7F00-45F0-9AB2-2FC7A0F4503F}"/>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E539987D-7C33-4970-991E-3C5E43719241}"/>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47B1A29D-AD9E-429A-8D3A-471B1BB057D8}"/>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1E554889-8B4F-472C-8A5E-2257AADA8195}"/>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85E60750-5D35-4623-8B6A-7696BA3B6C7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763" name="直線コネクタ 762">
          <a:extLst>
            <a:ext uri="{FF2B5EF4-FFF2-40B4-BE49-F238E27FC236}">
              <a16:creationId xmlns:a16="http://schemas.microsoft.com/office/drawing/2014/main" id="{C07C95CD-50B0-48E2-9598-A22FAD90E93E}"/>
            </a:ext>
          </a:extLst>
        </xdr:cNvPr>
        <xdr:cNvCxnSpPr/>
      </xdr:nvCxnSpPr>
      <xdr:spPr>
        <a:xfrm flipV="1">
          <a:off x="14375764" y="16802644"/>
          <a:ext cx="0" cy="1505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4" name="【公民館】&#10;有形固定資産減価償却率最小値テキスト">
          <a:extLst>
            <a:ext uri="{FF2B5EF4-FFF2-40B4-BE49-F238E27FC236}">
              <a16:creationId xmlns:a16="http://schemas.microsoft.com/office/drawing/2014/main" id="{B0CDF20E-64AE-43CD-B616-2E9A41AF2E56}"/>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5" name="直線コネクタ 764">
          <a:extLst>
            <a:ext uri="{FF2B5EF4-FFF2-40B4-BE49-F238E27FC236}">
              <a16:creationId xmlns:a16="http://schemas.microsoft.com/office/drawing/2014/main" id="{AFB4FB8D-2945-4DAC-8575-C719C1B446EB}"/>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766" name="【公民館】&#10;有形固定資産減価償却率最大値テキスト">
          <a:extLst>
            <a:ext uri="{FF2B5EF4-FFF2-40B4-BE49-F238E27FC236}">
              <a16:creationId xmlns:a16="http://schemas.microsoft.com/office/drawing/2014/main" id="{05688D7E-0372-410B-8C2E-D889BDAA8015}"/>
            </a:ext>
          </a:extLst>
        </xdr:cNvPr>
        <xdr:cNvSpPr txBox="1"/>
      </xdr:nvSpPr>
      <xdr:spPr>
        <a:xfrm>
          <a:off x="14414500" y="165854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767" name="直線コネクタ 766">
          <a:extLst>
            <a:ext uri="{FF2B5EF4-FFF2-40B4-BE49-F238E27FC236}">
              <a16:creationId xmlns:a16="http://schemas.microsoft.com/office/drawing/2014/main" id="{C9564A89-2BCC-4AE2-BA81-0D6C1A536EE4}"/>
            </a:ext>
          </a:extLst>
        </xdr:cNvPr>
        <xdr:cNvCxnSpPr/>
      </xdr:nvCxnSpPr>
      <xdr:spPr>
        <a:xfrm>
          <a:off x="14287500" y="16802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126654</xdr:rowOff>
    </xdr:from>
    <xdr:ext cx="405111" cy="259045"/>
    <xdr:sp macro="" textlink="">
      <xdr:nvSpPr>
        <xdr:cNvPr id="768" name="【公民館】&#10;有形固定資産減価償却率平均値テキスト">
          <a:extLst>
            <a:ext uri="{FF2B5EF4-FFF2-40B4-BE49-F238E27FC236}">
              <a16:creationId xmlns:a16="http://schemas.microsoft.com/office/drawing/2014/main" id="{9092B0D2-17B1-4B05-9FB1-63B6C6962AAC}"/>
            </a:ext>
          </a:extLst>
        </xdr:cNvPr>
        <xdr:cNvSpPr txBox="1"/>
      </xdr:nvSpPr>
      <xdr:spPr>
        <a:xfrm>
          <a:off x="14414500" y="175612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769" name="フローチャート: 判断 768">
          <a:extLst>
            <a:ext uri="{FF2B5EF4-FFF2-40B4-BE49-F238E27FC236}">
              <a16:creationId xmlns:a16="http://schemas.microsoft.com/office/drawing/2014/main" id="{E88FCB40-7A66-4295-A163-1415DA792F1F}"/>
            </a:ext>
          </a:extLst>
        </xdr:cNvPr>
        <xdr:cNvSpPr/>
      </xdr:nvSpPr>
      <xdr:spPr>
        <a:xfrm>
          <a:off x="14325600" y="1770597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770" name="フローチャート: 判断 769">
          <a:extLst>
            <a:ext uri="{FF2B5EF4-FFF2-40B4-BE49-F238E27FC236}">
              <a16:creationId xmlns:a16="http://schemas.microsoft.com/office/drawing/2014/main" id="{4A2F4F0B-5F6D-4FB2-98F7-591DC6AEC5B6}"/>
            </a:ext>
          </a:extLst>
        </xdr:cNvPr>
        <xdr:cNvSpPr/>
      </xdr:nvSpPr>
      <xdr:spPr>
        <a:xfrm>
          <a:off x="13578840" y="176896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771" name="フローチャート: 判断 770">
          <a:extLst>
            <a:ext uri="{FF2B5EF4-FFF2-40B4-BE49-F238E27FC236}">
              <a16:creationId xmlns:a16="http://schemas.microsoft.com/office/drawing/2014/main" id="{53347C28-9319-4650-8C91-10EAFBCF819A}"/>
            </a:ext>
          </a:extLst>
        </xdr:cNvPr>
        <xdr:cNvSpPr/>
      </xdr:nvSpPr>
      <xdr:spPr>
        <a:xfrm>
          <a:off x="12804140" y="177010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772" name="フローチャート: 判断 771">
          <a:extLst>
            <a:ext uri="{FF2B5EF4-FFF2-40B4-BE49-F238E27FC236}">
              <a16:creationId xmlns:a16="http://schemas.microsoft.com/office/drawing/2014/main" id="{BF7E9D7E-3DF8-442F-A422-A4F962F885AB}"/>
            </a:ext>
          </a:extLst>
        </xdr:cNvPr>
        <xdr:cNvSpPr/>
      </xdr:nvSpPr>
      <xdr:spPr>
        <a:xfrm>
          <a:off x="12029440" y="176863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773" name="フローチャート: 判断 772">
          <a:extLst>
            <a:ext uri="{FF2B5EF4-FFF2-40B4-BE49-F238E27FC236}">
              <a16:creationId xmlns:a16="http://schemas.microsoft.com/office/drawing/2014/main" id="{91CF4154-0BA7-4C99-992C-AE19646C370B}"/>
            </a:ext>
          </a:extLst>
        </xdr:cNvPr>
        <xdr:cNvSpPr/>
      </xdr:nvSpPr>
      <xdr:spPr>
        <a:xfrm>
          <a:off x="1123188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1CC777B-C1A5-4FC8-8599-F9ADCBA0508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ACE7E8FC-91A8-4293-88B0-D0A36F21833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F42B08FE-17DE-43DF-8BCA-4B4B716E13E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49AC3FBD-CD36-465E-8EA3-73AE741A4674}"/>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C714DFFE-641C-46BA-985F-3943D039F59E}"/>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154395</xdr:rowOff>
    </xdr:from>
    <xdr:to>
      <xdr:col>85</xdr:col>
      <xdr:colOff>177800</xdr:colOff>
      <xdr:row>106</xdr:row>
      <xdr:rowOff>84545</xdr:rowOff>
    </xdr:to>
    <xdr:sp macro="" textlink="">
      <xdr:nvSpPr>
        <xdr:cNvPr id="779" name="楕円 778">
          <a:extLst>
            <a:ext uri="{FF2B5EF4-FFF2-40B4-BE49-F238E27FC236}">
              <a16:creationId xmlns:a16="http://schemas.microsoft.com/office/drawing/2014/main" id="{147128B3-B2D1-4D9B-93D7-48A59C475B17}"/>
            </a:ext>
          </a:extLst>
        </xdr:cNvPr>
        <xdr:cNvSpPr/>
      </xdr:nvSpPr>
      <xdr:spPr>
        <a:xfrm>
          <a:off x="14325600" y="1775659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132822</xdr:rowOff>
    </xdr:from>
    <xdr:ext cx="405111" cy="259045"/>
    <xdr:sp macro="" textlink="">
      <xdr:nvSpPr>
        <xdr:cNvPr id="780" name="【公民館】&#10;有形固定資産減価償却率該当値テキスト">
          <a:extLst>
            <a:ext uri="{FF2B5EF4-FFF2-40B4-BE49-F238E27FC236}">
              <a16:creationId xmlns:a16="http://schemas.microsoft.com/office/drawing/2014/main" id="{BD729411-1CA3-4D19-820E-BD9AE416C3CA}"/>
            </a:ext>
          </a:extLst>
        </xdr:cNvPr>
        <xdr:cNvSpPr txBox="1"/>
      </xdr:nvSpPr>
      <xdr:spPr>
        <a:xfrm>
          <a:off x="14414500" y="1773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118473</xdr:rowOff>
    </xdr:from>
    <xdr:to>
      <xdr:col>81</xdr:col>
      <xdr:colOff>101600</xdr:colOff>
      <xdr:row>106</xdr:row>
      <xdr:rowOff>48623</xdr:rowOff>
    </xdr:to>
    <xdr:sp macro="" textlink="">
      <xdr:nvSpPr>
        <xdr:cNvPr id="781" name="楕円 780">
          <a:extLst>
            <a:ext uri="{FF2B5EF4-FFF2-40B4-BE49-F238E27FC236}">
              <a16:creationId xmlns:a16="http://schemas.microsoft.com/office/drawing/2014/main" id="{337494E3-04D9-40D6-B96E-85C0B8601C51}"/>
            </a:ext>
          </a:extLst>
        </xdr:cNvPr>
        <xdr:cNvSpPr/>
      </xdr:nvSpPr>
      <xdr:spPr>
        <a:xfrm>
          <a:off x="13578840" y="177206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169273</xdr:rowOff>
    </xdr:from>
    <xdr:to>
      <xdr:col>85</xdr:col>
      <xdr:colOff>127000</xdr:colOff>
      <xdr:row>106</xdr:row>
      <xdr:rowOff>33745</xdr:rowOff>
    </xdr:to>
    <xdr:cxnSp macro="">
      <xdr:nvCxnSpPr>
        <xdr:cNvPr id="782" name="直線コネクタ 781">
          <a:extLst>
            <a:ext uri="{FF2B5EF4-FFF2-40B4-BE49-F238E27FC236}">
              <a16:creationId xmlns:a16="http://schemas.microsoft.com/office/drawing/2014/main" id="{54F49817-66B3-4F9D-B513-171D0FF33EB1}"/>
            </a:ext>
          </a:extLst>
        </xdr:cNvPr>
        <xdr:cNvCxnSpPr/>
      </xdr:nvCxnSpPr>
      <xdr:spPr>
        <a:xfrm>
          <a:off x="13629640" y="17771473"/>
          <a:ext cx="746760" cy="3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111942</xdr:rowOff>
    </xdr:from>
    <xdr:to>
      <xdr:col>76</xdr:col>
      <xdr:colOff>165100</xdr:colOff>
      <xdr:row>107</xdr:row>
      <xdr:rowOff>42092</xdr:rowOff>
    </xdr:to>
    <xdr:sp macro="" textlink="">
      <xdr:nvSpPr>
        <xdr:cNvPr id="783" name="楕円 782">
          <a:extLst>
            <a:ext uri="{FF2B5EF4-FFF2-40B4-BE49-F238E27FC236}">
              <a16:creationId xmlns:a16="http://schemas.microsoft.com/office/drawing/2014/main" id="{CCA9D795-0E0D-4142-A125-8BB54FF66F8E}"/>
            </a:ext>
          </a:extLst>
        </xdr:cNvPr>
        <xdr:cNvSpPr/>
      </xdr:nvSpPr>
      <xdr:spPr>
        <a:xfrm>
          <a:off x="12804140" y="178817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169273</xdr:rowOff>
    </xdr:from>
    <xdr:to>
      <xdr:col>81</xdr:col>
      <xdr:colOff>50800</xdr:colOff>
      <xdr:row>106</xdr:row>
      <xdr:rowOff>162742</xdr:rowOff>
    </xdr:to>
    <xdr:cxnSp macro="">
      <xdr:nvCxnSpPr>
        <xdr:cNvPr id="784" name="直線コネクタ 783">
          <a:extLst>
            <a:ext uri="{FF2B5EF4-FFF2-40B4-BE49-F238E27FC236}">
              <a16:creationId xmlns:a16="http://schemas.microsoft.com/office/drawing/2014/main" id="{4160F612-7471-4260-A1E4-2E173900A908}"/>
            </a:ext>
          </a:extLst>
        </xdr:cNvPr>
        <xdr:cNvCxnSpPr/>
      </xdr:nvCxnSpPr>
      <xdr:spPr>
        <a:xfrm flipV="1">
          <a:off x="12854940" y="17771473"/>
          <a:ext cx="774700" cy="16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76019</xdr:rowOff>
    </xdr:from>
    <xdr:to>
      <xdr:col>72</xdr:col>
      <xdr:colOff>38100</xdr:colOff>
      <xdr:row>107</xdr:row>
      <xdr:rowOff>6169</xdr:rowOff>
    </xdr:to>
    <xdr:sp macro="" textlink="">
      <xdr:nvSpPr>
        <xdr:cNvPr id="785" name="楕円 784">
          <a:extLst>
            <a:ext uri="{FF2B5EF4-FFF2-40B4-BE49-F238E27FC236}">
              <a16:creationId xmlns:a16="http://schemas.microsoft.com/office/drawing/2014/main" id="{7166470B-F45F-4EC6-AB03-B421CBDBCC8A}"/>
            </a:ext>
          </a:extLst>
        </xdr:cNvPr>
        <xdr:cNvSpPr/>
      </xdr:nvSpPr>
      <xdr:spPr>
        <a:xfrm>
          <a:off x="12029440" y="178458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126819</xdr:rowOff>
    </xdr:from>
    <xdr:to>
      <xdr:col>76</xdr:col>
      <xdr:colOff>114300</xdr:colOff>
      <xdr:row>106</xdr:row>
      <xdr:rowOff>162742</xdr:rowOff>
    </xdr:to>
    <xdr:cxnSp macro="">
      <xdr:nvCxnSpPr>
        <xdr:cNvPr id="786" name="直線コネクタ 785">
          <a:extLst>
            <a:ext uri="{FF2B5EF4-FFF2-40B4-BE49-F238E27FC236}">
              <a16:creationId xmlns:a16="http://schemas.microsoft.com/office/drawing/2014/main" id="{643A1422-1985-4E45-840C-032A6039FF48}"/>
            </a:ext>
          </a:extLst>
        </xdr:cNvPr>
        <xdr:cNvCxnSpPr/>
      </xdr:nvCxnSpPr>
      <xdr:spPr>
        <a:xfrm>
          <a:off x="12072620" y="17896659"/>
          <a:ext cx="7823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69487</xdr:rowOff>
    </xdr:from>
    <xdr:to>
      <xdr:col>67</xdr:col>
      <xdr:colOff>101600</xdr:colOff>
      <xdr:row>106</xdr:row>
      <xdr:rowOff>171087</xdr:rowOff>
    </xdr:to>
    <xdr:sp macro="" textlink="">
      <xdr:nvSpPr>
        <xdr:cNvPr id="787" name="楕円 786">
          <a:extLst>
            <a:ext uri="{FF2B5EF4-FFF2-40B4-BE49-F238E27FC236}">
              <a16:creationId xmlns:a16="http://schemas.microsoft.com/office/drawing/2014/main" id="{38560863-6E02-463D-B42D-A658A54C5968}"/>
            </a:ext>
          </a:extLst>
        </xdr:cNvPr>
        <xdr:cNvSpPr/>
      </xdr:nvSpPr>
      <xdr:spPr>
        <a:xfrm>
          <a:off x="11231880" y="1783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120287</xdr:rowOff>
    </xdr:from>
    <xdr:to>
      <xdr:col>71</xdr:col>
      <xdr:colOff>177800</xdr:colOff>
      <xdr:row>106</xdr:row>
      <xdr:rowOff>126819</xdr:rowOff>
    </xdr:to>
    <xdr:cxnSp macro="">
      <xdr:nvCxnSpPr>
        <xdr:cNvPr id="788" name="直線コネクタ 787">
          <a:extLst>
            <a:ext uri="{FF2B5EF4-FFF2-40B4-BE49-F238E27FC236}">
              <a16:creationId xmlns:a16="http://schemas.microsoft.com/office/drawing/2014/main" id="{76584B13-3F8D-4491-A2F3-0A650B2864B8}"/>
            </a:ext>
          </a:extLst>
        </xdr:cNvPr>
        <xdr:cNvCxnSpPr/>
      </xdr:nvCxnSpPr>
      <xdr:spPr>
        <a:xfrm>
          <a:off x="11282680" y="17890127"/>
          <a:ext cx="78994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34126</xdr:rowOff>
    </xdr:from>
    <xdr:ext cx="405111" cy="259045"/>
    <xdr:sp macro="" textlink="">
      <xdr:nvSpPr>
        <xdr:cNvPr id="789" name="n_1aveValue【公民館】&#10;有形固定資産減価償却率">
          <a:extLst>
            <a:ext uri="{FF2B5EF4-FFF2-40B4-BE49-F238E27FC236}">
              <a16:creationId xmlns:a16="http://schemas.microsoft.com/office/drawing/2014/main" id="{E6A657F7-C60D-41DD-A378-C2DF80C1E7DC}"/>
            </a:ext>
          </a:extLst>
        </xdr:cNvPr>
        <xdr:cNvSpPr txBox="1"/>
      </xdr:nvSpPr>
      <xdr:spPr>
        <a:xfrm>
          <a:off x="13437244" y="17468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45556</xdr:rowOff>
    </xdr:from>
    <xdr:ext cx="405111" cy="259045"/>
    <xdr:sp macro="" textlink="">
      <xdr:nvSpPr>
        <xdr:cNvPr id="790" name="n_2aveValue【公民館】&#10;有形固定資産減価償却率">
          <a:extLst>
            <a:ext uri="{FF2B5EF4-FFF2-40B4-BE49-F238E27FC236}">
              <a16:creationId xmlns:a16="http://schemas.microsoft.com/office/drawing/2014/main" id="{CDCE9191-5468-4EAB-A469-28F2AD8F785E}"/>
            </a:ext>
          </a:extLst>
        </xdr:cNvPr>
        <xdr:cNvSpPr txBox="1"/>
      </xdr:nvSpPr>
      <xdr:spPr>
        <a:xfrm>
          <a:off x="12675244" y="17480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30859</xdr:rowOff>
    </xdr:from>
    <xdr:ext cx="405111" cy="259045"/>
    <xdr:sp macro="" textlink="">
      <xdr:nvSpPr>
        <xdr:cNvPr id="791" name="n_3aveValue【公民館】&#10;有形固定資産減価償却率">
          <a:extLst>
            <a:ext uri="{FF2B5EF4-FFF2-40B4-BE49-F238E27FC236}">
              <a16:creationId xmlns:a16="http://schemas.microsoft.com/office/drawing/2014/main" id="{9F2D54AA-EC49-44A6-A3ED-C755EDB5E658}"/>
            </a:ext>
          </a:extLst>
        </xdr:cNvPr>
        <xdr:cNvSpPr txBox="1"/>
      </xdr:nvSpPr>
      <xdr:spPr>
        <a:xfrm>
          <a:off x="11900544" y="1746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168020</xdr:rowOff>
    </xdr:from>
    <xdr:ext cx="405111" cy="259045"/>
    <xdr:sp macro="" textlink="">
      <xdr:nvSpPr>
        <xdr:cNvPr id="792" name="n_4aveValue【公民館】&#10;有形固定資産減価償却率">
          <a:extLst>
            <a:ext uri="{FF2B5EF4-FFF2-40B4-BE49-F238E27FC236}">
              <a16:creationId xmlns:a16="http://schemas.microsoft.com/office/drawing/2014/main" id="{ECC47F58-6B6E-4A12-85CF-F40F502D8E58}"/>
            </a:ext>
          </a:extLst>
        </xdr:cNvPr>
        <xdr:cNvSpPr txBox="1"/>
      </xdr:nvSpPr>
      <xdr:spPr>
        <a:xfrm>
          <a:off x="11102984" y="1743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39750</xdr:rowOff>
    </xdr:from>
    <xdr:ext cx="405111" cy="259045"/>
    <xdr:sp macro="" textlink="">
      <xdr:nvSpPr>
        <xdr:cNvPr id="793" name="n_1mainValue【公民館】&#10;有形固定資産減価償却率">
          <a:extLst>
            <a:ext uri="{FF2B5EF4-FFF2-40B4-BE49-F238E27FC236}">
              <a16:creationId xmlns:a16="http://schemas.microsoft.com/office/drawing/2014/main" id="{B8BD6941-37AA-4BA4-A6FA-8D09930E0241}"/>
            </a:ext>
          </a:extLst>
        </xdr:cNvPr>
        <xdr:cNvSpPr txBox="1"/>
      </xdr:nvSpPr>
      <xdr:spPr>
        <a:xfrm>
          <a:off x="13437244" y="17809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33219</xdr:rowOff>
    </xdr:from>
    <xdr:ext cx="405111" cy="259045"/>
    <xdr:sp macro="" textlink="">
      <xdr:nvSpPr>
        <xdr:cNvPr id="794" name="n_2mainValue【公民館】&#10;有形固定資産減価償却率">
          <a:extLst>
            <a:ext uri="{FF2B5EF4-FFF2-40B4-BE49-F238E27FC236}">
              <a16:creationId xmlns:a16="http://schemas.microsoft.com/office/drawing/2014/main" id="{90AD6B1B-2FEE-4F97-A394-21A60512E1E9}"/>
            </a:ext>
          </a:extLst>
        </xdr:cNvPr>
        <xdr:cNvSpPr txBox="1"/>
      </xdr:nvSpPr>
      <xdr:spPr>
        <a:xfrm>
          <a:off x="12675244" y="17970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168746</xdr:rowOff>
    </xdr:from>
    <xdr:ext cx="405111" cy="259045"/>
    <xdr:sp macro="" textlink="">
      <xdr:nvSpPr>
        <xdr:cNvPr id="795" name="n_3mainValue【公民館】&#10;有形固定資産減価償却率">
          <a:extLst>
            <a:ext uri="{FF2B5EF4-FFF2-40B4-BE49-F238E27FC236}">
              <a16:creationId xmlns:a16="http://schemas.microsoft.com/office/drawing/2014/main" id="{536B82D9-3DCA-410A-9034-5CE9FB0D2731}"/>
            </a:ext>
          </a:extLst>
        </xdr:cNvPr>
        <xdr:cNvSpPr txBox="1"/>
      </xdr:nvSpPr>
      <xdr:spPr>
        <a:xfrm>
          <a:off x="11900544" y="17938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162214</xdr:rowOff>
    </xdr:from>
    <xdr:ext cx="405111" cy="259045"/>
    <xdr:sp macro="" textlink="">
      <xdr:nvSpPr>
        <xdr:cNvPr id="796" name="n_4mainValue【公民館】&#10;有形固定資産減価償却率">
          <a:extLst>
            <a:ext uri="{FF2B5EF4-FFF2-40B4-BE49-F238E27FC236}">
              <a16:creationId xmlns:a16="http://schemas.microsoft.com/office/drawing/2014/main" id="{B0056102-B916-4964-83B6-FFACAA1C744D}"/>
            </a:ext>
          </a:extLst>
        </xdr:cNvPr>
        <xdr:cNvSpPr txBox="1"/>
      </xdr:nvSpPr>
      <xdr:spPr>
        <a:xfrm>
          <a:off x="11102984" y="17932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4E4B84F0-C01E-48F6-B071-0762D5C015B1}"/>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AD173135-3E60-4DE1-852B-01CF2731B0C8}"/>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C6602935-94DB-4586-8D3F-CFCB843BA828}"/>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A5AFE6F1-9C5E-4169-99C1-ECEEBE35476E}"/>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B0693F4F-AD23-4948-9B59-E5CD759EBAB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6159486A-B9C5-4E41-84D1-3033F08DBB3D}"/>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67D21BBE-2D47-4531-9BA1-447EB4883C5F}"/>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7183ED4B-9E0D-4A46-BD75-8B0F8B81EBC8}"/>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E52C9B61-0AE6-4F82-8447-CD83A4BB002F}"/>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EAF0B521-786B-46FD-9BA8-B523469E776A}"/>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28DB0A7C-F6EA-43E9-81C1-BDE67531C113}"/>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127E5527-9BEB-447D-9F77-DDD01F93EED1}"/>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465D94D7-26F4-4B7D-ADE0-D3ABB1496492}"/>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99EF163A-0D15-4854-91C5-168F8AC71245}"/>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841B39DD-E8B6-4EE0-97E7-27A7CE0B191A}"/>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EF243869-A7F1-4E10-9B9F-8C5781C668CD}"/>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0237E416-2E10-4784-8347-0118D27C400A}"/>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432F5433-8F9B-4BCF-9EFF-34B73B97AA7C}"/>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8991B1CF-F519-4DE6-B1DA-A48670AEB4FD}"/>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CCDB0FD3-7E30-490C-A916-69FFD9066A7E}"/>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9FD50A3A-CFBB-4EDA-8CD8-10BEDE1839C5}"/>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818" name="直線コネクタ 817">
          <a:extLst>
            <a:ext uri="{FF2B5EF4-FFF2-40B4-BE49-F238E27FC236}">
              <a16:creationId xmlns:a16="http://schemas.microsoft.com/office/drawing/2014/main" id="{1710615C-8F71-4A27-B9C6-8C599958C8C5}"/>
            </a:ext>
          </a:extLst>
        </xdr:cNvPr>
        <xdr:cNvCxnSpPr/>
      </xdr:nvCxnSpPr>
      <xdr:spPr>
        <a:xfrm flipV="1">
          <a:off x="19509104" y="16869918"/>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819" name="【公民館】&#10;一人当たり面積最小値テキスト">
          <a:extLst>
            <a:ext uri="{FF2B5EF4-FFF2-40B4-BE49-F238E27FC236}">
              <a16:creationId xmlns:a16="http://schemas.microsoft.com/office/drawing/2014/main" id="{860C7C39-6DAC-4F99-8009-7A65A237E893}"/>
            </a:ext>
          </a:extLst>
        </xdr:cNvPr>
        <xdr:cNvSpPr txBox="1"/>
      </xdr:nvSpPr>
      <xdr:spPr>
        <a:xfrm>
          <a:off x="19547840" y="1813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820" name="直線コネクタ 819">
          <a:extLst>
            <a:ext uri="{FF2B5EF4-FFF2-40B4-BE49-F238E27FC236}">
              <a16:creationId xmlns:a16="http://schemas.microsoft.com/office/drawing/2014/main" id="{C966607B-2A03-4C66-AFC9-A1BE92C570B8}"/>
            </a:ext>
          </a:extLst>
        </xdr:cNvPr>
        <xdr:cNvCxnSpPr/>
      </xdr:nvCxnSpPr>
      <xdr:spPr>
        <a:xfrm>
          <a:off x="19443700" y="181310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821" name="【公民館】&#10;一人当たり面積最大値テキスト">
          <a:extLst>
            <a:ext uri="{FF2B5EF4-FFF2-40B4-BE49-F238E27FC236}">
              <a16:creationId xmlns:a16="http://schemas.microsoft.com/office/drawing/2014/main" id="{4606D8EB-243D-42CF-9D4C-184CA30CF7E4}"/>
            </a:ext>
          </a:extLst>
        </xdr:cNvPr>
        <xdr:cNvSpPr txBox="1"/>
      </xdr:nvSpPr>
      <xdr:spPr>
        <a:xfrm>
          <a:off x="19547840" y="1664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2" name="直線コネクタ 821">
          <a:extLst>
            <a:ext uri="{FF2B5EF4-FFF2-40B4-BE49-F238E27FC236}">
              <a16:creationId xmlns:a16="http://schemas.microsoft.com/office/drawing/2014/main" id="{CDD315B6-19B6-41FC-8A77-8A42E8ED2A7B}"/>
            </a:ext>
          </a:extLst>
        </xdr:cNvPr>
        <xdr:cNvCxnSpPr/>
      </xdr:nvCxnSpPr>
      <xdr:spPr>
        <a:xfrm>
          <a:off x="19443700" y="168699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2557</xdr:rowOff>
    </xdr:from>
    <xdr:ext cx="469744" cy="259045"/>
    <xdr:sp macro="" textlink="">
      <xdr:nvSpPr>
        <xdr:cNvPr id="823" name="【公民館】&#10;一人当たり面積平均値テキスト">
          <a:extLst>
            <a:ext uri="{FF2B5EF4-FFF2-40B4-BE49-F238E27FC236}">
              <a16:creationId xmlns:a16="http://schemas.microsoft.com/office/drawing/2014/main" id="{DA5D6A10-B89F-4A1E-A591-44B3AA8E4433}"/>
            </a:ext>
          </a:extLst>
        </xdr:cNvPr>
        <xdr:cNvSpPr txBox="1"/>
      </xdr:nvSpPr>
      <xdr:spPr>
        <a:xfrm>
          <a:off x="19547840" y="17604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824" name="フローチャート: 判断 823">
          <a:extLst>
            <a:ext uri="{FF2B5EF4-FFF2-40B4-BE49-F238E27FC236}">
              <a16:creationId xmlns:a16="http://schemas.microsoft.com/office/drawing/2014/main" id="{DB72D8A5-139D-40E6-8211-0ED3DAAA1B88}"/>
            </a:ext>
          </a:extLst>
        </xdr:cNvPr>
        <xdr:cNvSpPr/>
      </xdr:nvSpPr>
      <xdr:spPr>
        <a:xfrm>
          <a:off x="19458940" y="17753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825" name="フローチャート: 判断 824">
          <a:extLst>
            <a:ext uri="{FF2B5EF4-FFF2-40B4-BE49-F238E27FC236}">
              <a16:creationId xmlns:a16="http://schemas.microsoft.com/office/drawing/2014/main" id="{27D76E80-B4CA-4E7B-93EC-657F89D07E19}"/>
            </a:ext>
          </a:extLst>
        </xdr:cNvPr>
        <xdr:cNvSpPr/>
      </xdr:nvSpPr>
      <xdr:spPr>
        <a:xfrm>
          <a:off x="18735040" y="17753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826" name="フローチャート: 判断 825">
          <a:extLst>
            <a:ext uri="{FF2B5EF4-FFF2-40B4-BE49-F238E27FC236}">
              <a16:creationId xmlns:a16="http://schemas.microsoft.com/office/drawing/2014/main" id="{D65B01C2-6CA6-41AA-A34D-2A337BE026A0}"/>
            </a:ext>
          </a:extLst>
        </xdr:cNvPr>
        <xdr:cNvSpPr/>
      </xdr:nvSpPr>
      <xdr:spPr>
        <a:xfrm>
          <a:off x="17937480" y="177647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827" name="フローチャート: 判断 826">
          <a:extLst>
            <a:ext uri="{FF2B5EF4-FFF2-40B4-BE49-F238E27FC236}">
              <a16:creationId xmlns:a16="http://schemas.microsoft.com/office/drawing/2014/main" id="{914B3E29-AEB4-44F7-B661-755B4E0205D5}"/>
            </a:ext>
          </a:extLst>
        </xdr:cNvPr>
        <xdr:cNvSpPr/>
      </xdr:nvSpPr>
      <xdr:spPr>
        <a:xfrm>
          <a:off x="17162780" y="17753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828" name="フローチャート: 判断 827">
          <a:extLst>
            <a:ext uri="{FF2B5EF4-FFF2-40B4-BE49-F238E27FC236}">
              <a16:creationId xmlns:a16="http://schemas.microsoft.com/office/drawing/2014/main" id="{F9649169-9FBF-494D-B4C5-B3A15C9C244A}"/>
            </a:ext>
          </a:extLst>
        </xdr:cNvPr>
        <xdr:cNvSpPr/>
      </xdr:nvSpPr>
      <xdr:spPr>
        <a:xfrm>
          <a:off x="16388080" y="177556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D832632A-1DF9-47A8-AED1-6B375A9D08C2}"/>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CAD2B113-54E0-41C0-8D0B-49A3A43B1D8B}"/>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57A57CAE-BBD8-427E-8C4A-D3AFFBC70094}"/>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49D7268B-62ED-4439-97D6-18488FE1A13E}"/>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E812616A-DECA-4A26-A4D8-FF514959E88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162561</xdr:rowOff>
    </xdr:from>
    <xdr:to>
      <xdr:col>116</xdr:col>
      <xdr:colOff>114300</xdr:colOff>
      <xdr:row>107</xdr:row>
      <xdr:rowOff>92711</xdr:rowOff>
    </xdr:to>
    <xdr:sp macro="" textlink="">
      <xdr:nvSpPr>
        <xdr:cNvPr id="834" name="楕円 833">
          <a:extLst>
            <a:ext uri="{FF2B5EF4-FFF2-40B4-BE49-F238E27FC236}">
              <a16:creationId xmlns:a16="http://schemas.microsoft.com/office/drawing/2014/main" id="{6D4B1B0E-2E07-433D-891C-3FCF52F52037}"/>
            </a:ext>
          </a:extLst>
        </xdr:cNvPr>
        <xdr:cNvSpPr/>
      </xdr:nvSpPr>
      <xdr:spPr>
        <a:xfrm>
          <a:off x="19458940" y="179324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140988</xdr:rowOff>
    </xdr:from>
    <xdr:ext cx="469744" cy="259045"/>
    <xdr:sp macro="" textlink="">
      <xdr:nvSpPr>
        <xdr:cNvPr id="835" name="【公民館】&#10;一人当たり面積該当値テキスト">
          <a:extLst>
            <a:ext uri="{FF2B5EF4-FFF2-40B4-BE49-F238E27FC236}">
              <a16:creationId xmlns:a16="http://schemas.microsoft.com/office/drawing/2014/main" id="{CB572171-F7CC-4D4F-9024-CD11D1D68497}"/>
            </a:ext>
          </a:extLst>
        </xdr:cNvPr>
        <xdr:cNvSpPr txBox="1"/>
      </xdr:nvSpPr>
      <xdr:spPr>
        <a:xfrm>
          <a:off x="19547840" y="1791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167132</xdr:rowOff>
    </xdr:from>
    <xdr:to>
      <xdr:col>112</xdr:col>
      <xdr:colOff>38100</xdr:colOff>
      <xdr:row>107</xdr:row>
      <xdr:rowOff>97282</xdr:rowOff>
    </xdr:to>
    <xdr:sp macro="" textlink="">
      <xdr:nvSpPr>
        <xdr:cNvPr id="836" name="楕円 835">
          <a:extLst>
            <a:ext uri="{FF2B5EF4-FFF2-40B4-BE49-F238E27FC236}">
              <a16:creationId xmlns:a16="http://schemas.microsoft.com/office/drawing/2014/main" id="{A7A3A5C3-DBC7-4672-B245-F22D54E2DB7B}"/>
            </a:ext>
          </a:extLst>
        </xdr:cNvPr>
        <xdr:cNvSpPr/>
      </xdr:nvSpPr>
      <xdr:spPr>
        <a:xfrm>
          <a:off x="18735040" y="179369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41911</xdr:rowOff>
    </xdr:from>
    <xdr:to>
      <xdr:col>116</xdr:col>
      <xdr:colOff>63500</xdr:colOff>
      <xdr:row>107</xdr:row>
      <xdr:rowOff>46482</xdr:rowOff>
    </xdr:to>
    <xdr:cxnSp macro="">
      <xdr:nvCxnSpPr>
        <xdr:cNvPr id="837" name="直線コネクタ 836">
          <a:extLst>
            <a:ext uri="{FF2B5EF4-FFF2-40B4-BE49-F238E27FC236}">
              <a16:creationId xmlns:a16="http://schemas.microsoft.com/office/drawing/2014/main" id="{3A58F14E-AE84-4721-AC6A-DB1E5AAA528F}"/>
            </a:ext>
          </a:extLst>
        </xdr:cNvPr>
        <xdr:cNvCxnSpPr/>
      </xdr:nvCxnSpPr>
      <xdr:spPr>
        <a:xfrm flipV="1">
          <a:off x="18778220" y="17979391"/>
          <a:ext cx="73152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169418</xdr:rowOff>
    </xdr:from>
    <xdr:to>
      <xdr:col>107</xdr:col>
      <xdr:colOff>101600</xdr:colOff>
      <xdr:row>107</xdr:row>
      <xdr:rowOff>99568</xdr:rowOff>
    </xdr:to>
    <xdr:sp macro="" textlink="">
      <xdr:nvSpPr>
        <xdr:cNvPr id="838" name="楕円 837">
          <a:extLst>
            <a:ext uri="{FF2B5EF4-FFF2-40B4-BE49-F238E27FC236}">
              <a16:creationId xmlns:a16="http://schemas.microsoft.com/office/drawing/2014/main" id="{29214F2E-1EA7-4E3F-B585-688BD70510EE}"/>
            </a:ext>
          </a:extLst>
        </xdr:cNvPr>
        <xdr:cNvSpPr/>
      </xdr:nvSpPr>
      <xdr:spPr>
        <a:xfrm>
          <a:off x="17937480" y="179392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46482</xdr:rowOff>
    </xdr:from>
    <xdr:to>
      <xdr:col>111</xdr:col>
      <xdr:colOff>177800</xdr:colOff>
      <xdr:row>107</xdr:row>
      <xdr:rowOff>48768</xdr:rowOff>
    </xdr:to>
    <xdr:cxnSp macro="">
      <xdr:nvCxnSpPr>
        <xdr:cNvPr id="839" name="直線コネクタ 838">
          <a:extLst>
            <a:ext uri="{FF2B5EF4-FFF2-40B4-BE49-F238E27FC236}">
              <a16:creationId xmlns:a16="http://schemas.microsoft.com/office/drawing/2014/main" id="{83A64920-176F-4A89-BD45-62F7EB9960CE}"/>
            </a:ext>
          </a:extLst>
        </xdr:cNvPr>
        <xdr:cNvCxnSpPr/>
      </xdr:nvCxnSpPr>
      <xdr:spPr>
        <a:xfrm flipV="1">
          <a:off x="17988280" y="17983962"/>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254</xdr:rowOff>
    </xdr:from>
    <xdr:to>
      <xdr:col>102</xdr:col>
      <xdr:colOff>165100</xdr:colOff>
      <xdr:row>107</xdr:row>
      <xdr:rowOff>101854</xdr:rowOff>
    </xdr:to>
    <xdr:sp macro="" textlink="">
      <xdr:nvSpPr>
        <xdr:cNvPr id="840" name="楕円 839">
          <a:extLst>
            <a:ext uri="{FF2B5EF4-FFF2-40B4-BE49-F238E27FC236}">
              <a16:creationId xmlns:a16="http://schemas.microsoft.com/office/drawing/2014/main" id="{4DC7DBBF-7413-400C-86A5-5518B98AB6F5}"/>
            </a:ext>
          </a:extLst>
        </xdr:cNvPr>
        <xdr:cNvSpPr/>
      </xdr:nvSpPr>
      <xdr:spPr>
        <a:xfrm>
          <a:off x="17162780" y="1793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48768</xdr:rowOff>
    </xdr:from>
    <xdr:to>
      <xdr:col>107</xdr:col>
      <xdr:colOff>50800</xdr:colOff>
      <xdr:row>107</xdr:row>
      <xdr:rowOff>51054</xdr:rowOff>
    </xdr:to>
    <xdr:cxnSp macro="">
      <xdr:nvCxnSpPr>
        <xdr:cNvPr id="841" name="直線コネクタ 840">
          <a:extLst>
            <a:ext uri="{FF2B5EF4-FFF2-40B4-BE49-F238E27FC236}">
              <a16:creationId xmlns:a16="http://schemas.microsoft.com/office/drawing/2014/main" id="{07C86EFB-C336-41D2-8D8E-7D4E5A26A5CA}"/>
            </a:ext>
          </a:extLst>
        </xdr:cNvPr>
        <xdr:cNvCxnSpPr/>
      </xdr:nvCxnSpPr>
      <xdr:spPr>
        <a:xfrm flipV="1">
          <a:off x="17213580" y="17986248"/>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2539</xdr:rowOff>
    </xdr:from>
    <xdr:to>
      <xdr:col>98</xdr:col>
      <xdr:colOff>38100</xdr:colOff>
      <xdr:row>107</xdr:row>
      <xdr:rowOff>104139</xdr:rowOff>
    </xdr:to>
    <xdr:sp macro="" textlink="">
      <xdr:nvSpPr>
        <xdr:cNvPr id="842" name="楕円 841">
          <a:extLst>
            <a:ext uri="{FF2B5EF4-FFF2-40B4-BE49-F238E27FC236}">
              <a16:creationId xmlns:a16="http://schemas.microsoft.com/office/drawing/2014/main" id="{078AA6B0-AA73-4C55-9FC6-D1E9EEAB2F5B}"/>
            </a:ext>
          </a:extLst>
        </xdr:cNvPr>
        <xdr:cNvSpPr/>
      </xdr:nvSpPr>
      <xdr:spPr>
        <a:xfrm>
          <a:off x="16388080" y="179400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51054</xdr:rowOff>
    </xdr:from>
    <xdr:to>
      <xdr:col>102</xdr:col>
      <xdr:colOff>114300</xdr:colOff>
      <xdr:row>107</xdr:row>
      <xdr:rowOff>53339</xdr:rowOff>
    </xdr:to>
    <xdr:cxnSp macro="">
      <xdr:nvCxnSpPr>
        <xdr:cNvPr id="843" name="直線コネクタ 842">
          <a:extLst>
            <a:ext uri="{FF2B5EF4-FFF2-40B4-BE49-F238E27FC236}">
              <a16:creationId xmlns:a16="http://schemas.microsoft.com/office/drawing/2014/main" id="{2EB66460-2D83-4090-A953-B3DE353B07A7}"/>
            </a:ext>
          </a:extLst>
        </xdr:cNvPr>
        <xdr:cNvCxnSpPr/>
      </xdr:nvCxnSpPr>
      <xdr:spPr>
        <a:xfrm flipV="1">
          <a:off x="16431260" y="17988534"/>
          <a:ext cx="78232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97807</xdr:rowOff>
    </xdr:from>
    <xdr:ext cx="469744" cy="259045"/>
    <xdr:sp macro="" textlink="">
      <xdr:nvSpPr>
        <xdr:cNvPr id="844" name="n_1aveValue【公民館】&#10;一人当たり面積">
          <a:extLst>
            <a:ext uri="{FF2B5EF4-FFF2-40B4-BE49-F238E27FC236}">
              <a16:creationId xmlns:a16="http://schemas.microsoft.com/office/drawing/2014/main" id="{F9C344F4-076A-4827-8904-4AF42E9F37D1}"/>
            </a:ext>
          </a:extLst>
        </xdr:cNvPr>
        <xdr:cNvSpPr txBox="1"/>
      </xdr:nvSpPr>
      <xdr:spPr>
        <a:xfrm>
          <a:off x="18561127" y="1753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109238</xdr:rowOff>
    </xdr:from>
    <xdr:ext cx="469744" cy="259045"/>
    <xdr:sp macro="" textlink="">
      <xdr:nvSpPr>
        <xdr:cNvPr id="845" name="n_2aveValue【公民館】&#10;一人当たり面積">
          <a:extLst>
            <a:ext uri="{FF2B5EF4-FFF2-40B4-BE49-F238E27FC236}">
              <a16:creationId xmlns:a16="http://schemas.microsoft.com/office/drawing/2014/main" id="{BCD3FA9E-AD58-4F4F-B507-0C27D29CE0E0}"/>
            </a:ext>
          </a:extLst>
        </xdr:cNvPr>
        <xdr:cNvSpPr txBox="1"/>
      </xdr:nvSpPr>
      <xdr:spPr>
        <a:xfrm>
          <a:off x="17776267" y="1754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97807</xdr:rowOff>
    </xdr:from>
    <xdr:ext cx="469744" cy="259045"/>
    <xdr:sp macro="" textlink="">
      <xdr:nvSpPr>
        <xdr:cNvPr id="846" name="n_3aveValue【公民館】&#10;一人当たり面積">
          <a:extLst>
            <a:ext uri="{FF2B5EF4-FFF2-40B4-BE49-F238E27FC236}">
              <a16:creationId xmlns:a16="http://schemas.microsoft.com/office/drawing/2014/main" id="{4494A722-24E5-48EE-A66C-8471424672A6}"/>
            </a:ext>
          </a:extLst>
        </xdr:cNvPr>
        <xdr:cNvSpPr txBox="1"/>
      </xdr:nvSpPr>
      <xdr:spPr>
        <a:xfrm>
          <a:off x="17001567" y="1753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100092</xdr:rowOff>
    </xdr:from>
    <xdr:ext cx="469744" cy="259045"/>
    <xdr:sp macro="" textlink="">
      <xdr:nvSpPr>
        <xdr:cNvPr id="847" name="n_4aveValue【公民館】&#10;一人当たり面積">
          <a:extLst>
            <a:ext uri="{FF2B5EF4-FFF2-40B4-BE49-F238E27FC236}">
              <a16:creationId xmlns:a16="http://schemas.microsoft.com/office/drawing/2014/main" id="{9E8CCA63-6134-4A3F-9252-73E9249D0E06}"/>
            </a:ext>
          </a:extLst>
        </xdr:cNvPr>
        <xdr:cNvSpPr txBox="1"/>
      </xdr:nvSpPr>
      <xdr:spPr>
        <a:xfrm>
          <a:off x="16226867" y="1753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88409</xdr:rowOff>
    </xdr:from>
    <xdr:ext cx="469744" cy="259045"/>
    <xdr:sp macro="" textlink="">
      <xdr:nvSpPr>
        <xdr:cNvPr id="848" name="n_1mainValue【公民館】&#10;一人当たり面積">
          <a:extLst>
            <a:ext uri="{FF2B5EF4-FFF2-40B4-BE49-F238E27FC236}">
              <a16:creationId xmlns:a16="http://schemas.microsoft.com/office/drawing/2014/main" id="{DBCF5CAC-8AD5-4F00-858A-221F71F6A09F}"/>
            </a:ext>
          </a:extLst>
        </xdr:cNvPr>
        <xdr:cNvSpPr txBox="1"/>
      </xdr:nvSpPr>
      <xdr:spPr>
        <a:xfrm>
          <a:off x="18561127" y="18025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90695</xdr:rowOff>
    </xdr:from>
    <xdr:ext cx="469744" cy="259045"/>
    <xdr:sp macro="" textlink="">
      <xdr:nvSpPr>
        <xdr:cNvPr id="849" name="n_2mainValue【公民館】&#10;一人当たり面積">
          <a:extLst>
            <a:ext uri="{FF2B5EF4-FFF2-40B4-BE49-F238E27FC236}">
              <a16:creationId xmlns:a16="http://schemas.microsoft.com/office/drawing/2014/main" id="{9947C34F-950B-408D-B0BA-01D0AC8B1CD3}"/>
            </a:ext>
          </a:extLst>
        </xdr:cNvPr>
        <xdr:cNvSpPr txBox="1"/>
      </xdr:nvSpPr>
      <xdr:spPr>
        <a:xfrm>
          <a:off x="17776267" y="18028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92981</xdr:rowOff>
    </xdr:from>
    <xdr:ext cx="469744" cy="259045"/>
    <xdr:sp macro="" textlink="">
      <xdr:nvSpPr>
        <xdr:cNvPr id="850" name="n_3mainValue【公民館】&#10;一人当たり面積">
          <a:extLst>
            <a:ext uri="{FF2B5EF4-FFF2-40B4-BE49-F238E27FC236}">
              <a16:creationId xmlns:a16="http://schemas.microsoft.com/office/drawing/2014/main" id="{F3345597-42B9-40FC-8173-14974D61C364}"/>
            </a:ext>
          </a:extLst>
        </xdr:cNvPr>
        <xdr:cNvSpPr txBox="1"/>
      </xdr:nvSpPr>
      <xdr:spPr>
        <a:xfrm>
          <a:off x="17001567" y="18030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95266</xdr:rowOff>
    </xdr:from>
    <xdr:ext cx="469744" cy="259045"/>
    <xdr:sp macro="" textlink="">
      <xdr:nvSpPr>
        <xdr:cNvPr id="851" name="n_4mainValue【公民館】&#10;一人当たり面積">
          <a:extLst>
            <a:ext uri="{FF2B5EF4-FFF2-40B4-BE49-F238E27FC236}">
              <a16:creationId xmlns:a16="http://schemas.microsoft.com/office/drawing/2014/main" id="{4BE7D826-1EC7-4632-B502-7DDA8F15639D}"/>
            </a:ext>
          </a:extLst>
        </xdr:cNvPr>
        <xdr:cNvSpPr txBox="1"/>
      </xdr:nvSpPr>
      <xdr:spPr>
        <a:xfrm>
          <a:off x="16226867" y="18032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A56E06A9-8FE2-41AE-BB71-080BA46F4CD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793C4B97-5449-4DA3-9022-234FCECC2C45}"/>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2E8090B0-B906-4219-A835-2A26908C414D}"/>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類似団体平均と比較すると、有形固定資産減価償却率が低い施設は道路であり、公営住宅についてもやや低い水準にあるが、いずれも上昇傾向にある。</a:t>
          </a:r>
          <a:b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b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一方、その他の施設は総じて高い水準にあり、特に、認定こども園・幼稚園・保育所及び学校施設については、それぞれ</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90.6%</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89.4%</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と高い状況が続いている。認定こども園については統廃合に向けた事業を進めており（令和</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年度供用開始予定）、学校施設については、屋内運動場トイレ改修や教室照明</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LED</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化等の改修により一定の改善が図られたものの、老朽化の進行が引き続き課題となっている。また、橋りょう・トンネルについても上昇傾向が続いており、令和</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年度の有形固定資産減価償却率は</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86.2%</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このように、多くの施設において老朽化の進行が見られることから、更新時期や施設の必要性を見極めながら、適切に対応していくことが重要である。</a:t>
          </a:r>
          <a:endParaRPr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今後は、公共施設等総合管理計画に基づき、各施設の状況に応じた計画的な維持管理、統廃合、長寿命化及び老朽化対策を着実に推進する必要がある。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064916E-77CE-4AA5-B649-2F7008D8B22D}"/>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D024326-8F17-4422-BCD8-2D92D3F341DF}"/>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F1D4708-9A8F-40C9-8211-C35888CAC73E}"/>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8DC1DBA-5A54-47C8-ACA3-660CA055E6E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岐阜県大野町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6521AE5-F17C-46AB-BFC7-0967CF21AAA3}"/>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34F304E-6B0F-457C-A7A1-04269AA5DC03}"/>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EE6C4A7-7B2C-4E81-AB21-8B425DB5D74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00210C0-2F28-4F9E-9ED9-95DF3D001766}"/>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1134EB6-A9DA-4C66-90DC-3E589943BD47}"/>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F4C47CF-1AF3-4202-A117-A836F4F9CF1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21,449
20,935
34.20
9,839,722
9,708,054
131,668
5,434,913
7,100,571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4CDA462-0938-47DC-9BEF-D43C2EF1994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5D3F117-260B-4445-8F17-91F67E06E87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A96CB65-77A6-4D40-967E-3EA2F30F94C5}"/>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DC1CC55-551B-4964-A466-A29E1778F903}"/>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4EF84AA-8027-48AB-A3DE-91D0AFB5ACA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530580E-33C5-4DCC-B5CB-1431FDB43446}"/>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01A5B11-9892-4A36-A363-4C6D43F570C9}"/>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8263E1F-493F-4899-B295-CBF14E08341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0050C66-CBF1-4F25-BDB0-42CDEE62F0A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5B30ED6-9B55-4134-9AFD-D4AF591B510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6DF6FBE-97DB-48C5-A3B4-0CE7983F6DE4}"/>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2A53C02-FE0C-4FA5-8F00-1C410AEEB9F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2C27AAD-2C0C-4725-B424-58731EFAD132}"/>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E8AE820-52DC-405D-AC63-DE4960215BA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7AAA36F-9AAF-4BC7-AC16-7730AE9336A5}"/>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0493F9A-093B-4FC9-8F8F-61583F568C68}"/>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8F76847-F600-4A19-8670-5B1EA9FE1B0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AAB5383-DF5A-4172-8F28-9BD2031F37D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03189DB-F800-4C43-997D-AF04A0AD18A3}"/>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0F805DF-4FA5-4DB8-B1AB-42FB891976A7}"/>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6894A8E-757C-4D39-847F-5B4FBCBAECF2}"/>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AC27B53-0D2C-4D9F-979F-DFE23335B928}"/>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2875C7E-73E8-4E08-AABB-A426CE15682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C909D8A-026F-420C-BCD0-C7775A2E219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EABBB0F-6510-4FCE-ADB8-05C4191B890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3FE8ACB-9A30-4FC5-9604-C0021543C0B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1DCC4EC-6D1E-44C5-9D57-A06A759129A7}"/>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EB14342-35F7-4E23-B85C-F574D42C66D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563D737-3F3B-470A-A1CB-A5D9B5EE19DB}"/>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DC442A8-C5DD-458A-B997-302A5E7B5D7B}"/>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F09A9905-915E-4B91-9B85-6956F42BB32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A2F5F284-EFBD-44FE-9B92-3BD5D76DCA9D}"/>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6F3C7124-1A77-4B9D-A084-70575B62DE1D}"/>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396FD64-D1EB-4F50-A789-C1CCC4E57AE2}"/>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F51E4EDE-4065-47FD-87F0-78A2829AA744}"/>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816A7802-6041-436C-92EE-693E4BD46538}"/>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5B031D4B-DF41-4748-82EC-47057B028F61}"/>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FE635769-311E-4239-AA70-C4B3C02727A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8384D01E-916E-49DB-92B7-266A89BCB7B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57B0336-59D3-4993-BB90-995E6912091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86C2414F-E1E1-4652-B9AB-2F5A11E5209A}"/>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224E0F2F-DB0F-4D85-945B-D0ED74F5857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88B4050C-FEF6-49F0-BEEB-4D9F55281DCE}"/>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D65E03AF-4A69-4A20-A9F2-EDB74FFD5252}"/>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1B2223E-510D-4441-B050-C9535D05656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23EA2331-B6DA-48E6-BC41-33C309F3330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2B24AE7A-4597-490A-A2D6-721490B86BE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7D2485F8-6E60-4F29-BD43-63C25481848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60" name="直線コネクタ 59">
          <a:extLst>
            <a:ext uri="{FF2B5EF4-FFF2-40B4-BE49-F238E27FC236}">
              <a16:creationId xmlns:a16="http://schemas.microsoft.com/office/drawing/2014/main" id="{4A7427EA-FDC3-4C9A-B1C6-878BCB51F28D}"/>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61" name="テキスト ボックス 60">
          <a:extLst>
            <a:ext uri="{FF2B5EF4-FFF2-40B4-BE49-F238E27FC236}">
              <a16:creationId xmlns:a16="http://schemas.microsoft.com/office/drawing/2014/main" id="{EB20BCDF-2167-4BDB-BDCB-FA7D85FFA7AF}"/>
            </a:ext>
          </a:extLst>
        </xdr:cNvPr>
        <xdr:cNvSpPr txBox="1"/>
      </xdr:nvSpPr>
      <xdr:spPr>
        <a:xfrm>
          <a:off x="27196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62" name="直線コネクタ 61">
          <a:extLst>
            <a:ext uri="{FF2B5EF4-FFF2-40B4-BE49-F238E27FC236}">
              <a16:creationId xmlns:a16="http://schemas.microsoft.com/office/drawing/2014/main" id="{BB7DE57E-4183-4E8E-9343-D804D7B0B3F5}"/>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63" name="テキスト ボックス 62">
          <a:extLst>
            <a:ext uri="{FF2B5EF4-FFF2-40B4-BE49-F238E27FC236}">
              <a16:creationId xmlns:a16="http://schemas.microsoft.com/office/drawing/2014/main" id="{CF147698-8392-4BA1-A1BB-323012012854}"/>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64" name="直線コネクタ 63">
          <a:extLst>
            <a:ext uri="{FF2B5EF4-FFF2-40B4-BE49-F238E27FC236}">
              <a16:creationId xmlns:a16="http://schemas.microsoft.com/office/drawing/2014/main" id="{4D5DFD89-6A02-40C1-95E6-E374D5A7D859}"/>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65" name="テキスト ボックス 64">
          <a:extLst>
            <a:ext uri="{FF2B5EF4-FFF2-40B4-BE49-F238E27FC236}">
              <a16:creationId xmlns:a16="http://schemas.microsoft.com/office/drawing/2014/main" id="{802A5A64-0C17-4C86-92EA-A4D9A6D025CD}"/>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66" name="直線コネクタ 65">
          <a:extLst>
            <a:ext uri="{FF2B5EF4-FFF2-40B4-BE49-F238E27FC236}">
              <a16:creationId xmlns:a16="http://schemas.microsoft.com/office/drawing/2014/main" id="{A83AF14F-F178-44A1-9593-0C843A994896}"/>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67" name="テキスト ボックス 66">
          <a:extLst>
            <a:ext uri="{FF2B5EF4-FFF2-40B4-BE49-F238E27FC236}">
              <a16:creationId xmlns:a16="http://schemas.microsoft.com/office/drawing/2014/main" id="{519A8378-963C-4237-A0F2-7536D45A0910}"/>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8" name="直線コネクタ 67">
          <a:extLst>
            <a:ext uri="{FF2B5EF4-FFF2-40B4-BE49-F238E27FC236}">
              <a16:creationId xmlns:a16="http://schemas.microsoft.com/office/drawing/2014/main" id="{1E4363BF-13F7-4B3E-8EB1-FE809F33B26F}"/>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69" name="テキスト ボックス 68">
          <a:extLst>
            <a:ext uri="{FF2B5EF4-FFF2-40B4-BE49-F238E27FC236}">
              <a16:creationId xmlns:a16="http://schemas.microsoft.com/office/drawing/2014/main" id="{44F55E64-E72A-4817-9D3C-C89E523942BD}"/>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0" name="【体育館・プール】&#10;有形固定資産減価償却率グラフ枠">
          <a:extLst>
            <a:ext uri="{FF2B5EF4-FFF2-40B4-BE49-F238E27FC236}">
              <a16:creationId xmlns:a16="http://schemas.microsoft.com/office/drawing/2014/main" id="{886B482F-26E9-45C8-A41D-710EB0EC709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71" name="直線コネクタ 70">
          <a:extLst>
            <a:ext uri="{FF2B5EF4-FFF2-40B4-BE49-F238E27FC236}">
              <a16:creationId xmlns:a16="http://schemas.microsoft.com/office/drawing/2014/main" id="{66A67AC8-46CC-4B51-9140-ADB0B0431F35}"/>
            </a:ext>
          </a:extLst>
        </xdr:cNvPr>
        <xdr:cNvCxnSpPr/>
      </xdr:nvCxnSpPr>
      <xdr:spPr>
        <a:xfrm flipV="1">
          <a:off x="4086225" y="9435846"/>
          <a:ext cx="0" cy="1271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72" name="【体育館・プール】&#10;有形固定資産減価償却率最小値テキスト">
          <a:extLst>
            <a:ext uri="{FF2B5EF4-FFF2-40B4-BE49-F238E27FC236}">
              <a16:creationId xmlns:a16="http://schemas.microsoft.com/office/drawing/2014/main" id="{EE9079B8-D294-44BA-854B-4D5882355A26}"/>
            </a:ext>
          </a:extLst>
        </xdr:cNvPr>
        <xdr:cNvSpPr txBox="1"/>
      </xdr:nvSpPr>
      <xdr:spPr>
        <a:xfrm>
          <a:off x="4124960" y="1071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73" name="直線コネクタ 72">
          <a:extLst>
            <a:ext uri="{FF2B5EF4-FFF2-40B4-BE49-F238E27FC236}">
              <a16:creationId xmlns:a16="http://schemas.microsoft.com/office/drawing/2014/main" id="{6DAA37A3-F88F-4C75-AAD1-4BFA4200F1E1}"/>
            </a:ext>
          </a:extLst>
        </xdr:cNvPr>
        <xdr:cNvCxnSpPr/>
      </xdr:nvCxnSpPr>
      <xdr:spPr>
        <a:xfrm>
          <a:off x="4020820" y="10707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74" name="【体育館・プール】&#10;有形固定資産減価償却率最大値テキスト">
          <a:extLst>
            <a:ext uri="{FF2B5EF4-FFF2-40B4-BE49-F238E27FC236}">
              <a16:creationId xmlns:a16="http://schemas.microsoft.com/office/drawing/2014/main" id="{55B64A56-ADBA-4D15-BDC7-1EBA36E27608}"/>
            </a:ext>
          </a:extLst>
        </xdr:cNvPr>
        <xdr:cNvSpPr txBox="1"/>
      </xdr:nvSpPr>
      <xdr:spPr>
        <a:xfrm>
          <a:off x="4124960" y="9218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75" name="直線コネクタ 74">
          <a:extLst>
            <a:ext uri="{FF2B5EF4-FFF2-40B4-BE49-F238E27FC236}">
              <a16:creationId xmlns:a16="http://schemas.microsoft.com/office/drawing/2014/main" id="{EC63B813-92FB-4BCB-95BF-FED011EEBAAE}"/>
            </a:ext>
          </a:extLst>
        </xdr:cNvPr>
        <xdr:cNvCxnSpPr/>
      </xdr:nvCxnSpPr>
      <xdr:spPr>
        <a:xfrm>
          <a:off x="4020820" y="94358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157243</xdr:rowOff>
    </xdr:from>
    <xdr:ext cx="405111" cy="259045"/>
    <xdr:sp macro="" textlink="">
      <xdr:nvSpPr>
        <xdr:cNvPr id="76" name="【体育館・プール】&#10;有形固定資産減価償却率平均値テキスト">
          <a:extLst>
            <a:ext uri="{FF2B5EF4-FFF2-40B4-BE49-F238E27FC236}">
              <a16:creationId xmlns:a16="http://schemas.microsoft.com/office/drawing/2014/main" id="{8E150B10-BC09-4F83-AC47-1F6C459AA762}"/>
            </a:ext>
          </a:extLst>
        </xdr:cNvPr>
        <xdr:cNvSpPr txBox="1"/>
      </xdr:nvSpPr>
      <xdr:spPr>
        <a:xfrm>
          <a:off x="4124960" y="98803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77" name="フローチャート: 判断 76">
          <a:extLst>
            <a:ext uri="{FF2B5EF4-FFF2-40B4-BE49-F238E27FC236}">
              <a16:creationId xmlns:a16="http://schemas.microsoft.com/office/drawing/2014/main" id="{2CD1784E-CF13-4F41-9943-282874556452}"/>
            </a:ext>
          </a:extLst>
        </xdr:cNvPr>
        <xdr:cNvSpPr/>
      </xdr:nvSpPr>
      <xdr:spPr>
        <a:xfrm>
          <a:off x="4036060" y="100251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78" name="フローチャート: 判断 77">
          <a:extLst>
            <a:ext uri="{FF2B5EF4-FFF2-40B4-BE49-F238E27FC236}">
              <a16:creationId xmlns:a16="http://schemas.microsoft.com/office/drawing/2014/main" id="{59586A85-C860-490F-88C1-FB22BA2962BD}"/>
            </a:ext>
          </a:extLst>
        </xdr:cNvPr>
        <xdr:cNvSpPr/>
      </xdr:nvSpPr>
      <xdr:spPr>
        <a:xfrm>
          <a:off x="3312160" y="100342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79" name="フローチャート: 判断 78">
          <a:extLst>
            <a:ext uri="{FF2B5EF4-FFF2-40B4-BE49-F238E27FC236}">
              <a16:creationId xmlns:a16="http://schemas.microsoft.com/office/drawing/2014/main" id="{D8815F53-06F0-4A10-A8F2-545E0B94057F}"/>
            </a:ext>
          </a:extLst>
        </xdr:cNvPr>
        <xdr:cNvSpPr/>
      </xdr:nvSpPr>
      <xdr:spPr>
        <a:xfrm>
          <a:off x="2514600" y="9983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80" name="フローチャート: 判断 79">
          <a:extLst>
            <a:ext uri="{FF2B5EF4-FFF2-40B4-BE49-F238E27FC236}">
              <a16:creationId xmlns:a16="http://schemas.microsoft.com/office/drawing/2014/main" id="{572BCE9B-FFA1-4903-90D1-824105C9D489}"/>
            </a:ext>
          </a:extLst>
        </xdr:cNvPr>
        <xdr:cNvSpPr/>
      </xdr:nvSpPr>
      <xdr:spPr>
        <a:xfrm>
          <a:off x="173990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81" name="フローチャート: 判断 80">
          <a:extLst>
            <a:ext uri="{FF2B5EF4-FFF2-40B4-BE49-F238E27FC236}">
              <a16:creationId xmlns:a16="http://schemas.microsoft.com/office/drawing/2014/main" id="{4F95358E-64F4-42BD-9076-0F1270472A18}"/>
            </a:ext>
          </a:extLst>
        </xdr:cNvPr>
        <xdr:cNvSpPr/>
      </xdr:nvSpPr>
      <xdr:spPr>
        <a:xfrm>
          <a:off x="965200" y="9988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2" name="テキスト ボックス 81">
          <a:extLst>
            <a:ext uri="{FF2B5EF4-FFF2-40B4-BE49-F238E27FC236}">
              <a16:creationId xmlns:a16="http://schemas.microsoft.com/office/drawing/2014/main" id="{DD6D0076-DB4C-44E3-BD39-30CEF02C616B}"/>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3B83E835-B97D-4116-8C14-A09F53EED15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D031F6D0-8E9C-445A-B8DD-767FCA4D7463}"/>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98CC88E3-21AF-4D43-8A8A-E370833DBB63}"/>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A4C191B4-0A01-416B-94C1-8FCBB039C0A6}"/>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22352</xdr:rowOff>
    </xdr:from>
    <xdr:to>
      <xdr:col>24</xdr:col>
      <xdr:colOff>114300</xdr:colOff>
      <xdr:row>63</xdr:row>
      <xdr:rowOff>123952</xdr:rowOff>
    </xdr:to>
    <xdr:sp macro="" textlink="">
      <xdr:nvSpPr>
        <xdr:cNvPr id="87" name="楕円 86">
          <a:extLst>
            <a:ext uri="{FF2B5EF4-FFF2-40B4-BE49-F238E27FC236}">
              <a16:creationId xmlns:a16="http://schemas.microsoft.com/office/drawing/2014/main" id="{55837552-C611-4B82-9301-C6F17AF755A8}"/>
            </a:ext>
          </a:extLst>
        </xdr:cNvPr>
        <xdr:cNvSpPr/>
      </xdr:nvSpPr>
      <xdr:spPr>
        <a:xfrm>
          <a:off x="4036060" y="1058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108729</xdr:rowOff>
    </xdr:from>
    <xdr:ext cx="405111" cy="259045"/>
    <xdr:sp macro="" textlink="">
      <xdr:nvSpPr>
        <xdr:cNvPr id="88" name="【体育館・プール】&#10;有形固定資産減価償却率該当値テキスト">
          <a:extLst>
            <a:ext uri="{FF2B5EF4-FFF2-40B4-BE49-F238E27FC236}">
              <a16:creationId xmlns:a16="http://schemas.microsoft.com/office/drawing/2014/main" id="{23D14F69-4644-4961-BAEA-A13859CD71D6}"/>
            </a:ext>
          </a:extLst>
        </xdr:cNvPr>
        <xdr:cNvSpPr txBox="1"/>
      </xdr:nvSpPr>
      <xdr:spPr>
        <a:xfrm>
          <a:off x="4124960" y="10502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52070</xdr:rowOff>
    </xdr:from>
    <xdr:to>
      <xdr:col>20</xdr:col>
      <xdr:colOff>38100</xdr:colOff>
      <xdr:row>63</xdr:row>
      <xdr:rowOff>153670</xdr:rowOff>
    </xdr:to>
    <xdr:sp macro="" textlink="">
      <xdr:nvSpPr>
        <xdr:cNvPr id="89" name="楕円 88">
          <a:extLst>
            <a:ext uri="{FF2B5EF4-FFF2-40B4-BE49-F238E27FC236}">
              <a16:creationId xmlns:a16="http://schemas.microsoft.com/office/drawing/2014/main" id="{FAE0D515-42A2-49B6-A8A4-13F76E63EC84}"/>
            </a:ext>
          </a:extLst>
        </xdr:cNvPr>
        <xdr:cNvSpPr/>
      </xdr:nvSpPr>
      <xdr:spPr>
        <a:xfrm>
          <a:off x="3312160" y="106133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73152</xdr:rowOff>
    </xdr:from>
    <xdr:to>
      <xdr:col>24</xdr:col>
      <xdr:colOff>63500</xdr:colOff>
      <xdr:row>63</xdr:row>
      <xdr:rowOff>102870</xdr:rowOff>
    </xdr:to>
    <xdr:cxnSp macro="">
      <xdr:nvCxnSpPr>
        <xdr:cNvPr id="90" name="直線コネクタ 89">
          <a:extLst>
            <a:ext uri="{FF2B5EF4-FFF2-40B4-BE49-F238E27FC236}">
              <a16:creationId xmlns:a16="http://schemas.microsoft.com/office/drawing/2014/main" id="{279BB9A7-40C0-4930-9DE4-1F276A8411F6}"/>
            </a:ext>
          </a:extLst>
        </xdr:cNvPr>
        <xdr:cNvCxnSpPr/>
      </xdr:nvCxnSpPr>
      <xdr:spPr>
        <a:xfrm flipV="1">
          <a:off x="3355340" y="10634472"/>
          <a:ext cx="73152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54356</xdr:rowOff>
    </xdr:from>
    <xdr:to>
      <xdr:col>15</xdr:col>
      <xdr:colOff>101600</xdr:colOff>
      <xdr:row>63</xdr:row>
      <xdr:rowOff>155956</xdr:rowOff>
    </xdr:to>
    <xdr:sp macro="" textlink="">
      <xdr:nvSpPr>
        <xdr:cNvPr id="91" name="楕円 90">
          <a:extLst>
            <a:ext uri="{FF2B5EF4-FFF2-40B4-BE49-F238E27FC236}">
              <a16:creationId xmlns:a16="http://schemas.microsoft.com/office/drawing/2014/main" id="{B41DA572-9EA6-479C-A582-51FB0B37B647}"/>
            </a:ext>
          </a:extLst>
        </xdr:cNvPr>
        <xdr:cNvSpPr/>
      </xdr:nvSpPr>
      <xdr:spPr>
        <a:xfrm>
          <a:off x="2514600" y="1061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102870</xdr:rowOff>
    </xdr:from>
    <xdr:to>
      <xdr:col>19</xdr:col>
      <xdr:colOff>177800</xdr:colOff>
      <xdr:row>63</xdr:row>
      <xdr:rowOff>105156</xdr:rowOff>
    </xdr:to>
    <xdr:cxnSp macro="">
      <xdr:nvCxnSpPr>
        <xdr:cNvPr id="92" name="直線コネクタ 91">
          <a:extLst>
            <a:ext uri="{FF2B5EF4-FFF2-40B4-BE49-F238E27FC236}">
              <a16:creationId xmlns:a16="http://schemas.microsoft.com/office/drawing/2014/main" id="{3A0744BF-8D74-4F29-8E02-8778DF401B63}"/>
            </a:ext>
          </a:extLst>
        </xdr:cNvPr>
        <xdr:cNvCxnSpPr/>
      </xdr:nvCxnSpPr>
      <xdr:spPr>
        <a:xfrm flipV="1">
          <a:off x="2565400" y="10664190"/>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52070</xdr:rowOff>
    </xdr:from>
    <xdr:to>
      <xdr:col>10</xdr:col>
      <xdr:colOff>165100</xdr:colOff>
      <xdr:row>63</xdr:row>
      <xdr:rowOff>153670</xdr:rowOff>
    </xdr:to>
    <xdr:sp macro="" textlink="">
      <xdr:nvSpPr>
        <xdr:cNvPr id="93" name="楕円 92">
          <a:extLst>
            <a:ext uri="{FF2B5EF4-FFF2-40B4-BE49-F238E27FC236}">
              <a16:creationId xmlns:a16="http://schemas.microsoft.com/office/drawing/2014/main" id="{169F3705-81AC-4F45-8911-A0E2AA6B3921}"/>
            </a:ext>
          </a:extLst>
        </xdr:cNvPr>
        <xdr:cNvSpPr/>
      </xdr:nvSpPr>
      <xdr:spPr>
        <a:xfrm>
          <a:off x="17399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102870</xdr:rowOff>
    </xdr:from>
    <xdr:to>
      <xdr:col>15</xdr:col>
      <xdr:colOff>50800</xdr:colOff>
      <xdr:row>63</xdr:row>
      <xdr:rowOff>105156</xdr:rowOff>
    </xdr:to>
    <xdr:cxnSp macro="">
      <xdr:nvCxnSpPr>
        <xdr:cNvPr id="94" name="直線コネクタ 93">
          <a:extLst>
            <a:ext uri="{FF2B5EF4-FFF2-40B4-BE49-F238E27FC236}">
              <a16:creationId xmlns:a16="http://schemas.microsoft.com/office/drawing/2014/main" id="{2B1155BC-79FA-4F07-A266-33F07905E187}"/>
            </a:ext>
          </a:extLst>
        </xdr:cNvPr>
        <xdr:cNvCxnSpPr/>
      </xdr:nvCxnSpPr>
      <xdr:spPr>
        <a:xfrm>
          <a:off x="1790700" y="10664190"/>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49784</xdr:rowOff>
    </xdr:from>
    <xdr:to>
      <xdr:col>6</xdr:col>
      <xdr:colOff>38100</xdr:colOff>
      <xdr:row>63</xdr:row>
      <xdr:rowOff>151384</xdr:rowOff>
    </xdr:to>
    <xdr:sp macro="" textlink="">
      <xdr:nvSpPr>
        <xdr:cNvPr id="95" name="楕円 94">
          <a:extLst>
            <a:ext uri="{FF2B5EF4-FFF2-40B4-BE49-F238E27FC236}">
              <a16:creationId xmlns:a16="http://schemas.microsoft.com/office/drawing/2014/main" id="{06595EBB-1FF2-492A-84E3-94EEB39F1279}"/>
            </a:ext>
          </a:extLst>
        </xdr:cNvPr>
        <xdr:cNvSpPr/>
      </xdr:nvSpPr>
      <xdr:spPr>
        <a:xfrm>
          <a:off x="965200" y="106111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100584</xdr:rowOff>
    </xdr:from>
    <xdr:to>
      <xdr:col>10</xdr:col>
      <xdr:colOff>114300</xdr:colOff>
      <xdr:row>63</xdr:row>
      <xdr:rowOff>102870</xdr:rowOff>
    </xdr:to>
    <xdr:cxnSp macro="">
      <xdr:nvCxnSpPr>
        <xdr:cNvPr id="96" name="直線コネクタ 95">
          <a:extLst>
            <a:ext uri="{FF2B5EF4-FFF2-40B4-BE49-F238E27FC236}">
              <a16:creationId xmlns:a16="http://schemas.microsoft.com/office/drawing/2014/main" id="{5BFF98E3-C04C-4840-89C5-238CC112F0CD}"/>
            </a:ext>
          </a:extLst>
        </xdr:cNvPr>
        <xdr:cNvCxnSpPr/>
      </xdr:nvCxnSpPr>
      <xdr:spPr>
        <a:xfrm>
          <a:off x="1008380" y="10661904"/>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90187</xdr:rowOff>
    </xdr:from>
    <xdr:ext cx="405111" cy="259045"/>
    <xdr:sp macro="" textlink="">
      <xdr:nvSpPr>
        <xdr:cNvPr id="97" name="n_1aveValue【体育館・プール】&#10;有形固定資産減価償却率">
          <a:extLst>
            <a:ext uri="{FF2B5EF4-FFF2-40B4-BE49-F238E27FC236}">
              <a16:creationId xmlns:a16="http://schemas.microsoft.com/office/drawing/2014/main" id="{3DCAFF4C-AF25-4B2A-AAF9-180D649D3FD2}"/>
            </a:ext>
          </a:extLst>
        </xdr:cNvPr>
        <xdr:cNvSpPr txBox="1"/>
      </xdr:nvSpPr>
      <xdr:spPr>
        <a:xfrm>
          <a:off x="317056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39895</xdr:rowOff>
    </xdr:from>
    <xdr:ext cx="405111" cy="259045"/>
    <xdr:sp macro="" textlink="">
      <xdr:nvSpPr>
        <xdr:cNvPr id="98" name="n_2aveValue【体育館・プール】&#10;有形固定資産減価償却率">
          <a:extLst>
            <a:ext uri="{FF2B5EF4-FFF2-40B4-BE49-F238E27FC236}">
              <a16:creationId xmlns:a16="http://schemas.microsoft.com/office/drawing/2014/main" id="{B5D4975A-2493-43AE-B689-961BC6823761}"/>
            </a:ext>
          </a:extLst>
        </xdr:cNvPr>
        <xdr:cNvSpPr txBox="1"/>
      </xdr:nvSpPr>
      <xdr:spPr>
        <a:xfrm>
          <a:off x="2385704" y="9763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99" name="n_3aveValue【体育館・プール】&#10;有形固定資産減価償却率">
          <a:extLst>
            <a:ext uri="{FF2B5EF4-FFF2-40B4-BE49-F238E27FC236}">
              <a16:creationId xmlns:a16="http://schemas.microsoft.com/office/drawing/2014/main" id="{67B14441-F3A3-4CC8-BEF4-C371B80A6209}"/>
            </a:ext>
          </a:extLst>
        </xdr:cNvPr>
        <xdr:cNvSpPr txBox="1"/>
      </xdr:nvSpPr>
      <xdr:spPr>
        <a:xfrm>
          <a:off x="161100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44467</xdr:rowOff>
    </xdr:from>
    <xdr:ext cx="405111" cy="259045"/>
    <xdr:sp macro="" textlink="">
      <xdr:nvSpPr>
        <xdr:cNvPr id="100" name="n_4aveValue【体育館・プール】&#10;有形固定資産減価償却率">
          <a:extLst>
            <a:ext uri="{FF2B5EF4-FFF2-40B4-BE49-F238E27FC236}">
              <a16:creationId xmlns:a16="http://schemas.microsoft.com/office/drawing/2014/main" id="{003F760D-9EFD-42A1-9C2D-C5E849AAB3BA}"/>
            </a:ext>
          </a:extLst>
        </xdr:cNvPr>
        <xdr:cNvSpPr txBox="1"/>
      </xdr:nvSpPr>
      <xdr:spPr>
        <a:xfrm>
          <a:off x="83630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144797</xdr:rowOff>
    </xdr:from>
    <xdr:ext cx="405111" cy="259045"/>
    <xdr:sp macro="" textlink="">
      <xdr:nvSpPr>
        <xdr:cNvPr id="101" name="n_1mainValue【体育館・プール】&#10;有形固定資産減価償却率">
          <a:extLst>
            <a:ext uri="{FF2B5EF4-FFF2-40B4-BE49-F238E27FC236}">
              <a16:creationId xmlns:a16="http://schemas.microsoft.com/office/drawing/2014/main" id="{29C24117-4BB7-4A9E-ACEF-5DC3C9043A0F}"/>
            </a:ext>
          </a:extLst>
        </xdr:cNvPr>
        <xdr:cNvSpPr txBox="1"/>
      </xdr:nvSpPr>
      <xdr:spPr>
        <a:xfrm>
          <a:off x="317056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147083</xdr:rowOff>
    </xdr:from>
    <xdr:ext cx="405111" cy="259045"/>
    <xdr:sp macro="" textlink="">
      <xdr:nvSpPr>
        <xdr:cNvPr id="102" name="n_2mainValue【体育館・プール】&#10;有形固定資産減価償却率">
          <a:extLst>
            <a:ext uri="{FF2B5EF4-FFF2-40B4-BE49-F238E27FC236}">
              <a16:creationId xmlns:a16="http://schemas.microsoft.com/office/drawing/2014/main" id="{46E35FC2-545A-408D-A6B6-C3FCA6B93945}"/>
            </a:ext>
          </a:extLst>
        </xdr:cNvPr>
        <xdr:cNvSpPr txBox="1"/>
      </xdr:nvSpPr>
      <xdr:spPr>
        <a:xfrm>
          <a:off x="2385704" y="1070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144797</xdr:rowOff>
    </xdr:from>
    <xdr:ext cx="405111" cy="259045"/>
    <xdr:sp macro="" textlink="">
      <xdr:nvSpPr>
        <xdr:cNvPr id="103" name="n_3mainValue【体育館・プール】&#10;有形固定資産減価償却率">
          <a:extLst>
            <a:ext uri="{FF2B5EF4-FFF2-40B4-BE49-F238E27FC236}">
              <a16:creationId xmlns:a16="http://schemas.microsoft.com/office/drawing/2014/main" id="{577F41B7-D3D9-44A9-A4A7-948701D14F31}"/>
            </a:ext>
          </a:extLst>
        </xdr:cNvPr>
        <xdr:cNvSpPr txBox="1"/>
      </xdr:nvSpPr>
      <xdr:spPr>
        <a:xfrm>
          <a:off x="161100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142511</xdr:rowOff>
    </xdr:from>
    <xdr:ext cx="405111" cy="259045"/>
    <xdr:sp macro="" textlink="">
      <xdr:nvSpPr>
        <xdr:cNvPr id="104" name="n_4mainValue【体育館・プール】&#10;有形固定資産減価償却率">
          <a:extLst>
            <a:ext uri="{FF2B5EF4-FFF2-40B4-BE49-F238E27FC236}">
              <a16:creationId xmlns:a16="http://schemas.microsoft.com/office/drawing/2014/main" id="{98747E97-AD15-419A-B62E-F0D820BC9B8F}"/>
            </a:ext>
          </a:extLst>
        </xdr:cNvPr>
        <xdr:cNvSpPr txBox="1"/>
      </xdr:nvSpPr>
      <xdr:spPr>
        <a:xfrm>
          <a:off x="836304" y="10703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5" name="正方形/長方形 104">
          <a:extLst>
            <a:ext uri="{FF2B5EF4-FFF2-40B4-BE49-F238E27FC236}">
              <a16:creationId xmlns:a16="http://schemas.microsoft.com/office/drawing/2014/main" id="{EDD7E73F-E4A1-4A4E-8DE3-C9C661352C3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6" name="正方形/長方形 105">
          <a:extLst>
            <a:ext uri="{FF2B5EF4-FFF2-40B4-BE49-F238E27FC236}">
              <a16:creationId xmlns:a16="http://schemas.microsoft.com/office/drawing/2014/main" id="{A4449E91-F2DF-4BB9-A9AC-C83DD22F62F8}"/>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7" name="正方形/長方形 106">
          <a:extLst>
            <a:ext uri="{FF2B5EF4-FFF2-40B4-BE49-F238E27FC236}">
              <a16:creationId xmlns:a16="http://schemas.microsoft.com/office/drawing/2014/main" id="{EB948259-ECB9-4632-940B-8A9C74F083BA}"/>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8" name="正方形/長方形 107">
          <a:extLst>
            <a:ext uri="{FF2B5EF4-FFF2-40B4-BE49-F238E27FC236}">
              <a16:creationId xmlns:a16="http://schemas.microsoft.com/office/drawing/2014/main" id="{0D4631E0-7E6F-4E63-85E8-753A3AF9ABDE}"/>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9" name="正方形/長方形 108">
          <a:extLst>
            <a:ext uri="{FF2B5EF4-FFF2-40B4-BE49-F238E27FC236}">
              <a16:creationId xmlns:a16="http://schemas.microsoft.com/office/drawing/2014/main" id="{F5F39193-BA79-47B9-AA75-9B5B945E137D}"/>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0" name="正方形/長方形 109">
          <a:extLst>
            <a:ext uri="{FF2B5EF4-FFF2-40B4-BE49-F238E27FC236}">
              <a16:creationId xmlns:a16="http://schemas.microsoft.com/office/drawing/2014/main" id="{03BF8264-D279-46CC-B960-C1DFF71A7077}"/>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1" name="正方形/長方形 110">
          <a:extLst>
            <a:ext uri="{FF2B5EF4-FFF2-40B4-BE49-F238E27FC236}">
              <a16:creationId xmlns:a16="http://schemas.microsoft.com/office/drawing/2014/main" id="{97D59CC3-E0D2-41DA-B52F-4ABACCC6F53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2" name="正方形/長方形 111">
          <a:extLst>
            <a:ext uri="{FF2B5EF4-FFF2-40B4-BE49-F238E27FC236}">
              <a16:creationId xmlns:a16="http://schemas.microsoft.com/office/drawing/2014/main" id="{2CBE383B-948A-463C-870C-92A3304B6DCA}"/>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3" name="テキスト ボックス 112">
          <a:extLst>
            <a:ext uri="{FF2B5EF4-FFF2-40B4-BE49-F238E27FC236}">
              <a16:creationId xmlns:a16="http://schemas.microsoft.com/office/drawing/2014/main" id="{A21B9368-CA90-4063-919F-FCD99B82D93F}"/>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4" name="直線コネクタ 113">
          <a:extLst>
            <a:ext uri="{FF2B5EF4-FFF2-40B4-BE49-F238E27FC236}">
              <a16:creationId xmlns:a16="http://schemas.microsoft.com/office/drawing/2014/main" id="{D9969682-346F-496C-9CC2-212CC1D35723}"/>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5" name="直線コネクタ 114">
          <a:extLst>
            <a:ext uri="{FF2B5EF4-FFF2-40B4-BE49-F238E27FC236}">
              <a16:creationId xmlns:a16="http://schemas.microsoft.com/office/drawing/2014/main" id="{3163FF26-209E-442B-B2A1-8DAF9FF0FC2A}"/>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6" name="テキスト ボックス 115">
          <a:extLst>
            <a:ext uri="{FF2B5EF4-FFF2-40B4-BE49-F238E27FC236}">
              <a16:creationId xmlns:a16="http://schemas.microsoft.com/office/drawing/2014/main" id="{9FEEB8F3-26B0-47BB-B3B6-2300B52E3DF1}"/>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7" name="直線コネクタ 116">
          <a:extLst>
            <a:ext uri="{FF2B5EF4-FFF2-40B4-BE49-F238E27FC236}">
              <a16:creationId xmlns:a16="http://schemas.microsoft.com/office/drawing/2014/main" id="{66A6CC69-6D3C-49C8-8A5F-BE2F9448AC49}"/>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8" name="テキスト ボックス 117">
          <a:extLst>
            <a:ext uri="{FF2B5EF4-FFF2-40B4-BE49-F238E27FC236}">
              <a16:creationId xmlns:a16="http://schemas.microsoft.com/office/drawing/2014/main" id="{4C79AC45-BFBB-4A4A-A355-79A9F64FDBE1}"/>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9" name="直線コネクタ 118">
          <a:extLst>
            <a:ext uri="{FF2B5EF4-FFF2-40B4-BE49-F238E27FC236}">
              <a16:creationId xmlns:a16="http://schemas.microsoft.com/office/drawing/2014/main" id="{92F944EC-B4E3-43B1-A4B1-8F299137EECB}"/>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0" name="テキスト ボックス 119">
          <a:extLst>
            <a:ext uri="{FF2B5EF4-FFF2-40B4-BE49-F238E27FC236}">
              <a16:creationId xmlns:a16="http://schemas.microsoft.com/office/drawing/2014/main" id="{D04FA3AC-FC88-43A5-936E-DE758E3B8B45}"/>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1" name="直線コネクタ 120">
          <a:extLst>
            <a:ext uri="{FF2B5EF4-FFF2-40B4-BE49-F238E27FC236}">
              <a16:creationId xmlns:a16="http://schemas.microsoft.com/office/drawing/2014/main" id="{DCB25C1E-16E5-47DA-8AF2-F9A46D120CED}"/>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2" name="テキスト ボックス 121">
          <a:extLst>
            <a:ext uri="{FF2B5EF4-FFF2-40B4-BE49-F238E27FC236}">
              <a16:creationId xmlns:a16="http://schemas.microsoft.com/office/drawing/2014/main" id="{F8A71DB9-A8F5-473C-86C8-C1EBD93AB45E}"/>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3" name="直線コネクタ 122">
          <a:extLst>
            <a:ext uri="{FF2B5EF4-FFF2-40B4-BE49-F238E27FC236}">
              <a16:creationId xmlns:a16="http://schemas.microsoft.com/office/drawing/2014/main" id="{62A2C1CD-EDD7-4DF9-9826-E697795FED00}"/>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4" name="テキスト ボックス 123">
          <a:extLst>
            <a:ext uri="{FF2B5EF4-FFF2-40B4-BE49-F238E27FC236}">
              <a16:creationId xmlns:a16="http://schemas.microsoft.com/office/drawing/2014/main" id="{D5F364B6-F12F-45D9-A495-93D83C4AA7FC}"/>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8711301B-2C78-4FA3-A86F-9AF16C94EB8F}"/>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AE501C3F-7058-44C1-BA2E-FDC1D3E0FE3A}"/>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DCC46947-A6CC-4795-BD4E-BAF3EB6EFE6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128" name="直線コネクタ 127">
          <a:extLst>
            <a:ext uri="{FF2B5EF4-FFF2-40B4-BE49-F238E27FC236}">
              <a16:creationId xmlns:a16="http://schemas.microsoft.com/office/drawing/2014/main" id="{F6CD84C6-704B-451B-A5BA-16B9EAB02D59}"/>
            </a:ext>
          </a:extLst>
        </xdr:cNvPr>
        <xdr:cNvCxnSpPr/>
      </xdr:nvCxnSpPr>
      <xdr:spPr>
        <a:xfrm flipV="1">
          <a:off x="9219565" y="9321165"/>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129" name="【体育館・プール】&#10;一人当たり面積最小値テキスト">
          <a:extLst>
            <a:ext uri="{FF2B5EF4-FFF2-40B4-BE49-F238E27FC236}">
              <a16:creationId xmlns:a16="http://schemas.microsoft.com/office/drawing/2014/main" id="{7182D41E-A6A0-447D-8B0E-D8E339635414}"/>
            </a:ext>
          </a:extLst>
        </xdr:cNvPr>
        <xdr:cNvSpPr txBox="1"/>
      </xdr:nvSpPr>
      <xdr:spPr>
        <a:xfrm>
          <a:off x="9258300"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130" name="直線コネクタ 129">
          <a:extLst>
            <a:ext uri="{FF2B5EF4-FFF2-40B4-BE49-F238E27FC236}">
              <a16:creationId xmlns:a16="http://schemas.microsoft.com/office/drawing/2014/main" id="{14DCDD46-1729-414B-974D-904D4CF52F08}"/>
            </a:ext>
          </a:extLst>
        </xdr:cNvPr>
        <xdr:cNvCxnSpPr/>
      </xdr:nvCxnSpPr>
      <xdr:spPr>
        <a:xfrm>
          <a:off x="9154160" y="1062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131" name="【体育館・プール】&#10;一人当たり面積最大値テキスト">
          <a:extLst>
            <a:ext uri="{FF2B5EF4-FFF2-40B4-BE49-F238E27FC236}">
              <a16:creationId xmlns:a16="http://schemas.microsoft.com/office/drawing/2014/main" id="{5734A68F-4EA5-47DA-A99C-C1A2FE6DDDD2}"/>
            </a:ext>
          </a:extLst>
        </xdr:cNvPr>
        <xdr:cNvSpPr txBox="1"/>
      </xdr:nvSpPr>
      <xdr:spPr>
        <a:xfrm>
          <a:off x="9258300" y="9100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132" name="直線コネクタ 131">
          <a:extLst>
            <a:ext uri="{FF2B5EF4-FFF2-40B4-BE49-F238E27FC236}">
              <a16:creationId xmlns:a16="http://schemas.microsoft.com/office/drawing/2014/main" id="{0A986362-3ECA-4AA5-A194-C5E731291E5E}"/>
            </a:ext>
          </a:extLst>
        </xdr:cNvPr>
        <xdr:cNvCxnSpPr/>
      </xdr:nvCxnSpPr>
      <xdr:spPr>
        <a:xfrm>
          <a:off x="9154160" y="93211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113047</xdr:rowOff>
    </xdr:from>
    <xdr:ext cx="469744" cy="259045"/>
    <xdr:sp macro="" textlink="">
      <xdr:nvSpPr>
        <xdr:cNvPr id="133" name="【体育館・プール】&#10;一人当たり面積平均値テキスト">
          <a:extLst>
            <a:ext uri="{FF2B5EF4-FFF2-40B4-BE49-F238E27FC236}">
              <a16:creationId xmlns:a16="http://schemas.microsoft.com/office/drawing/2014/main" id="{355B2A27-217F-48A9-B3C4-5E33096A0151}"/>
            </a:ext>
          </a:extLst>
        </xdr:cNvPr>
        <xdr:cNvSpPr txBox="1"/>
      </xdr:nvSpPr>
      <xdr:spPr>
        <a:xfrm>
          <a:off x="9258300" y="101714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134" name="フローチャート: 判断 133">
          <a:extLst>
            <a:ext uri="{FF2B5EF4-FFF2-40B4-BE49-F238E27FC236}">
              <a16:creationId xmlns:a16="http://schemas.microsoft.com/office/drawing/2014/main" id="{9E583808-3307-4416-96CB-850DB878E86C}"/>
            </a:ext>
          </a:extLst>
        </xdr:cNvPr>
        <xdr:cNvSpPr/>
      </xdr:nvSpPr>
      <xdr:spPr>
        <a:xfrm>
          <a:off x="9192260" y="10316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135" name="フローチャート: 判断 134">
          <a:extLst>
            <a:ext uri="{FF2B5EF4-FFF2-40B4-BE49-F238E27FC236}">
              <a16:creationId xmlns:a16="http://schemas.microsoft.com/office/drawing/2014/main" id="{E544E1C1-5690-4190-9AA8-00ECACE3F338}"/>
            </a:ext>
          </a:extLst>
        </xdr:cNvPr>
        <xdr:cNvSpPr/>
      </xdr:nvSpPr>
      <xdr:spPr>
        <a:xfrm>
          <a:off x="8445500" y="10302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136" name="フローチャート: 判断 135">
          <a:extLst>
            <a:ext uri="{FF2B5EF4-FFF2-40B4-BE49-F238E27FC236}">
              <a16:creationId xmlns:a16="http://schemas.microsoft.com/office/drawing/2014/main" id="{D342F46F-3E03-46D2-83F8-20A571C38A73}"/>
            </a:ext>
          </a:extLst>
        </xdr:cNvPr>
        <xdr:cNvSpPr/>
      </xdr:nvSpPr>
      <xdr:spPr>
        <a:xfrm>
          <a:off x="7670800" y="103066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137" name="フローチャート: 判断 136">
          <a:extLst>
            <a:ext uri="{FF2B5EF4-FFF2-40B4-BE49-F238E27FC236}">
              <a16:creationId xmlns:a16="http://schemas.microsoft.com/office/drawing/2014/main" id="{4A01C0C0-7CB6-4295-9460-6FE5ED214E33}"/>
            </a:ext>
          </a:extLst>
        </xdr:cNvPr>
        <xdr:cNvSpPr/>
      </xdr:nvSpPr>
      <xdr:spPr>
        <a:xfrm>
          <a:off x="68732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138" name="フローチャート: 判断 137">
          <a:extLst>
            <a:ext uri="{FF2B5EF4-FFF2-40B4-BE49-F238E27FC236}">
              <a16:creationId xmlns:a16="http://schemas.microsoft.com/office/drawing/2014/main" id="{FBE90A96-3E90-4E01-8A70-F8079F470205}"/>
            </a:ext>
          </a:extLst>
        </xdr:cNvPr>
        <xdr:cNvSpPr/>
      </xdr:nvSpPr>
      <xdr:spPr>
        <a:xfrm>
          <a:off x="6098540" y="10365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E1E7E649-EC62-474C-88CA-D7F753D82197}"/>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E857725C-3DA2-40F5-A602-F89ADFC9075B}"/>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3899E3FB-B80C-4836-96F9-B5E5D2A8CFD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6E96C699-C80A-442F-9A11-BB14B4675D4E}"/>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DE2D46F1-68BD-497E-82E7-A9EB7B581728}"/>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111125</xdr:rowOff>
    </xdr:from>
    <xdr:to>
      <xdr:col>55</xdr:col>
      <xdr:colOff>50800</xdr:colOff>
      <xdr:row>63</xdr:row>
      <xdr:rowOff>41275</xdr:rowOff>
    </xdr:to>
    <xdr:sp macro="" textlink="">
      <xdr:nvSpPr>
        <xdr:cNvPr id="144" name="楕円 143">
          <a:extLst>
            <a:ext uri="{FF2B5EF4-FFF2-40B4-BE49-F238E27FC236}">
              <a16:creationId xmlns:a16="http://schemas.microsoft.com/office/drawing/2014/main" id="{FD90B19F-E614-4D8E-9D3C-3A133D429B86}"/>
            </a:ext>
          </a:extLst>
        </xdr:cNvPr>
        <xdr:cNvSpPr/>
      </xdr:nvSpPr>
      <xdr:spPr>
        <a:xfrm>
          <a:off x="9192260" y="105048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26052</xdr:rowOff>
    </xdr:from>
    <xdr:ext cx="469744" cy="259045"/>
    <xdr:sp macro="" textlink="">
      <xdr:nvSpPr>
        <xdr:cNvPr id="145" name="【体育館・プール】&#10;一人当たり面積該当値テキスト">
          <a:extLst>
            <a:ext uri="{FF2B5EF4-FFF2-40B4-BE49-F238E27FC236}">
              <a16:creationId xmlns:a16="http://schemas.microsoft.com/office/drawing/2014/main" id="{DFDA879C-0B5B-4266-824D-FB5499BA754A}"/>
            </a:ext>
          </a:extLst>
        </xdr:cNvPr>
        <xdr:cNvSpPr txBox="1"/>
      </xdr:nvSpPr>
      <xdr:spPr>
        <a:xfrm>
          <a:off x="9258300" y="10419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114935</xdr:rowOff>
    </xdr:from>
    <xdr:to>
      <xdr:col>50</xdr:col>
      <xdr:colOff>165100</xdr:colOff>
      <xdr:row>63</xdr:row>
      <xdr:rowOff>45085</xdr:rowOff>
    </xdr:to>
    <xdr:sp macro="" textlink="">
      <xdr:nvSpPr>
        <xdr:cNvPr id="146" name="楕円 145">
          <a:extLst>
            <a:ext uri="{FF2B5EF4-FFF2-40B4-BE49-F238E27FC236}">
              <a16:creationId xmlns:a16="http://schemas.microsoft.com/office/drawing/2014/main" id="{6A47F021-6D6C-43D9-A247-E12C88277382}"/>
            </a:ext>
          </a:extLst>
        </xdr:cNvPr>
        <xdr:cNvSpPr/>
      </xdr:nvSpPr>
      <xdr:spPr>
        <a:xfrm>
          <a:off x="8445500" y="105086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161925</xdr:rowOff>
    </xdr:from>
    <xdr:to>
      <xdr:col>55</xdr:col>
      <xdr:colOff>0</xdr:colOff>
      <xdr:row>62</xdr:row>
      <xdr:rowOff>165735</xdr:rowOff>
    </xdr:to>
    <xdr:cxnSp macro="">
      <xdr:nvCxnSpPr>
        <xdr:cNvPr id="147" name="直線コネクタ 146">
          <a:extLst>
            <a:ext uri="{FF2B5EF4-FFF2-40B4-BE49-F238E27FC236}">
              <a16:creationId xmlns:a16="http://schemas.microsoft.com/office/drawing/2014/main" id="{AE741467-D613-4B36-9F86-70413D44B872}"/>
            </a:ext>
          </a:extLst>
        </xdr:cNvPr>
        <xdr:cNvCxnSpPr/>
      </xdr:nvCxnSpPr>
      <xdr:spPr>
        <a:xfrm flipV="1">
          <a:off x="8496300" y="10555605"/>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118745</xdr:rowOff>
    </xdr:from>
    <xdr:to>
      <xdr:col>46</xdr:col>
      <xdr:colOff>38100</xdr:colOff>
      <xdr:row>63</xdr:row>
      <xdr:rowOff>48895</xdr:rowOff>
    </xdr:to>
    <xdr:sp macro="" textlink="">
      <xdr:nvSpPr>
        <xdr:cNvPr id="148" name="楕円 147">
          <a:extLst>
            <a:ext uri="{FF2B5EF4-FFF2-40B4-BE49-F238E27FC236}">
              <a16:creationId xmlns:a16="http://schemas.microsoft.com/office/drawing/2014/main" id="{9B4DAE1A-D1D3-45B8-8138-3B525AB51AFE}"/>
            </a:ext>
          </a:extLst>
        </xdr:cNvPr>
        <xdr:cNvSpPr/>
      </xdr:nvSpPr>
      <xdr:spPr>
        <a:xfrm>
          <a:off x="7670800" y="105124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165735</xdr:rowOff>
    </xdr:from>
    <xdr:to>
      <xdr:col>50</xdr:col>
      <xdr:colOff>114300</xdr:colOff>
      <xdr:row>62</xdr:row>
      <xdr:rowOff>169545</xdr:rowOff>
    </xdr:to>
    <xdr:cxnSp macro="">
      <xdr:nvCxnSpPr>
        <xdr:cNvPr id="149" name="直線コネクタ 148">
          <a:extLst>
            <a:ext uri="{FF2B5EF4-FFF2-40B4-BE49-F238E27FC236}">
              <a16:creationId xmlns:a16="http://schemas.microsoft.com/office/drawing/2014/main" id="{1183E547-1EE7-422A-8EA1-94396EB1F41C}"/>
            </a:ext>
          </a:extLst>
        </xdr:cNvPr>
        <xdr:cNvCxnSpPr/>
      </xdr:nvCxnSpPr>
      <xdr:spPr>
        <a:xfrm flipV="1">
          <a:off x="7713980" y="10559415"/>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120650</xdr:rowOff>
    </xdr:from>
    <xdr:to>
      <xdr:col>41</xdr:col>
      <xdr:colOff>101600</xdr:colOff>
      <xdr:row>63</xdr:row>
      <xdr:rowOff>50800</xdr:rowOff>
    </xdr:to>
    <xdr:sp macro="" textlink="">
      <xdr:nvSpPr>
        <xdr:cNvPr id="150" name="楕円 149">
          <a:extLst>
            <a:ext uri="{FF2B5EF4-FFF2-40B4-BE49-F238E27FC236}">
              <a16:creationId xmlns:a16="http://schemas.microsoft.com/office/drawing/2014/main" id="{CEB01404-ADAA-48C7-85D1-DBA0897358AB}"/>
            </a:ext>
          </a:extLst>
        </xdr:cNvPr>
        <xdr:cNvSpPr/>
      </xdr:nvSpPr>
      <xdr:spPr>
        <a:xfrm>
          <a:off x="6873240" y="10514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169545</xdr:rowOff>
    </xdr:from>
    <xdr:to>
      <xdr:col>45</xdr:col>
      <xdr:colOff>177800</xdr:colOff>
      <xdr:row>63</xdr:row>
      <xdr:rowOff>0</xdr:rowOff>
    </xdr:to>
    <xdr:cxnSp macro="">
      <xdr:nvCxnSpPr>
        <xdr:cNvPr id="151" name="直線コネクタ 150">
          <a:extLst>
            <a:ext uri="{FF2B5EF4-FFF2-40B4-BE49-F238E27FC236}">
              <a16:creationId xmlns:a16="http://schemas.microsoft.com/office/drawing/2014/main" id="{17DF2D28-DA65-4952-B2FE-CB534175F11F}"/>
            </a:ext>
          </a:extLst>
        </xdr:cNvPr>
        <xdr:cNvCxnSpPr/>
      </xdr:nvCxnSpPr>
      <xdr:spPr>
        <a:xfrm flipV="1">
          <a:off x="6924040" y="1056322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124460</xdr:rowOff>
    </xdr:from>
    <xdr:to>
      <xdr:col>36</xdr:col>
      <xdr:colOff>165100</xdr:colOff>
      <xdr:row>63</xdr:row>
      <xdr:rowOff>54610</xdr:rowOff>
    </xdr:to>
    <xdr:sp macro="" textlink="">
      <xdr:nvSpPr>
        <xdr:cNvPr id="152" name="楕円 151">
          <a:extLst>
            <a:ext uri="{FF2B5EF4-FFF2-40B4-BE49-F238E27FC236}">
              <a16:creationId xmlns:a16="http://schemas.microsoft.com/office/drawing/2014/main" id="{F1BC1650-C872-4B5B-AE0C-16A60BA6E280}"/>
            </a:ext>
          </a:extLst>
        </xdr:cNvPr>
        <xdr:cNvSpPr/>
      </xdr:nvSpPr>
      <xdr:spPr>
        <a:xfrm>
          <a:off x="6098540" y="10518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0</xdr:rowOff>
    </xdr:from>
    <xdr:to>
      <xdr:col>41</xdr:col>
      <xdr:colOff>50800</xdr:colOff>
      <xdr:row>63</xdr:row>
      <xdr:rowOff>3810</xdr:rowOff>
    </xdr:to>
    <xdr:cxnSp macro="">
      <xdr:nvCxnSpPr>
        <xdr:cNvPr id="153" name="直線コネクタ 152">
          <a:extLst>
            <a:ext uri="{FF2B5EF4-FFF2-40B4-BE49-F238E27FC236}">
              <a16:creationId xmlns:a16="http://schemas.microsoft.com/office/drawing/2014/main" id="{7C62C1E8-65E6-4867-94FB-8838C4A4BACC}"/>
            </a:ext>
          </a:extLst>
        </xdr:cNvPr>
        <xdr:cNvCxnSpPr/>
      </xdr:nvCxnSpPr>
      <xdr:spPr>
        <a:xfrm flipV="1">
          <a:off x="6149340" y="1056132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23512</xdr:rowOff>
    </xdr:from>
    <xdr:ext cx="469744" cy="259045"/>
    <xdr:sp macro="" textlink="">
      <xdr:nvSpPr>
        <xdr:cNvPr id="154" name="n_1aveValue【体育館・プール】&#10;一人当たり面積">
          <a:extLst>
            <a:ext uri="{FF2B5EF4-FFF2-40B4-BE49-F238E27FC236}">
              <a16:creationId xmlns:a16="http://schemas.microsoft.com/office/drawing/2014/main" id="{07A1810D-6040-4BEF-8243-A9350D1EBC67}"/>
            </a:ext>
          </a:extLst>
        </xdr:cNvPr>
        <xdr:cNvSpPr txBox="1"/>
      </xdr:nvSpPr>
      <xdr:spPr>
        <a:xfrm>
          <a:off x="8271587" y="1008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27322</xdr:rowOff>
    </xdr:from>
    <xdr:ext cx="469744" cy="259045"/>
    <xdr:sp macro="" textlink="">
      <xdr:nvSpPr>
        <xdr:cNvPr id="155" name="n_2aveValue【体育館・プール】&#10;一人当たり面積">
          <a:extLst>
            <a:ext uri="{FF2B5EF4-FFF2-40B4-BE49-F238E27FC236}">
              <a16:creationId xmlns:a16="http://schemas.microsoft.com/office/drawing/2014/main" id="{385C693F-C313-402D-8034-DA7167F4A7A9}"/>
            </a:ext>
          </a:extLst>
        </xdr:cNvPr>
        <xdr:cNvSpPr txBox="1"/>
      </xdr:nvSpPr>
      <xdr:spPr>
        <a:xfrm>
          <a:off x="7509587" y="1008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156" name="n_3aveValue【体育館・プール】&#10;一人当たり面積">
          <a:extLst>
            <a:ext uri="{FF2B5EF4-FFF2-40B4-BE49-F238E27FC236}">
              <a16:creationId xmlns:a16="http://schemas.microsoft.com/office/drawing/2014/main" id="{D2AB5967-2B6C-40FA-801E-D403CFDA19FF}"/>
            </a:ext>
          </a:extLst>
        </xdr:cNvPr>
        <xdr:cNvSpPr txBox="1"/>
      </xdr:nvSpPr>
      <xdr:spPr>
        <a:xfrm>
          <a:off x="6712027"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86377</xdr:rowOff>
    </xdr:from>
    <xdr:ext cx="469744" cy="259045"/>
    <xdr:sp macro="" textlink="">
      <xdr:nvSpPr>
        <xdr:cNvPr id="157" name="n_4aveValue【体育館・プール】&#10;一人当たり面積">
          <a:extLst>
            <a:ext uri="{FF2B5EF4-FFF2-40B4-BE49-F238E27FC236}">
              <a16:creationId xmlns:a16="http://schemas.microsoft.com/office/drawing/2014/main" id="{50CCE5CA-A6BF-477D-BA88-D5594B369E0A}"/>
            </a:ext>
          </a:extLst>
        </xdr:cNvPr>
        <xdr:cNvSpPr txBox="1"/>
      </xdr:nvSpPr>
      <xdr:spPr>
        <a:xfrm>
          <a:off x="5937327" y="1014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36212</xdr:rowOff>
    </xdr:from>
    <xdr:ext cx="469744" cy="259045"/>
    <xdr:sp macro="" textlink="">
      <xdr:nvSpPr>
        <xdr:cNvPr id="158" name="n_1mainValue【体育館・プール】&#10;一人当たり面積">
          <a:extLst>
            <a:ext uri="{FF2B5EF4-FFF2-40B4-BE49-F238E27FC236}">
              <a16:creationId xmlns:a16="http://schemas.microsoft.com/office/drawing/2014/main" id="{AB106073-A3B8-46C6-8EB4-3EFAA1CC35BF}"/>
            </a:ext>
          </a:extLst>
        </xdr:cNvPr>
        <xdr:cNvSpPr txBox="1"/>
      </xdr:nvSpPr>
      <xdr:spPr>
        <a:xfrm>
          <a:off x="8271587" y="1059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40022</xdr:rowOff>
    </xdr:from>
    <xdr:ext cx="469744" cy="259045"/>
    <xdr:sp macro="" textlink="">
      <xdr:nvSpPr>
        <xdr:cNvPr id="159" name="n_2mainValue【体育館・プール】&#10;一人当たり面積">
          <a:extLst>
            <a:ext uri="{FF2B5EF4-FFF2-40B4-BE49-F238E27FC236}">
              <a16:creationId xmlns:a16="http://schemas.microsoft.com/office/drawing/2014/main" id="{4183BE8B-832D-4809-A2BC-8F49C6095CF6}"/>
            </a:ext>
          </a:extLst>
        </xdr:cNvPr>
        <xdr:cNvSpPr txBox="1"/>
      </xdr:nvSpPr>
      <xdr:spPr>
        <a:xfrm>
          <a:off x="7509587" y="1060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41927</xdr:rowOff>
    </xdr:from>
    <xdr:ext cx="469744" cy="259045"/>
    <xdr:sp macro="" textlink="">
      <xdr:nvSpPr>
        <xdr:cNvPr id="160" name="n_3mainValue【体育館・プール】&#10;一人当たり面積">
          <a:extLst>
            <a:ext uri="{FF2B5EF4-FFF2-40B4-BE49-F238E27FC236}">
              <a16:creationId xmlns:a16="http://schemas.microsoft.com/office/drawing/2014/main" id="{F9543235-9C55-426D-BF64-391BCAC54E08}"/>
            </a:ext>
          </a:extLst>
        </xdr:cNvPr>
        <xdr:cNvSpPr txBox="1"/>
      </xdr:nvSpPr>
      <xdr:spPr>
        <a:xfrm>
          <a:off x="6712027" y="1060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45737</xdr:rowOff>
    </xdr:from>
    <xdr:ext cx="469744" cy="259045"/>
    <xdr:sp macro="" textlink="">
      <xdr:nvSpPr>
        <xdr:cNvPr id="161" name="n_4mainValue【体育館・プール】&#10;一人当たり面積">
          <a:extLst>
            <a:ext uri="{FF2B5EF4-FFF2-40B4-BE49-F238E27FC236}">
              <a16:creationId xmlns:a16="http://schemas.microsoft.com/office/drawing/2014/main" id="{C53D67C0-B43A-4911-B4AB-F4E6D4D66B60}"/>
            </a:ext>
          </a:extLst>
        </xdr:cNvPr>
        <xdr:cNvSpPr txBox="1"/>
      </xdr:nvSpPr>
      <xdr:spPr>
        <a:xfrm>
          <a:off x="5937327" y="1060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81C0BEBE-A39F-4D57-BF5A-70B936C0421C}"/>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25B98748-1848-471F-B0E6-A05DE6ACFB3B}"/>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23A80407-C0C1-4CF1-B143-C7A86CF0C447}"/>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45C145A9-8BCF-44F8-9609-B1FBFF7A936A}"/>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0DC415E4-2D3D-4CCA-ADB2-4D2BF7F837E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CF190258-4A06-4772-B6F3-A4A4101C59E9}"/>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9B501657-8261-4760-AD70-2A05F31A6334}"/>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C63F46F1-8F94-470A-B35B-03BE827C4028}"/>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5F2A789F-D507-413F-81E1-4EC00F074A9E}"/>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8777BCB0-B5CA-4ECC-9134-D6E232F8221D}"/>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53199FD2-5A79-4BB2-8051-D64C13228476}"/>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3" name="直線コネクタ 172">
          <a:extLst>
            <a:ext uri="{FF2B5EF4-FFF2-40B4-BE49-F238E27FC236}">
              <a16:creationId xmlns:a16="http://schemas.microsoft.com/office/drawing/2014/main" id="{E00BC9CB-8102-45E9-B61B-0C4506DD4026}"/>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4" name="テキスト ボックス 173">
          <a:extLst>
            <a:ext uri="{FF2B5EF4-FFF2-40B4-BE49-F238E27FC236}">
              <a16:creationId xmlns:a16="http://schemas.microsoft.com/office/drawing/2014/main" id="{4B610A12-617A-457F-8B8D-1F6691A0B554}"/>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5" name="直線コネクタ 174">
          <a:extLst>
            <a:ext uri="{FF2B5EF4-FFF2-40B4-BE49-F238E27FC236}">
              <a16:creationId xmlns:a16="http://schemas.microsoft.com/office/drawing/2014/main" id="{4B3A5CF2-897F-4147-94B3-2EDBA6B07ADD}"/>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6" name="テキスト ボックス 175">
          <a:extLst>
            <a:ext uri="{FF2B5EF4-FFF2-40B4-BE49-F238E27FC236}">
              <a16:creationId xmlns:a16="http://schemas.microsoft.com/office/drawing/2014/main" id="{674CC3DE-7729-4174-B105-9C0905D13864}"/>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7" name="直線コネクタ 176">
          <a:extLst>
            <a:ext uri="{FF2B5EF4-FFF2-40B4-BE49-F238E27FC236}">
              <a16:creationId xmlns:a16="http://schemas.microsoft.com/office/drawing/2014/main" id="{6948CFA9-F62F-42E7-BF36-E9ECC2AEDA06}"/>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78" name="テキスト ボックス 177">
          <a:extLst>
            <a:ext uri="{FF2B5EF4-FFF2-40B4-BE49-F238E27FC236}">
              <a16:creationId xmlns:a16="http://schemas.microsoft.com/office/drawing/2014/main" id="{46FA311C-B309-4595-82A4-0DBC4AA43981}"/>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79" name="直線コネクタ 178">
          <a:extLst>
            <a:ext uri="{FF2B5EF4-FFF2-40B4-BE49-F238E27FC236}">
              <a16:creationId xmlns:a16="http://schemas.microsoft.com/office/drawing/2014/main" id="{CCF4D476-6E55-443C-ABC7-4BC009E4D649}"/>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0" name="テキスト ボックス 179">
          <a:extLst>
            <a:ext uri="{FF2B5EF4-FFF2-40B4-BE49-F238E27FC236}">
              <a16:creationId xmlns:a16="http://schemas.microsoft.com/office/drawing/2014/main" id="{776DB699-FCC8-475B-A9C2-73C8DA19CDD5}"/>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1" name="直線コネクタ 180">
          <a:extLst>
            <a:ext uri="{FF2B5EF4-FFF2-40B4-BE49-F238E27FC236}">
              <a16:creationId xmlns:a16="http://schemas.microsoft.com/office/drawing/2014/main" id="{99021B73-DBBC-46DA-ABE1-F41338773F14}"/>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2" name="テキスト ボックス 181">
          <a:extLst>
            <a:ext uri="{FF2B5EF4-FFF2-40B4-BE49-F238E27FC236}">
              <a16:creationId xmlns:a16="http://schemas.microsoft.com/office/drawing/2014/main" id="{12CCCE27-3D91-4B1E-ADBC-36676B843734}"/>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3" name="【福祉施設】&#10;有形固定資産減価償却率グラフ枠">
          <a:extLst>
            <a:ext uri="{FF2B5EF4-FFF2-40B4-BE49-F238E27FC236}">
              <a16:creationId xmlns:a16="http://schemas.microsoft.com/office/drawing/2014/main" id="{0EEF9A4B-BDED-400B-B585-83F983EB531A}"/>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83820</xdr:rowOff>
    </xdr:from>
    <xdr:to>
      <xdr:col>24</xdr:col>
      <xdr:colOff>62865</xdr:colOff>
      <xdr:row>86</xdr:row>
      <xdr:rowOff>38100</xdr:rowOff>
    </xdr:to>
    <xdr:cxnSp macro="">
      <xdr:nvCxnSpPr>
        <xdr:cNvPr id="184" name="直線コネクタ 183">
          <a:extLst>
            <a:ext uri="{FF2B5EF4-FFF2-40B4-BE49-F238E27FC236}">
              <a16:creationId xmlns:a16="http://schemas.microsoft.com/office/drawing/2014/main" id="{38DE4F8B-F44F-413A-B61F-A6056271A8C9}"/>
            </a:ext>
          </a:extLst>
        </xdr:cNvPr>
        <xdr:cNvCxnSpPr/>
      </xdr:nvCxnSpPr>
      <xdr:spPr>
        <a:xfrm flipV="1">
          <a:off x="4086225" y="1315974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5" name="【福祉施設】&#10;有形固定資産減価償却率最小値テキスト">
          <a:extLst>
            <a:ext uri="{FF2B5EF4-FFF2-40B4-BE49-F238E27FC236}">
              <a16:creationId xmlns:a16="http://schemas.microsoft.com/office/drawing/2014/main" id="{D64972D4-53AB-4ED6-932B-9599C6895F02}"/>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6" name="直線コネクタ 185">
          <a:extLst>
            <a:ext uri="{FF2B5EF4-FFF2-40B4-BE49-F238E27FC236}">
              <a16:creationId xmlns:a16="http://schemas.microsoft.com/office/drawing/2014/main" id="{D8ED58F6-ABB1-47E6-9387-B6777CD8601C}"/>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30497</xdr:rowOff>
    </xdr:from>
    <xdr:ext cx="405111" cy="259045"/>
    <xdr:sp macro="" textlink="">
      <xdr:nvSpPr>
        <xdr:cNvPr id="187" name="【福祉施設】&#10;有形固定資産減価償却率最大値テキスト">
          <a:extLst>
            <a:ext uri="{FF2B5EF4-FFF2-40B4-BE49-F238E27FC236}">
              <a16:creationId xmlns:a16="http://schemas.microsoft.com/office/drawing/2014/main" id="{7E3753A4-09F7-40E4-A2BA-B6BCE04CED75}"/>
            </a:ext>
          </a:extLst>
        </xdr:cNvPr>
        <xdr:cNvSpPr txBox="1"/>
      </xdr:nvSpPr>
      <xdr:spPr>
        <a:xfrm>
          <a:off x="4124960" y="12938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83820</xdr:rowOff>
    </xdr:from>
    <xdr:to>
      <xdr:col>24</xdr:col>
      <xdr:colOff>152400</xdr:colOff>
      <xdr:row>78</xdr:row>
      <xdr:rowOff>83820</xdr:rowOff>
    </xdr:to>
    <xdr:cxnSp macro="">
      <xdr:nvCxnSpPr>
        <xdr:cNvPr id="188" name="直線コネクタ 187">
          <a:extLst>
            <a:ext uri="{FF2B5EF4-FFF2-40B4-BE49-F238E27FC236}">
              <a16:creationId xmlns:a16="http://schemas.microsoft.com/office/drawing/2014/main" id="{D471ACB4-6E53-4AD4-87CD-DF8F2A11E29C}"/>
            </a:ext>
          </a:extLst>
        </xdr:cNvPr>
        <xdr:cNvCxnSpPr/>
      </xdr:nvCxnSpPr>
      <xdr:spPr>
        <a:xfrm>
          <a:off x="4020820" y="13159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140479</xdr:rowOff>
    </xdr:from>
    <xdr:ext cx="405111" cy="259045"/>
    <xdr:sp macro="" textlink="">
      <xdr:nvSpPr>
        <xdr:cNvPr id="189" name="【福祉施設】&#10;有形固定資産減価償却率平均値テキスト">
          <a:extLst>
            <a:ext uri="{FF2B5EF4-FFF2-40B4-BE49-F238E27FC236}">
              <a16:creationId xmlns:a16="http://schemas.microsoft.com/office/drawing/2014/main" id="{19016C83-0A14-4CA5-90D0-DAE885197BDD}"/>
            </a:ext>
          </a:extLst>
        </xdr:cNvPr>
        <xdr:cNvSpPr txBox="1"/>
      </xdr:nvSpPr>
      <xdr:spPr>
        <a:xfrm>
          <a:off x="4124960" y="133840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190" name="フローチャート: 判断 189">
          <a:extLst>
            <a:ext uri="{FF2B5EF4-FFF2-40B4-BE49-F238E27FC236}">
              <a16:creationId xmlns:a16="http://schemas.microsoft.com/office/drawing/2014/main" id="{70342118-03C9-4147-83EA-A8F2ACDFEE95}"/>
            </a:ext>
          </a:extLst>
        </xdr:cNvPr>
        <xdr:cNvSpPr/>
      </xdr:nvSpPr>
      <xdr:spPr>
        <a:xfrm>
          <a:off x="4036060" y="135288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163322</xdr:rowOff>
    </xdr:from>
    <xdr:to>
      <xdr:col>20</xdr:col>
      <xdr:colOff>38100</xdr:colOff>
      <xdr:row>81</xdr:row>
      <xdr:rowOff>93472</xdr:rowOff>
    </xdr:to>
    <xdr:sp macro="" textlink="">
      <xdr:nvSpPr>
        <xdr:cNvPr id="191" name="フローチャート: 判断 190">
          <a:extLst>
            <a:ext uri="{FF2B5EF4-FFF2-40B4-BE49-F238E27FC236}">
              <a16:creationId xmlns:a16="http://schemas.microsoft.com/office/drawing/2014/main" id="{9FA148FC-461B-49AA-90E2-D23C1702E239}"/>
            </a:ext>
          </a:extLst>
        </xdr:cNvPr>
        <xdr:cNvSpPr/>
      </xdr:nvSpPr>
      <xdr:spPr>
        <a:xfrm>
          <a:off x="3312160" y="135745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192" name="フローチャート: 判断 191">
          <a:extLst>
            <a:ext uri="{FF2B5EF4-FFF2-40B4-BE49-F238E27FC236}">
              <a16:creationId xmlns:a16="http://schemas.microsoft.com/office/drawing/2014/main" id="{B73355D4-9C4C-48BB-A01A-AB3817877E4F}"/>
            </a:ext>
          </a:extLst>
        </xdr:cNvPr>
        <xdr:cNvSpPr/>
      </xdr:nvSpPr>
      <xdr:spPr>
        <a:xfrm>
          <a:off x="2514600" y="1362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xdr:rowOff>
    </xdr:from>
    <xdr:to>
      <xdr:col>10</xdr:col>
      <xdr:colOff>165100</xdr:colOff>
      <xdr:row>81</xdr:row>
      <xdr:rowOff>114046</xdr:rowOff>
    </xdr:to>
    <xdr:sp macro="" textlink="">
      <xdr:nvSpPr>
        <xdr:cNvPr id="193" name="フローチャート: 判断 192">
          <a:extLst>
            <a:ext uri="{FF2B5EF4-FFF2-40B4-BE49-F238E27FC236}">
              <a16:creationId xmlns:a16="http://schemas.microsoft.com/office/drawing/2014/main" id="{4A5943FD-D86D-4292-98E0-59CBD2815CBA}"/>
            </a:ext>
          </a:extLst>
        </xdr:cNvPr>
        <xdr:cNvSpPr/>
      </xdr:nvSpPr>
      <xdr:spPr>
        <a:xfrm>
          <a:off x="1739900" y="13591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194" name="フローチャート: 判断 193">
          <a:extLst>
            <a:ext uri="{FF2B5EF4-FFF2-40B4-BE49-F238E27FC236}">
              <a16:creationId xmlns:a16="http://schemas.microsoft.com/office/drawing/2014/main" id="{E4AA0221-35CE-4273-A67E-6A33DC8A0B49}"/>
            </a:ext>
          </a:extLst>
        </xdr:cNvPr>
        <xdr:cNvSpPr/>
      </xdr:nvSpPr>
      <xdr:spPr>
        <a:xfrm>
          <a:off x="965200" y="13558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91BDFDD8-B392-4BB0-9D5D-18C8AC54E8D9}"/>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2BD8E08D-17C4-4BD8-BF9A-A35B749553B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DAA58264-8070-46E3-89A8-22C42F87561C}"/>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43E019A8-2B02-4FC6-AB72-665CC7FC9BE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54D95B38-7DFE-4126-B7B7-F2873F4B47BD}"/>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51308</xdr:rowOff>
    </xdr:from>
    <xdr:to>
      <xdr:col>24</xdr:col>
      <xdr:colOff>114300</xdr:colOff>
      <xdr:row>81</xdr:row>
      <xdr:rowOff>152908</xdr:rowOff>
    </xdr:to>
    <xdr:sp macro="" textlink="">
      <xdr:nvSpPr>
        <xdr:cNvPr id="200" name="楕円 199">
          <a:extLst>
            <a:ext uri="{FF2B5EF4-FFF2-40B4-BE49-F238E27FC236}">
              <a16:creationId xmlns:a16="http://schemas.microsoft.com/office/drawing/2014/main" id="{CD81AF15-366C-4523-A004-87242B12F2A9}"/>
            </a:ext>
          </a:extLst>
        </xdr:cNvPr>
        <xdr:cNvSpPr/>
      </xdr:nvSpPr>
      <xdr:spPr>
        <a:xfrm>
          <a:off x="4036060" y="1363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29735</xdr:rowOff>
    </xdr:from>
    <xdr:ext cx="405111" cy="259045"/>
    <xdr:sp macro="" textlink="">
      <xdr:nvSpPr>
        <xdr:cNvPr id="201" name="【福祉施設】&#10;有形固定資産減価償却率該当値テキスト">
          <a:extLst>
            <a:ext uri="{FF2B5EF4-FFF2-40B4-BE49-F238E27FC236}">
              <a16:creationId xmlns:a16="http://schemas.microsoft.com/office/drawing/2014/main" id="{0365E99A-F357-46C9-B92B-D52FD2C9AEFE}"/>
            </a:ext>
          </a:extLst>
        </xdr:cNvPr>
        <xdr:cNvSpPr txBox="1"/>
      </xdr:nvSpPr>
      <xdr:spPr>
        <a:xfrm>
          <a:off x="4124960" y="13608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1015</xdr:rowOff>
    </xdr:from>
    <xdr:to>
      <xdr:col>20</xdr:col>
      <xdr:colOff>38100</xdr:colOff>
      <xdr:row>81</xdr:row>
      <xdr:rowOff>102615</xdr:rowOff>
    </xdr:to>
    <xdr:sp macro="" textlink="">
      <xdr:nvSpPr>
        <xdr:cNvPr id="202" name="楕円 201">
          <a:extLst>
            <a:ext uri="{FF2B5EF4-FFF2-40B4-BE49-F238E27FC236}">
              <a16:creationId xmlns:a16="http://schemas.microsoft.com/office/drawing/2014/main" id="{C1C31399-848C-4CE4-9E92-E881D604318D}"/>
            </a:ext>
          </a:extLst>
        </xdr:cNvPr>
        <xdr:cNvSpPr/>
      </xdr:nvSpPr>
      <xdr:spPr>
        <a:xfrm>
          <a:off x="3312160" y="135798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51815</xdr:rowOff>
    </xdr:from>
    <xdr:to>
      <xdr:col>24</xdr:col>
      <xdr:colOff>63500</xdr:colOff>
      <xdr:row>81</xdr:row>
      <xdr:rowOff>102108</xdr:rowOff>
    </xdr:to>
    <xdr:cxnSp macro="">
      <xdr:nvCxnSpPr>
        <xdr:cNvPr id="203" name="直線コネクタ 202">
          <a:extLst>
            <a:ext uri="{FF2B5EF4-FFF2-40B4-BE49-F238E27FC236}">
              <a16:creationId xmlns:a16="http://schemas.microsoft.com/office/drawing/2014/main" id="{265D2029-FB60-48C6-B2BA-8BDCC698E3BF}"/>
            </a:ext>
          </a:extLst>
        </xdr:cNvPr>
        <xdr:cNvCxnSpPr/>
      </xdr:nvCxnSpPr>
      <xdr:spPr>
        <a:xfrm>
          <a:off x="3355340" y="13630655"/>
          <a:ext cx="73152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119887</xdr:rowOff>
    </xdr:from>
    <xdr:to>
      <xdr:col>15</xdr:col>
      <xdr:colOff>101600</xdr:colOff>
      <xdr:row>81</xdr:row>
      <xdr:rowOff>50037</xdr:rowOff>
    </xdr:to>
    <xdr:sp macro="" textlink="">
      <xdr:nvSpPr>
        <xdr:cNvPr id="204" name="楕円 203">
          <a:extLst>
            <a:ext uri="{FF2B5EF4-FFF2-40B4-BE49-F238E27FC236}">
              <a16:creationId xmlns:a16="http://schemas.microsoft.com/office/drawing/2014/main" id="{75225FEE-5896-4EF7-8095-865890798B0B}"/>
            </a:ext>
          </a:extLst>
        </xdr:cNvPr>
        <xdr:cNvSpPr/>
      </xdr:nvSpPr>
      <xdr:spPr>
        <a:xfrm>
          <a:off x="2514600" y="135310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170687</xdr:rowOff>
    </xdr:from>
    <xdr:to>
      <xdr:col>19</xdr:col>
      <xdr:colOff>177800</xdr:colOff>
      <xdr:row>81</xdr:row>
      <xdr:rowOff>51815</xdr:rowOff>
    </xdr:to>
    <xdr:cxnSp macro="">
      <xdr:nvCxnSpPr>
        <xdr:cNvPr id="205" name="直線コネクタ 204">
          <a:extLst>
            <a:ext uri="{FF2B5EF4-FFF2-40B4-BE49-F238E27FC236}">
              <a16:creationId xmlns:a16="http://schemas.microsoft.com/office/drawing/2014/main" id="{CAF29D14-FF95-4238-81AB-EBD4E2DA9209}"/>
            </a:ext>
          </a:extLst>
        </xdr:cNvPr>
        <xdr:cNvCxnSpPr/>
      </xdr:nvCxnSpPr>
      <xdr:spPr>
        <a:xfrm>
          <a:off x="2565400" y="13581887"/>
          <a:ext cx="789940" cy="4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69596</xdr:rowOff>
    </xdr:from>
    <xdr:to>
      <xdr:col>10</xdr:col>
      <xdr:colOff>165100</xdr:colOff>
      <xdr:row>80</xdr:row>
      <xdr:rowOff>171196</xdr:rowOff>
    </xdr:to>
    <xdr:sp macro="" textlink="">
      <xdr:nvSpPr>
        <xdr:cNvPr id="206" name="楕円 205">
          <a:extLst>
            <a:ext uri="{FF2B5EF4-FFF2-40B4-BE49-F238E27FC236}">
              <a16:creationId xmlns:a16="http://schemas.microsoft.com/office/drawing/2014/main" id="{3335F9AC-A28B-42F7-9586-C37CE9450DB1}"/>
            </a:ext>
          </a:extLst>
        </xdr:cNvPr>
        <xdr:cNvSpPr/>
      </xdr:nvSpPr>
      <xdr:spPr>
        <a:xfrm>
          <a:off x="1739900" y="1348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120396</xdr:rowOff>
    </xdr:from>
    <xdr:to>
      <xdr:col>15</xdr:col>
      <xdr:colOff>50800</xdr:colOff>
      <xdr:row>80</xdr:row>
      <xdr:rowOff>170687</xdr:rowOff>
    </xdr:to>
    <xdr:cxnSp macro="">
      <xdr:nvCxnSpPr>
        <xdr:cNvPr id="207" name="直線コネクタ 206">
          <a:extLst>
            <a:ext uri="{FF2B5EF4-FFF2-40B4-BE49-F238E27FC236}">
              <a16:creationId xmlns:a16="http://schemas.microsoft.com/office/drawing/2014/main" id="{293EFED3-7A06-4EE2-901A-412BA714F89E}"/>
            </a:ext>
          </a:extLst>
        </xdr:cNvPr>
        <xdr:cNvCxnSpPr/>
      </xdr:nvCxnSpPr>
      <xdr:spPr>
        <a:xfrm>
          <a:off x="1790700" y="13531596"/>
          <a:ext cx="7747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17018</xdr:rowOff>
    </xdr:from>
    <xdr:to>
      <xdr:col>6</xdr:col>
      <xdr:colOff>38100</xdr:colOff>
      <xdr:row>80</xdr:row>
      <xdr:rowOff>118618</xdr:rowOff>
    </xdr:to>
    <xdr:sp macro="" textlink="">
      <xdr:nvSpPr>
        <xdr:cNvPr id="208" name="楕円 207">
          <a:extLst>
            <a:ext uri="{FF2B5EF4-FFF2-40B4-BE49-F238E27FC236}">
              <a16:creationId xmlns:a16="http://schemas.microsoft.com/office/drawing/2014/main" id="{A544B187-A8C0-4F19-8FBB-9F568F40C971}"/>
            </a:ext>
          </a:extLst>
        </xdr:cNvPr>
        <xdr:cNvSpPr/>
      </xdr:nvSpPr>
      <xdr:spPr>
        <a:xfrm>
          <a:off x="965200" y="134282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67818</xdr:rowOff>
    </xdr:from>
    <xdr:to>
      <xdr:col>10</xdr:col>
      <xdr:colOff>114300</xdr:colOff>
      <xdr:row>80</xdr:row>
      <xdr:rowOff>120396</xdr:rowOff>
    </xdr:to>
    <xdr:cxnSp macro="">
      <xdr:nvCxnSpPr>
        <xdr:cNvPr id="209" name="直線コネクタ 208">
          <a:extLst>
            <a:ext uri="{FF2B5EF4-FFF2-40B4-BE49-F238E27FC236}">
              <a16:creationId xmlns:a16="http://schemas.microsoft.com/office/drawing/2014/main" id="{D0579F99-8773-47D7-8D64-BB6C6E978465}"/>
            </a:ext>
          </a:extLst>
        </xdr:cNvPr>
        <xdr:cNvCxnSpPr/>
      </xdr:nvCxnSpPr>
      <xdr:spPr>
        <a:xfrm>
          <a:off x="1008380" y="13479018"/>
          <a:ext cx="78232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109999</xdr:rowOff>
    </xdr:from>
    <xdr:ext cx="405111" cy="259045"/>
    <xdr:sp macro="" textlink="">
      <xdr:nvSpPr>
        <xdr:cNvPr id="210" name="n_1aveValue【福祉施設】&#10;有形固定資産減価償却率">
          <a:extLst>
            <a:ext uri="{FF2B5EF4-FFF2-40B4-BE49-F238E27FC236}">
              <a16:creationId xmlns:a16="http://schemas.microsoft.com/office/drawing/2014/main" id="{6533C04F-7929-41C3-9894-8300DF3DFD4A}"/>
            </a:ext>
          </a:extLst>
        </xdr:cNvPr>
        <xdr:cNvSpPr txBox="1"/>
      </xdr:nvSpPr>
      <xdr:spPr>
        <a:xfrm>
          <a:off x="3170564" y="13353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137177</xdr:rowOff>
    </xdr:from>
    <xdr:ext cx="405111" cy="259045"/>
    <xdr:sp macro="" textlink="">
      <xdr:nvSpPr>
        <xdr:cNvPr id="211" name="n_2aveValue【福祉施設】&#10;有形固定資産減価償却率">
          <a:extLst>
            <a:ext uri="{FF2B5EF4-FFF2-40B4-BE49-F238E27FC236}">
              <a16:creationId xmlns:a16="http://schemas.microsoft.com/office/drawing/2014/main" id="{023E3BF0-8FD2-4316-8F6E-359E9015AF54}"/>
            </a:ext>
          </a:extLst>
        </xdr:cNvPr>
        <xdr:cNvSpPr txBox="1"/>
      </xdr:nvSpPr>
      <xdr:spPr>
        <a:xfrm>
          <a:off x="2385704" y="1371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105173</xdr:rowOff>
    </xdr:from>
    <xdr:ext cx="405111" cy="259045"/>
    <xdr:sp macro="" textlink="">
      <xdr:nvSpPr>
        <xdr:cNvPr id="212" name="n_3aveValue【福祉施設】&#10;有形固定資産減価償却率">
          <a:extLst>
            <a:ext uri="{FF2B5EF4-FFF2-40B4-BE49-F238E27FC236}">
              <a16:creationId xmlns:a16="http://schemas.microsoft.com/office/drawing/2014/main" id="{15BC35C2-32D0-4958-8E4A-17F9D9393AA2}"/>
            </a:ext>
          </a:extLst>
        </xdr:cNvPr>
        <xdr:cNvSpPr txBox="1"/>
      </xdr:nvSpPr>
      <xdr:spPr>
        <a:xfrm>
          <a:off x="1611004" y="13684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68597</xdr:rowOff>
    </xdr:from>
    <xdr:ext cx="405111" cy="259045"/>
    <xdr:sp macro="" textlink="">
      <xdr:nvSpPr>
        <xdr:cNvPr id="213" name="n_4aveValue【福祉施設】&#10;有形固定資産減価償却率">
          <a:extLst>
            <a:ext uri="{FF2B5EF4-FFF2-40B4-BE49-F238E27FC236}">
              <a16:creationId xmlns:a16="http://schemas.microsoft.com/office/drawing/2014/main" id="{00FB9744-97DE-4D67-A8BB-785354C258E0}"/>
            </a:ext>
          </a:extLst>
        </xdr:cNvPr>
        <xdr:cNvSpPr txBox="1"/>
      </xdr:nvSpPr>
      <xdr:spPr>
        <a:xfrm>
          <a:off x="836304" y="13647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93742</xdr:rowOff>
    </xdr:from>
    <xdr:ext cx="405111" cy="259045"/>
    <xdr:sp macro="" textlink="">
      <xdr:nvSpPr>
        <xdr:cNvPr id="214" name="n_1mainValue【福祉施設】&#10;有形固定資産減価償却率">
          <a:extLst>
            <a:ext uri="{FF2B5EF4-FFF2-40B4-BE49-F238E27FC236}">
              <a16:creationId xmlns:a16="http://schemas.microsoft.com/office/drawing/2014/main" id="{84925ED8-3189-4C3C-8FFB-1CC61C285A40}"/>
            </a:ext>
          </a:extLst>
        </xdr:cNvPr>
        <xdr:cNvSpPr txBox="1"/>
      </xdr:nvSpPr>
      <xdr:spPr>
        <a:xfrm>
          <a:off x="3170564" y="13672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66564</xdr:rowOff>
    </xdr:from>
    <xdr:ext cx="405111" cy="259045"/>
    <xdr:sp macro="" textlink="">
      <xdr:nvSpPr>
        <xdr:cNvPr id="215" name="n_2mainValue【福祉施設】&#10;有形固定資産減価償却率">
          <a:extLst>
            <a:ext uri="{FF2B5EF4-FFF2-40B4-BE49-F238E27FC236}">
              <a16:creationId xmlns:a16="http://schemas.microsoft.com/office/drawing/2014/main" id="{DC3E1DD0-0B9D-444A-87FA-349B2E17EEDE}"/>
            </a:ext>
          </a:extLst>
        </xdr:cNvPr>
        <xdr:cNvSpPr txBox="1"/>
      </xdr:nvSpPr>
      <xdr:spPr>
        <a:xfrm>
          <a:off x="2385704" y="13310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16273</xdr:rowOff>
    </xdr:from>
    <xdr:ext cx="405111" cy="259045"/>
    <xdr:sp macro="" textlink="">
      <xdr:nvSpPr>
        <xdr:cNvPr id="216" name="n_3mainValue【福祉施設】&#10;有形固定資産減価償却率">
          <a:extLst>
            <a:ext uri="{FF2B5EF4-FFF2-40B4-BE49-F238E27FC236}">
              <a16:creationId xmlns:a16="http://schemas.microsoft.com/office/drawing/2014/main" id="{CF124827-6CC7-44BC-8604-F7C2199C9C8E}"/>
            </a:ext>
          </a:extLst>
        </xdr:cNvPr>
        <xdr:cNvSpPr txBox="1"/>
      </xdr:nvSpPr>
      <xdr:spPr>
        <a:xfrm>
          <a:off x="1611004" y="13259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135145</xdr:rowOff>
    </xdr:from>
    <xdr:ext cx="405111" cy="259045"/>
    <xdr:sp macro="" textlink="">
      <xdr:nvSpPr>
        <xdr:cNvPr id="217" name="n_4mainValue【福祉施設】&#10;有形固定資産減価償却率">
          <a:extLst>
            <a:ext uri="{FF2B5EF4-FFF2-40B4-BE49-F238E27FC236}">
              <a16:creationId xmlns:a16="http://schemas.microsoft.com/office/drawing/2014/main" id="{59F876AC-A7BF-41E9-9A49-C8B605052205}"/>
            </a:ext>
          </a:extLst>
        </xdr:cNvPr>
        <xdr:cNvSpPr txBox="1"/>
      </xdr:nvSpPr>
      <xdr:spPr>
        <a:xfrm>
          <a:off x="836304" y="13211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8" name="正方形/長方形 217">
          <a:extLst>
            <a:ext uri="{FF2B5EF4-FFF2-40B4-BE49-F238E27FC236}">
              <a16:creationId xmlns:a16="http://schemas.microsoft.com/office/drawing/2014/main" id="{52A6C99A-7A76-4A0F-BCED-A8D795A47BF6}"/>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9" name="正方形/長方形 218">
          <a:extLst>
            <a:ext uri="{FF2B5EF4-FFF2-40B4-BE49-F238E27FC236}">
              <a16:creationId xmlns:a16="http://schemas.microsoft.com/office/drawing/2014/main" id="{54AF730B-A735-4B76-8CCD-4BA2CBFE3086}"/>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0" name="正方形/長方形 219">
          <a:extLst>
            <a:ext uri="{FF2B5EF4-FFF2-40B4-BE49-F238E27FC236}">
              <a16:creationId xmlns:a16="http://schemas.microsoft.com/office/drawing/2014/main" id="{416729AE-E58B-469C-92E4-FC83EB66D94F}"/>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1" name="正方形/長方形 220">
          <a:extLst>
            <a:ext uri="{FF2B5EF4-FFF2-40B4-BE49-F238E27FC236}">
              <a16:creationId xmlns:a16="http://schemas.microsoft.com/office/drawing/2014/main" id="{AC5B991C-5727-4D96-99CC-C20E2551FE26}"/>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2" name="正方形/長方形 221">
          <a:extLst>
            <a:ext uri="{FF2B5EF4-FFF2-40B4-BE49-F238E27FC236}">
              <a16:creationId xmlns:a16="http://schemas.microsoft.com/office/drawing/2014/main" id="{CEC57319-7D16-47E0-BE5A-6ECFBB9DCB1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3" name="正方形/長方形 222">
          <a:extLst>
            <a:ext uri="{FF2B5EF4-FFF2-40B4-BE49-F238E27FC236}">
              <a16:creationId xmlns:a16="http://schemas.microsoft.com/office/drawing/2014/main" id="{BC2CF453-BF91-453F-9CD4-CD6BED4E9E6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4" name="正方形/長方形 223">
          <a:extLst>
            <a:ext uri="{FF2B5EF4-FFF2-40B4-BE49-F238E27FC236}">
              <a16:creationId xmlns:a16="http://schemas.microsoft.com/office/drawing/2014/main" id="{34C18E8B-F7A9-4BB6-B8F3-A4F9B4531728}"/>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5" name="正方形/長方形 224">
          <a:extLst>
            <a:ext uri="{FF2B5EF4-FFF2-40B4-BE49-F238E27FC236}">
              <a16:creationId xmlns:a16="http://schemas.microsoft.com/office/drawing/2014/main" id="{CF4199D6-B24D-4BD6-90FD-D3720EFD4AF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6" name="テキスト ボックス 225">
          <a:extLst>
            <a:ext uri="{FF2B5EF4-FFF2-40B4-BE49-F238E27FC236}">
              <a16:creationId xmlns:a16="http://schemas.microsoft.com/office/drawing/2014/main" id="{9C9253FD-46AE-4D27-BCD7-FC97125CFA1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7" name="直線コネクタ 226">
          <a:extLst>
            <a:ext uri="{FF2B5EF4-FFF2-40B4-BE49-F238E27FC236}">
              <a16:creationId xmlns:a16="http://schemas.microsoft.com/office/drawing/2014/main" id="{A30CEE82-08A3-4004-B001-66C6CB0E3F79}"/>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8" name="直線コネクタ 227">
          <a:extLst>
            <a:ext uri="{FF2B5EF4-FFF2-40B4-BE49-F238E27FC236}">
              <a16:creationId xmlns:a16="http://schemas.microsoft.com/office/drawing/2014/main" id="{1718958F-2872-4160-A162-16D72C8108D0}"/>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9" name="テキスト ボックス 228">
          <a:extLst>
            <a:ext uri="{FF2B5EF4-FFF2-40B4-BE49-F238E27FC236}">
              <a16:creationId xmlns:a16="http://schemas.microsoft.com/office/drawing/2014/main" id="{95A01271-2EC6-43D9-A7A0-A07E4AA95AA9}"/>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0" name="直線コネクタ 229">
          <a:extLst>
            <a:ext uri="{FF2B5EF4-FFF2-40B4-BE49-F238E27FC236}">
              <a16:creationId xmlns:a16="http://schemas.microsoft.com/office/drawing/2014/main" id="{AB8EAAAD-62A9-4907-A29D-8BD21624196B}"/>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1" name="テキスト ボックス 230">
          <a:extLst>
            <a:ext uri="{FF2B5EF4-FFF2-40B4-BE49-F238E27FC236}">
              <a16:creationId xmlns:a16="http://schemas.microsoft.com/office/drawing/2014/main" id="{E2F49CBE-627B-4419-A02B-CEE43448810B}"/>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2" name="直線コネクタ 231">
          <a:extLst>
            <a:ext uri="{FF2B5EF4-FFF2-40B4-BE49-F238E27FC236}">
              <a16:creationId xmlns:a16="http://schemas.microsoft.com/office/drawing/2014/main" id="{4BC6C5FD-3025-4483-8FA5-293477924D6D}"/>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3" name="テキスト ボックス 232">
          <a:extLst>
            <a:ext uri="{FF2B5EF4-FFF2-40B4-BE49-F238E27FC236}">
              <a16:creationId xmlns:a16="http://schemas.microsoft.com/office/drawing/2014/main" id="{8038814E-E80E-4AE7-A4FA-21235FAD1EC0}"/>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4" name="直線コネクタ 233">
          <a:extLst>
            <a:ext uri="{FF2B5EF4-FFF2-40B4-BE49-F238E27FC236}">
              <a16:creationId xmlns:a16="http://schemas.microsoft.com/office/drawing/2014/main" id="{486DCFED-6333-4F4F-807B-D471A9A1D34C}"/>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5" name="テキスト ボックス 234">
          <a:extLst>
            <a:ext uri="{FF2B5EF4-FFF2-40B4-BE49-F238E27FC236}">
              <a16:creationId xmlns:a16="http://schemas.microsoft.com/office/drawing/2014/main" id="{7C230413-E559-4062-A30C-592CE2322868}"/>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6" name="直線コネクタ 235">
          <a:extLst>
            <a:ext uri="{FF2B5EF4-FFF2-40B4-BE49-F238E27FC236}">
              <a16:creationId xmlns:a16="http://schemas.microsoft.com/office/drawing/2014/main" id="{FF8EFFB3-7690-4218-BF3C-CC05B06ED30F}"/>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7" name="テキスト ボックス 236">
          <a:extLst>
            <a:ext uri="{FF2B5EF4-FFF2-40B4-BE49-F238E27FC236}">
              <a16:creationId xmlns:a16="http://schemas.microsoft.com/office/drawing/2014/main" id="{0277115E-AB31-429E-95F1-D77A1C693AD2}"/>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8" name="直線コネクタ 237">
          <a:extLst>
            <a:ext uri="{FF2B5EF4-FFF2-40B4-BE49-F238E27FC236}">
              <a16:creationId xmlns:a16="http://schemas.microsoft.com/office/drawing/2014/main" id="{476DB634-BF29-4FC4-A061-B40E8C06E1FF}"/>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9" name="テキスト ボックス 238">
          <a:extLst>
            <a:ext uri="{FF2B5EF4-FFF2-40B4-BE49-F238E27FC236}">
              <a16:creationId xmlns:a16="http://schemas.microsoft.com/office/drawing/2014/main" id="{703C22F7-E13E-4A77-85E5-85D9807D8344}"/>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0" name="【福祉施設】&#10;一人当たり面積グラフ枠">
          <a:extLst>
            <a:ext uri="{FF2B5EF4-FFF2-40B4-BE49-F238E27FC236}">
              <a16:creationId xmlns:a16="http://schemas.microsoft.com/office/drawing/2014/main" id="{DDE01FA3-0C6D-4D57-ACB2-7E910B46809C}"/>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xdr:rowOff>
    </xdr:from>
    <xdr:to>
      <xdr:col>54</xdr:col>
      <xdr:colOff>189865</xdr:colOff>
      <xdr:row>86</xdr:row>
      <xdr:rowOff>99061</xdr:rowOff>
    </xdr:to>
    <xdr:cxnSp macro="">
      <xdr:nvCxnSpPr>
        <xdr:cNvPr id="241" name="直線コネクタ 240">
          <a:extLst>
            <a:ext uri="{FF2B5EF4-FFF2-40B4-BE49-F238E27FC236}">
              <a16:creationId xmlns:a16="http://schemas.microsoft.com/office/drawing/2014/main" id="{8A236452-B3ED-4077-8811-DB43730C2316}"/>
            </a:ext>
          </a:extLst>
        </xdr:cNvPr>
        <xdr:cNvCxnSpPr/>
      </xdr:nvCxnSpPr>
      <xdr:spPr>
        <a:xfrm flipV="1">
          <a:off x="9219565" y="13087350"/>
          <a:ext cx="0"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242" name="【福祉施設】&#10;一人当たり面積最小値テキスト">
          <a:extLst>
            <a:ext uri="{FF2B5EF4-FFF2-40B4-BE49-F238E27FC236}">
              <a16:creationId xmlns:a16="http://schemas.microsoft.com/office/drawing/2014/main" id="{609F565A-64FF-4D37-B68D-CCAC6A846AC9}"/>
            </a:ext>
          </a:extLst>
        </xdr:cNvPr>
        <xdr:cNvSpPr txBox="1"/>
      </xdr:nvSpPr>
      <xdr:spPr>
        <a:xfrm>
          <a:off x="9258300" y="1451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243" name="直線コネクタ 242">
          <a:extLst>
            <a:ext uri="{FF2B5EF4-FFF2-40B4-BE49-F238E27FC236}">
              <a16:creationId xmlns:a16="http://schemas.microsoft.com/office/drawing/2014/main" id="{B24FF1A5-6CA6-40D0-B2F2-95A0B4CF56FE}"/>
            </a:ext>
          </a:extLst>
        </xdr:cNvPr>
        <xdr:cNvCxnSpPr/>
      </xdr:nvCxnSpPr>
      <xdr:spPr>
        <a:xfrm>
          <a:off x="9154160" y="145161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129557</xdr:rowOff>
    </xdr:from>
    <xdr:ext cx="469744" cy="259045"/>
    <xdr:sp macro="" textlink="">
      <xdr:nvSpPr>
        <xdr:cNvPr id="244" name="【福祉施設】&#10;一人当たり面積最大値テキスト">
          <a:extLst>
            <a:ext uri="{FF2B5EF4-FFF2-40B4-BE49-F238E27FC236}">
              <a16:creationId xmlns:a16="http://schemas.microsoft.com/office/drawing/2014/main" id="{38500DF8-34D0-40E4-9B34-C7CFEDBA1111}"/>
            </a:ext>
          </a:extLst>
        </xdr:cNvPr>
        <xdr:cNvSpPr txBox="1"/>
      </xdr:nvSpPr>
      <xdr:spPr>
        <a:xfrm>
          <a:off x="9258300" y="1287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245" name="直線コネクタ 244">
          <a:extLst>
            <a:ext uri="{FF2B5EF4-FFF2-40B4-BE49-F238E27FC236}">
              <a16:creationId xmlns:a16="http://schemas.microsoft.com/office/drawing/2014/main" id="{94B11B29-CAB4-4903-96B3-4EAA99E7C441}"/>
            </a:ext>
          </a:extLst>
        </xdr:cNvPr>
        <xdr:cNvCxnSpPr/>
      </xdr:nvCxnSpPr>
      <xdr:spPr>
        <a:xfrm>
          <a:off x="9154160" y="13087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10177</xdr:rowOff>
    </xdr:from>
    <xdr:ext cx="469744" cy="259045"/>
    <xdr:sp macro="" textlink="">
      <xdr:nvSpPr>
        <xdr:cNvPr id="246" name="【福祉施設】&#10;一人当たり面積平均値テキスト">
          <a:extLst>
            <a:ext uri="{FF2B5EF4-FFF2-40B4-BE49-F238E27FC236}">
              <a16:creationId xmlns:a16="http://schemas.microsoft.com/office/drawing/2014/main" id="{B10C3040-4877-4555-B0BF-CF6632F545B8}"/>
            </a:ext>
          </a:extLst>
        </xdr:cNvPr>
        <xdr:cNvSpPr txBox="1"/>
      </xdr:nvSpPr>
      <xdr:spPr>
        <a:xfrm>
          <a:off x="9258300" y="13924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247" name="フローチャート: 判断 246">
          <a:extLst>
            <a:ext uri="{FF2B5EF4-FFF2-40B4-BE49-F238E27FC236}">
              <a16:creationId xmlns:a16="http://schemas.microsoft.com/office/drawing/2014/main" id="{AAE4D0A3-6FE9-4BF7-BEAA-27BFC312A4BA}"/>
            </a:ext>
          </a:extLst>
        </xdr:cNvPr>
        <xdr:cNvSpPr/>
      </xdr:nvSpPr>
      <xdr:spPr>
        <a:xfrm>
          <a:off x="919226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166370</xdr:rowOff>
    </xdr:from>
    <xdr:to>
      <xdr:col>50</xdr:col>
      <xdr:colOff>165100</xdr:colOff>
      <xdr:row>84</xdr:row>
      <xdr:rowOff>96520</xdr:rowOff>
    </xdr:to>
    <xdr:sp macro="" textlink="">
      <xdr:nvSpPr>
        <xdr:cNvPr id="248" name="フローチャート: 判断 247">
          <a:extLst>
            <a:ext uri="{FF2B5EF4-FFF2-40B4-BE49-F238E27FC236}">
              <a16:creationId xmlns:a16="http://schemas.microsoft.com/office/drawing/2014/main" id="{672BCC18-DED8-47EC-AAFC-1C5451628B70}"/>
            </a:ext>
          </a:extLst>
        </xdr:cNvPr>
        <xdr:cNvSpPr/>
      </xdr:nvSpPr>
      <xdr:spPr>
        <a:xfrm>
          <a:off x="8445500" y="14080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21589</xdr:rowOff>
    </xdr:from>
    <xdr:to>
      <xdr:col>46</xdr:col>
      <xdr:colOff>38100</xdr:colOff>
      <xdr:row>84</xdr:row>
      <xdr:rowOff>123189</xdr:rowOff>
    </xdr:to>
    <xdr:sp macro="" textlink="">
      <xdr:nvSpPr>
        <xdr:cNvPr id="249" name="フローチャート: 判断 248">
          <a:extLst>
            <a:ext uri="{FF2B5EF4-FFF2-40B4-BE49-F238E27FC236}">
              <a16:creationId xmlns:a16="http://schemas.microsoft.com/office/drawing/2014/main" id="{E4F0D27F-CD95-4DE3-9EBC-AE82C42B0B83}"/>
            </a:ext>
          </a:extLst>
        </xdr:cNvPr>
        <xdr:cNvSpPr/>
      </xdr:nvSpPr>
      <xdr:spPr>
        <a:xfrm>
          <a:off x="7670800" y="141033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21589</xdr:rowOff>
    </xdr:from>
    <xdr:to>
      <xdr:col>41</xdr:col>
      <xdr:colOff>101600</xdr:colOff>
      <xdr:row>84</xdr:row>
      <xdr:rowOff>123189</xdr:rowOff>
    </xdr:to>
    <xdr:sp macro="" textlink="">
      <xdr:nvSpPr>
        <xdr:cNvPr id="250" name="フローチャート: 判断 249">
          <a:extLst>
            <a:ext uri="{FF2B5EF4-FFF2-40B4-BE49-F238E27FC236}">
              <a16:creationId xmlns:a16="http://schemas.microsoft.com/office/drawing/2014/main" id="{985DF6C2-F84D-4058-962A-78FD0B559A99}"/>
            </a:ext>
          </a:extLst>
        </xdr:cNvPr>
        <xdr:cNvSpPr/>
      </xdr:nvSpPr>
      <xdr:spPr>
        <a:xfrm>
          <a:off x="6873240" y="14103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71120</xdr:rowOff>
    </xdr:from>
    <xdr:to>
      <xdr:col>36</xdr:col>
      <xdr:colOff>165100</xdr:colOff>
      <xdr:row>85</xdr:row>
      <xdr:rowOff>1270</xdr:rowOff>
    </xdr:to>
    <xdr:sp macro="" textlink="">
      <xdr:nvSpPr>
        <xdr:cNvPr id="251" name="フローチャート: 判断 250">
          <a:extLst>
            <a:ext uri="{FF2B5EF4-FFF2-40B4-BE49-F238E27FC236}">
              <a16:creationId xmlns:a16="http://schemas.microsoft.com/office/drawing/2014/main" id="{CD6E8402-6740-479E-B35F-5250894B08F9}"/>
            </a:ext>
          </a:extLst>
        </xdr:cNvPr>
        <xdr:cNvSpPr/>
      </xdr:nvSpPr>
      <xdr:spPr>
        <a:xfrm>
          <a:off x="6098540" y="1415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ED824C13-73AC-4C91-AA03-4F8ABC1CC6F6}"/>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B99E8CD0-2B8A-480F-8531-536D754434A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98D9CB5D-6C33-45C8-BBD9-D2010C8478C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2F48AF9D-9435-4C11-AF4E-5A6C5964D9AF}"/>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BBC1D425-BF13-4E32-B391-43E3B73DF0CB}"/>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59689</xdr:rowOff>
    </xdr:from>
    <xdr:to>
      <xdr:col>55</xdr:col>
      <xdr:colOff>50800</xdr:colOff>
      <xdr:row>85</xdr:row>
      <xdr:rowOff>161289</xdr:rowOff>
    </xdr:to>
    <xdr:sp macro="" textlink="">
      <xdr:nvSpPr>
        <xdr:cNvPr id="257" name="楕円 256">
          <a:extLst>
            <a:ext uri="{FF2B5EF4-FFF2-40B4-BE49-F238E27FC236}">
              <a16:creationId xmlns:a16="http://schemas.microsoft.com/office/drawing/2014/main" id="{056A9F3D-E0FD-4F57-9CCD-EA010A8E6BAE}"/>
            </a:ext>
          </a:extLst>
        </xdr:cNvPr>
        <xdr:cNvSpPr/>
      </xdr:nvSpPr>
      <xdr:spPr>
        <a:xfrm>
          <a:off x="9192260" y="143090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38116</xdr:rowOff>
    </xdr:from>
    <xdr:ext cx="469744" cy="259045"/>
    <xdr:sp macro="" textlink="">
      <xdr:nvSpPr>
        <xdr:cNvPr id="258" name="【福祉施設】&#10;一人当たり面積該当値テキスト">
          <a:extLst>
            <a:ext uri="{FF2B5EF4-FFF2-40B4-BE49-F238E27FC236}">
              <a16:creationId xmlns:a16="http://schemas.microsoft.com/office/drawing/2014/main" id="{285FF6C2-5FE3-4272-B18F-757B4EC60261}"/>
            </a:ext>
          </a:extLst>
        </xdr:cNvPr>
        <xdr:cNvSpPr txBox="1"/>
      </xdr:nvSpPr>
      <xdr:spPr>
        <a:xfrm>
          <a:off x="9258300" y="1428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63500</xdr:rowOff>
    </xdr:from>
    <xdr:to>
      <xdr:col>50</xdr:col>
      <xdr:colOff>165100</xdr:colOff>
      <xdr:row>85</xdr:row>
      <xdr:rowOff>165100</xdr:rowOff>
    </xdr:to>
    <xdr:sp macro="" textlink="">
      <xdr:nvSpPr>
        <xdr:cNvPr id="259" name="楕円 258">
          <a:extLst>
            <a:ext uri="{FF2B5EF4-FFF2-40B4-BE49-F238E27FC236}">
              <a16:creationId xmlns:a16="http://schemas.microsoft.com/office/drawing/2014/main" id="{E5D36C77-282E-45E4-AEA6-3D95B354424D}"/>
            </a:ext>
          </a:extLst>
        </xdr:cNvPr>
        <xdr:cNvSpPr/>
      </xdr:nvSpPr>
      <xdr:spPr>
        <a:xfrm>
          <a:off x="8445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110489</xdr:rowOff>
    </xdr:from>
    <xdr:to>
      <xdr:col>55</xdr:col>
      <xdr:colOff>0</xdr:colOff>
      <xdr:row>85</xdr:row>
      <xdr:rowOff>114300</xdr:rowOff>
    </xdr:to>
    <xdr:cxnSp macro="">
      <xdr:nvCxnSpPr>
        <xdr:cNvPr id="260" name="直線コネクタ 259">
          <a:extLst>
            <a:ext uri="{FF2B5EF4-FFF2-40B4-BE49-F238E27FC236}">
              <a16:creationId xmlns:a16="http://schemas.microsoft.com/office/drawing/2014/main" id="{0BFED846-2DDC-4FB0-AC2B-F14256C54104}"/>
            </a:ext>
          </a:extLst>
        </xdr:cNvPr>
        <xdr:cNvCxnSpPr/>
      </xdr:nvCxnSpPr>
      <xdr:spPr>
        <a:xfrm flipV="1">
          <a:off x="8496300" y="14359889"/>
          <a:ext cx="7239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63500</xdr:rowOff>
    </xdr:from>
    <xdr:to>
      <xdr:col>46</xdr:col>
      <xdr:colOff>38100</xdr:colOff>
      <xdr:row>85</xdr:row>
      <xdr:rowOff>165100</xdr:rowOff>
    </xdr:to>
    <xdr:sp macro="" textlink="">
      <xdr:nvSpPr>
        <xdr:cNvPr id="261" name="楕円 260">
          <a:extLst>
            <a:ext uri="{FF2B5EF4-FFF2-40B4-BE49-F238E27FC236}">
              <a16:creationId xmlns:a16="http://schemas.microsoft.com/office/drawing/2014/main" id="{72D3F242-5FDF-4D2A-9209-43613AAF4DC3}"/>
            </a:ext>
          </a:extLst>
        </xdr:cNvPr>
        <xdr:cNvSpPr/>
      </xdr:nvSpPr>
      <xdr:spPr>
        <a:xfrm>
          <a:off x="7670800" y="143129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114300</xdr:rowOff>
    </xdr:from>
    <xdr:to>
      <xdr:col>50</xdr:col>
      <xdr:colOff>114300</xdr:colOff>
      <xdr:row>85</xdr:row>
      <xdr:rowOff>114300</xdr:rowOff>
    </xdr:to>
    <xdr:cxnSp macro="">
      <xdr:nvCxnSpPr>
        <xdr:cNvPr id="262" name="直線コネクタ 261">
          <a:extLst>
            <a:ext uri="{FF2B5EF4-FFF2-40B4-BE49-F238E27FC236}">
              <a16:creationId xmlns:a16="http://schemas.microsoft.com/office/drawing/2014/main" id="{47BDB972-B041-4F56-BDF3-B769D2FD8649}"/>
            </a:ext>
          </a:extLst>
        </xdr:cNvPr>
        <xdr:cNvCxnSpPr/>
      </xdr:nvCxnSpPr>
      <xdr:spPr>
        <a:xfrm>
          <a:off x="7713980" y="143637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67311</xdr:rowOff>
    </xdr:from>
    <xdr:to>
      <xdr:col>41</xdr:col>
      <xdr:colOff>101600</xdr:colOff>
      <xdr:row>85</xdr:row>
      <xdr:rowOff>168911</xdr:rowOff>
    </xdr:to>
    <xdr:sp macro="" textlink="">
      <xdr:nvSpPr>
        <xdr:cNvPr id="263" name="楕円 262">
          <a:extLst>
            <a:ext uri="{FF2B5EF4-FFF2-40B4-BE49-F238E27FC236}">
              <a16:creationId xmlns:a16="http://schemas.microsoft.com/office/drawing/2014/main" id="{CBAB944B-BEDF-4073-986F-AAE1D5B60282}"/>
            </a:ext>
          </a:extLst>
        </xdr:cNvPr>
        <xdr:cNvSpPr/>
      </xdr:nvSpPr>
      <xdr:spPr>
        <a:xfrm>
          <a:off x="687324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114300</xdr:rowOff>
    </xdr:from>
    <xdr:to>
      <xdr:col>45</xdr:col>
      <xdr:colOff>177800</xdr:colOff>
      <xdr:row>85</xdr:row>
      <xdr:rowOff>118111</xdr:rowOff>
    </xdr:to>
    <xdr:cxnSp macro="">
      <xdr:nvCxnSpPr>
        <xdr:cNvPr id="264" name="直線コネクタ 263">
          <a:extLst>
            <a:ext uri="{FF2B5EF4-FFF2-40B4-BE49-F238E27FC236}">
              <a16:creationId xmlns:a16="http://schemas.microsoft.com/office/drawing/2014/main" id="{09E167F6-9C92-4CA0-8A04-74078855291D}"/>
            </a:ext>
          </a:extLst>
        </xdr:cNvPr>
        <xdr:cNvCxnSpPr/>
      </xdr:nvCxnSpPr>
      <xdr:spPr>
        <a:xfrm flipV="1">
          <a:off x="6924040" y="14363700"/>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71120</xdr:rowOff>
    </xdr:from>
    <xdr:to>
      <xdr:col>36</xdr:col>
      <xdr:colOff>165100</xdr:colOff>
      <xdr:row>86</xdr:row>
      <xdr:rowOff>1270</xdr:rowOff>
    </xdr:to>
    <xdr:sp macro="" textlink="">
      <xdr:nvSpPr>
        <xdr:cNvPr id="265" name="楕円 264">
          <a:extLst>
            <a:ext uri="{FF2B5EF4-FFF2-40B4-BE49-F238E27FC236}">
              <a16:creationId xmlns:a16="http://schemas.microsoft.com/office/drawing/2014/main" id="{BF2AC40E-AB47-4247-9C79-5C1B32A277D9}"/>
            </a:ext>
          </a:extLst>
        </xdr:cNvPr>
        <xdr:cNvSpPr/>
      </xdr:nvSpPr>
      <xdr:spPr>
        <a:xfrm>
          <a:off x="6098540" y="14320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118111</xdr:rowOff>
    </xdr:from>
    <xdr:to>
      <xdr:col>41</xdr:col>
      <xdr:colOff>50800</xdr:colOff>
      <xdr:row>85</xdr:row>
      <xdr:rowOff>121920</xdr:rowOff>
    </xdr:to>
    <xdr:cxnSp macro="">
      <xdr:nvCxnSpPr>
        <xdr:cNvPr id="266" name="直線コネクタ 265">
          <a:extLst>
            <a:ext uri="{FF2B5EF4-FFF2-40B4-BE49-F238E27FC236}">
              <a16:creationId xmlns:a16="http://schemas.microsoft.com/office/drawing/2014/main" id="{0A119660-C326-4DEA-B7F9-053CAFD5382F}"/>
            </a:ext>
          </a:extLst>
        </xdr:cNvPr>
        <xdr:cNvCxnSpPr/>
      </xdr:nvCxnSpPr>
      <xdr:spPr>
        <a:xfrm flipV="1">
          <a:off x="6149340" y="14367511"/>
          <a:ext cx="7747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113047</xdr:rowOff>
    </xdr:from>
    <xdr:ext cx="469744" cy="259045"/>
    <xdr:sp macro="" textlink="">
      <xdr:nvSpPr>
        <xdr:cNvPr id="267" name="n_1aveValue【福祉施設】&#10;一人当たり面積">
          <a:extLst>
            <a:ext uri="{FF2B5EF4-FFF2-40B4-BE49-F238E27FC236}">
              <a16:creationId xmlns:a16="http://schemas.microsoft.com/office/drawing/2014/main" id="{A368F2EB-108D-483A-B084-9F9B3A8468A8}"/>
            </a:ext>
          </a:extLst>
        </xdr:cNvPr>
        <xdr:cNvSpPr txBox="1"/>
      </xdr:nvSpPr>
      <xdr:spPr>
        <a:xfrm>
          <a:off x="8271587" y="1385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139716</xdr:rowOff>
    </xdr:from>
    <xdr:ext cx="469744" cy="259045"/>
    <xdr:sp macro="" textlink="">
      <xdr:nvSpPr>
        <xdr:cNvPr id="268" name="n_2aveValue【福祉施設】&#10;一人当たり面積">
          <a:extLst>
            <a:ext uri="{FF2B5EF4-FFF2-40B4-BE49-F238E27FC236}">
              <a16:creationId xmlns:a16="http://schemas.microsoft.com/office/drawing/2014/main" id="{0495AC44-5B95-435E-BE70-B8E1654D61E5}"/>
            </a:ext>
          </a:extLst>
        </xdr:cNvPr>
        <xdr:cNvSpPr txBox="1"/>
      </xdr:nvSpPr>
      <xdr:spPr>
        <a:xfrm>
          <a:off x="7509587" y="13886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139716</xdr:rowOff>
    </xdr:from>
    <xdr:ext cx="469744" cy="259045"/>
    <xdr:sp macro="" textlink="">
      <xdr:nvSpPr>
        <xdr:cNvPr id="269" name="n_3aveValue【福祉施設】&#10;一人当たり面積">
          <a:extLst>
            <a:ext uri="{FF2B5EF4-FFF2-40B4-BE49-F238E27FC236}">
              <a16:creationId xmlns:a16="http://schemas.microsoft.com/office/drawing/2014/main" id="{8F2952F1-3395-4795-99E9-024638110A4C}"/>
            </a:ext>
          </a:extLst>
        </xdr:cNvPr>
        <xdr:cNvSpPr txBox="1"/>
      </xdr:nvSpPr>
      <xdr:spPr>
        <a:xfrm>
          <a:off x="6712027" y="13886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17797</xdr:rowOff>
    </xdr:from>
    <xdr:ext cx="469744" cy="259045"/>
    <xdr:sp macro="" textlink="">
      <xdr:nvSpPr>
        <xdr:cNvPr id="270" name="n_4aveValue【福祉施設】&#10;一人当たり面積">
          <a:extLst>
            <a:ext uri="{FF2B5EF4-FFF2-40B4-BE49-F238E27FC236}">
              <a16:creationId xmlns:a16="http://schemas.microsoft.com/office/drawing/2014/main" id="{6757F0AB-20EC-4886-ADF8-BFE0D6068BDE}"/>
            </a:ext>
          </a:extLst>
        </xdr:cNvPr>
        <xdr:cNvSpPr txBox="1"/>
      </xdr:nvSpPr>
      <xdr:spPr>
        <a:xfrm>
          <a:off x="5937327" y="1393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156227</xdr:rowOff>
    </xdr:from>
    <xdr:ext cx="469744" cy="259045"/>
    <xdr:sp macro="" textlink="">
      <xdr:nvSpPr>
        <xdr:cNvPr id="271" name="n_1mainValue【福祉施設】&#10;一人当たり面積">
          <a:extLst>
            <a:ext uri="{FF2B5EF4-FFF2-40B4-BE49-F238E27FC236}">
              <a16:creationId xmlns:a16="http://schemas.microsoft.com/office/drawing/2014/main" id="{6BEC597F-9254-4522-AE81-67B62579292F}"/>
            </a:ext>
          </a:extLst>
        </xdr:cNvPr>
        <xdr:cNvSpPr txBox="1"/>
      </xdr:nvSpPr>
      <xdr:spPr>
        <a:xfrm>
          <a:off x="8271587"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156227</xdr:rowOff>
    </xdr:from>
    <xdr:ext cx="469744" cy="259045"/>
    <xdr:sp macro="" textlink="">
      <xdr:nvSpPr>
        <xdr:cNvPr id="272" name="n_2mainValue【福祉施設】&#10;一人当たり面積">
          <a:extLst>
            <a:ext uri="{FF2B5EF4-FFF2-40B4-BE49-F238E27FC236}">
              <a16:creationId xmlns:a16="http://schemas.microsoft.com/office/drawing/2014/main" id="{94F23658-2E9F-4286-84F7-C8363B0154E8}"/>
            </a:ext>
          </a:extLst>
        </xdr:cNvPr>
        <xdr:cNvSpPr txBox="1"/>
      </xdr:nvSpPr>
      <xdr:spPr>
        <a:xfrm>
          <a:off x="7509587"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160038</xdr:rowOff>
    </xdr:from>
    <xdr:ext cx="469744" cy="259045"/>
    <xdr:sp macro="" textlink="">
      <xdr:nvSpPr>
        <xdr:cNvPr id="273" name="n_3mainValue【福祉施設】&#10;一人当たり面積">
          <a:extLst>
            <a:ext uri="{FF2B5EF4-FFF2-40B4-BE49-F238E27FC236}">
              <a16:creationId xmlns:a16="http://schemas.microsoft.com/office/drawing/2014/main" id="{A5A8805E-4D71-46CE-B3FD-1001FEB25D6A}"/>
            </a:ext>
          </a:extLst>
        </xdr:cNvPr>
        <xdr:cNvSpPr txBox="1"/>
      </xdr:nvSpPr>
      <xdr:spPr>
        <a:xfrm>
          <a:off x="6712027"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163847</xdr:rowOff>
    </xdr:from>
    <xdr:ext cx="469744" cy="259045"/>
    <xdr:sp macro="" textlink="">
      <xdr:nvSpPr>
        <xdr:cNvPr id="274" name="n_4mainValue【福祉施設】&#10;一人当たり面積">
          <a:extLst>
            <a:ext uri="{FF2B5EF4-FFF2-40B4-BE49-F238E27FC236}">
              <a16:creationId xmlns:a16="http://schemas.microsoft.com/office/drawing/2014/main" id="{9B76C541-0A0B-4A61-800B-602A2ED7DBB5}"/>
            </a:ext>
          </a:extLst>
        </xdr:cNvPr>
        <xdr:cNvSpPr txBox="1"/>
      </xdr:nvSpPr>
      <xdr:spPr>
        <a:xfrm>
          <a:off x="59373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5" name="正方形/長方形 274">
          <a:extLst>
            <a:ext uri="{FF2B5EF4-FFF2-40B4-BE49-F238E27FC236}">
              <a16:creationId xmlns:a16="http://schemas.microsoft.com/office/drawing/2014/main" id="{DC37E64B-DD6D-40EE-B3FE-4DDD4BD24EC9}"/>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6" name="正方形/長方形 275">
          <a:extLst>
            <a:ext uri="{FF2B5EF4-FFF2-40B4-BE49-F238E27FC236}">
              <a16:creationId xmlns:a16="http://schemas.microsoft.com/office/drawing/2014/main" id="{A51F72BF-36D1-49A0-9BDE-BD8083A64576}"/>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7" name="正方形/長方形 276">
          <a:extLst>
            <a:ext uri="{FF2B5EF4-FFF2-40B4-BE49-F238E27FC236}">
              <a16:creationId xmlns:a16="http://schemas.microsoft.com/office/drawing/2014/main" id="{15B0A84C-29F4-42FF-A425-B4BA2BA8D7FE}"/>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8" name="正方形/長方形 277">
          <a:extLst>
            <a:ext uri="{FF2B5EF4-FFF2-40B4-BE49-F238E27FC236}">
              <a16:creationId xmlns:a16="http://schemas.microsoft.com/office/drawing/2014/main" id="{5BB2BB8D-EB48-4B04-A833-E1713D45E97D}"/>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9" name="正方形/長方形 278">
          <a:extLst>
            <a:ext uri="{FF2B5EF4-FFF2-40B4-BE49-F238E27FC236}">
              <a16:creationId xmlns:a16="http://schemas.microsoft.com/office/drawing/2014/main" id="{4305ADCA-D756-4E37-AC5A-DB87F32D10C8}"/>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0" name="正方形/長方形 279">
          <a:extLst>
            <a:ext uri="{FF2B5EF4-FFF2-40B4-BE49-F238E27FC236}">
              <a16:creationId xmlns:a16="http://schemas.microsoft.com/office/drawing/2014/main" id="{913364FC-6C57-4E8E-B5C5-351D0D047E1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1" name="正方形/長方形 280">
          <a:extLst>
            <a:ext uri="{FF2B5EF4-FFF2-40B4-BE49-F238E27FC236}">
              <a16:creationId xmlns:a16="http://schemas.microsoft.com/office/drawing/2014/main" id="{1FA538B7-58D1-4EB4-A685-AC264B7C245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2" name="正方形/長方形 281">
          <a:extLst>
            <a:ext uri="{FF2B5EF4-FFF2-40B4-BE49-F238E27FC236}">
              <a16:creationId xmlns:a16="http://schemas.microsoft.com/office/drawing/2014/main" id="{B5B3E9B4-5440-4768-AC7E-CEAF30E52B7F}"/>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3" name="テキスト ボックス 282">
          <a:extLst>
            <a:ext uri="{FF2B5EF4-FFF2-40B4-BE49-F238E27FC236}">
              <a16:creationId xmlns:a16="http://schemas.microsoft.com/office/drawing/2014/main" id="{0F266490-AD9E-4F27-A98A-37EEC19F3111}"/>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4" name="直線コネクタ 283">
          <a:extLst>
            <a:ext uri="{FF2B5EF4-FFF2-40B4-BE49-F238E27FC236}">
              <a16:creationId xmlns:a16="http://schemas.microsoft.com/office/drawing/2014/main" id="{046EC3C8-2911-48A7-9360-369939AFE7D2}"/>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5" name="テキスト ボックス 284">
          <a:extLst>
            <a:ext uri="{FF2B5EF4-FFF2-40B4-BE49-F238E27FC236}">
              <a16:creationId xmlns:a16="http://schemas.microsoft.com/office/drawing/2014/main" id="{15994A65-1B0B-453B-8F9D-16DC5131A266}"/>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6" name="直線コネクタ 285">
          <a:extLst>
            <a:ext uri="{FF2B5EF4-FFF2-40B4-BE49-F238E27FC236}">
              <a16:creationId xmlns:a16="http://schemas.microsoft.com/office/drawing/2014/main" id="{8BCDD621-CF2A-4BAF-9387-CDF69BCE504C}"/>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7" name="テキスト ボックス 286">
          <a:extLst>
            <a:ext uri="{FF2B5EF4-FFF2-40B4-BE49-F238E27FC236}">
              <a16:creationId xmlns:a16="http://schemas.microsoft.com/office/drawing/2014/main" id="{8C7FA5AB-3582-407A-90B4-BD1AA8DFBF08}"/>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88" name="直線コネクタ 287">
          <a:extLst>
            <a:ext uri="{FF2B5EF4-FFF2-40B4-BE49-F238E27FC236}">
              <a16:creationId xmlns:a16="http://schemas.microsoft.com/office/drawing/2014/main" id="{D4C44549-6DE9-44CB-BD52-2F294F19890F}"/>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89" name="テキスト ボックス 288">
          <a:extLst>
            <a:ext uri="{FF2B5EF4-FFF2-40B4-BE49-F238E27FC236}">
              <a16:creationId xmlns:a16="http://schemas.microsoft.com/office/drawing/2014/main" id="{000686EF-97B0-4BA6-9319-C39C559A3C5F}"/>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0" name="直線コネクタ 289">
          <a:extLst>
            <a:ext uri="{FF2B5EF4-FFF2-40B4-BE49-F238E27FC236}">
              <a16:creationId xmlns:a16="http://schemas.microsoft.com/office/drawing/2014/main" id="{7320A502-3615-40DA-BF4B-8AEBA3980096}"/>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1" name="テキスト ボックス 290">
          <a:extLst>
            <a:ext uri="{FF2B5EF4-FFF2-40B4-BE49-F238E27FC236}">
              <a16:creationId xmlns:a16="http://schemas.microsoft.com/office/drawing/2014/main" id="{798D2FF1-0C41-4851-8469-24540F1C08F2}"/>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2" name="直線コネクタ 291">
          <a:extLst>
            <a:ext uri="{FF2B5EF4-FFF2-40B4-BE49-F238E27FC236}">
              <a16:creationId xmlns:a16="http://schemas.microsoft.com/office/drawing/2014/main" id="{611B2BBA-7EB4-4C13-A3EC-E55977B88534}"/>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3" name="テキスト ボックス 292">
          <a:extLst>
            <a:ext uri="{FF2B5EF4-FFF2-40B4-BE49-F238E27FC236}">
              <a16:creationId xmlns:a16="http://schemas.microsoft.com/office/drawing/2014/main" id="{B4596F7C-3AF4-45C4-BBCC-F0212CAF35F5}"/>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4" name="直線コネクタ 293">
          <a:extLst>
            <a:ext uri="{FF2B5EF4-FFF2-40B4-BE49-F238E27FC236}">
              <a16:creationId xmlns:a16="http://schemas.microsoft.com/office/drawing/2014/main" id="{7D1F0CA2-3A63-4EA3-9726-B4D2823A0858}"/>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5" name="テキスト ボックス 294">
          <a:extLst>
            <a:ext uri="{FF2B5EF4-FFF2-40B4-BE49-F238E27FC236}">
              <a16:creationId xmlns:a16="http://schemas.microsoft.com/office/drawing/2014/main" id="{21F85171-A000-4DAE-9309-28688EB8DA22}"/>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6" name="直線コネクタ 295">
          <a:extLst>
            <a:ext uri="{FF2B5EF4-FFF2-40B4-BE49-F238E27FC236}">
              <a16:creationId xmlns:a16="http://schemas.microsoft.com/office/drawing/2014/main" id="{B4BDF635-EA64-40FA-BBD0-3919F1C364EF}"/>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7" name="テキスト ボックス 296">
          <a:extLst>
            <a:ext uri="{FF2B5EF4-FFF2-40B4-BE49-F238E27FC236}">
              <a16:creationId xmlns:a16="http://schemas.microsoft.com/office/drawing/2014/main" id="{A4551E26-7913-4B21-9DAC-66184E03316F}"/>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8" name="【市民会館】&#10;有形固定資産減価償却率グラフ枠">
          <a:extLst>
            <a:ext uri="{FF2B5EF4-FFF2-40B4-BE49-F238E27FC236}">
              <a16:creationId xmlns:a16="http://schemas.microsoft.com/office/drawing/2014/main" id="{5446AE8E-EB67-4730-B3F9-DBACB066DBE5}"/>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299" name="直線コネクタ 298">
          <a:extLst>
            <a:ext uri="{FF2B5EF4-FFF2-40B4-BE49-F238E27FC236}">
              <a16:creationId xmlns:a16="http://schemas.microsoft.com/office/drawing/2014/main" id="{5FEF4FEB-9EEE-475D-83EE-5A4CD9CE653B}"/>
            </a:ext>
          </a:extLst>
        </xdr:cNvPr>
        <xdr:cNvCxnSpPr/>
      </xdr:nvCxnSpPr>
      <xdr:spPr>
        <a:xfrm flipV="1">
          <a:off x="4086225" y="16723996"/>
          <a:ext cx="0" cy="1337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00" name="【市民会館】&#10;有形固定資産減価償却率最小値テキスト">
          <a:extLst>
            <a:ext uri="{FF2B5EF4-FFF2-40B4-BE49-F238E27FC236}">
              <a16:creationId xmlns:a16="http://schemas.microsoft.com/office/drawing/2014/main" id="{416C7A49-126E-4E59-9692-C08AFEBE3925}"/>
            </a:ext>
          </a:extLst>
        </xdr:cNvPr>
        <xdr:cNvSpPr txBox="1"/>
      </xdr:nvSpPr>
      <xdr:spPr>
        <a:xfrm>
          <a:off x="4124960" y="1806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301" name="直線コネクタ 300">
          <a:extLst>
            <a:ext uri="{FF2B5EF4-FFF2-40B4-BE49-F238E27FC236}">
              <a16:creationId xmlns:a16="http://schemas.microsoft.com/office/drawing/2014/main" id="{17DEFF03-1653-462A-A0C6-ED75E11DC765}"/>
            </a:ext>
          </a:extLst>
        </xdr:cNvPr>
        <xdr:cNvCxnSpPr/>
      </xdr:nvCxnSpPr>
      <xdr:spPr>
        <a:xfrm>
          <a:off x="4020820" y="18061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302" name="【市民会館】&#10;有形固定資産減価償却率最大値テキスト">
          <a:extLst>
            <a:ext uri="{FF2B5EF4-FFF2-40B4-BE49-F238E27FC236}">
              <a16:creationId xmlns:a16="http://schemas.microsoft.com/office/drawing/2014/main" id="{7F0834A8-261F-4A53-8391-DF2FEA8E4053}"/>
            </a:ext>
          </a:extLst>
        </xdr:cNvPr>
        <xdr:cNvSpPr txBox="1"/>
      </xdr:nvSpPr>
      <xdr:spPr>
        <a:xfrm>
          <a:off x="4124960" y="16503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303" name="直線コネクタ 302">
          <a:extLst>
            <a:ext uri="{FF2B5EF4-FFF2-40B4-BE49-F238E27FC236}">
              <a16:creationId xmlns:a16="http://schemas.microsoft.com/office/drawing/2014/main" id="{FD8E939E-2A44-441C-93CB-BBFFED342B25}"/>
            </a:ext>
          </a:extLst>
        </xdr:cNvPr>
        <xdr:cNvCxnSpPr/>
      </xdr:nvCxnSpPr>
      <xdr:spPr>
        <a:xfrm>
          <a:off x="4020820" y="167239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84472</xdr:rowOff>
    </xdr:from>
    <xdr:ext cx="405111" cy="259045"/>
    <xdr:sp macro="" textlink="">
      <xdr:nvSpPr>
        <xdr:cNvPr id="304" name="【市民会館】&#10;有形固定資産減価償却率平均値テキスト">
          <a:extLst>
            <a:ext uri="{FF2B5EF4-FFF2-40B4-BE49-F238E27FC236}">
              <a16:creationId xmlns:a16="http://schemas.microsoft.com/office/drawing/2014/main" id="{A71988A4-AE3D-4250-9976-1D0B93934DFA}"/>
            </a:ext>
          </a:extLst>
        </xdr:cNvPr>
        <xdr:cNvSpPr txBox="1"/>
      </xdr:nvSpPr>
      <xdr:spPr>
        <a:xfrm>
          <a:off x="4124960" y="17351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305" name="フローチャート: 判断 304">
          <a:extLst>
            <a:ext uri="{FF2B5EF4-FFF2-40B4-BE49-F238E27FC236}">
              <a16:creationId xmlns:a16="http://schemas.microsoft.com/office/drawing/2014/main" id="{96D4C8F6-2ECE-48AE-AD13-84A6E356678C}"/>
            </a:ext>
          </a:extLst>
        </xdr:cNvPr>
        <xdr:cNvSpPr/>
      </xdr:nvSpPr>
      <xdr:spPr>
        <a:xfrm>
          <a:off x="4036060" y="1749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306" name="フローチャート: 判断 305">
          <a:extLst>
            <a:ext uri="{FF2B5EF4-FFF2-40B4-BE49-F238E27FC236}">
              <a16:creationId xmlns:a16="http://schemas.microsoft.com/office/drawing/2014/main" id="{A44312C6-90E1-4E2E-A76D-2142BBC9A83F}"/>
            </a:ext>
          </a:extLst>
        </xdr:cNvPr>
        <xdr:cNvSpPr/>
      </xdr:nvSpPr>
      <xdr:spPr>
        <a:xfrm>
          <a:off x="3312160" y="175113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307" name="フローチャート: 判断 306">
          <a:extLst>
            <a:ext uri="{FF2B5EF4-FFF2-40B4-BE49-F238E27FC236}">
              <a16:creationId xmlns:a16="http://schemas.microsoft.com/office/drawing/2014/main" id="{341DF820-9172-42B6-88A4-CCDEE3E4E9E4}"/>
            </a:ext>
          </a:extLst>
        </xdr:cNvPr>
        <xdr:cNvSpPr/>
      </xdr:nvSpPr>
      <xdr:spPr>
        <a:xfrm>
          <a:off x="2514600" y="1749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308" name="フローチャート: 判断 307">
          <a:extLst>
            <a:ext uri="{FF2B5EF4-FFF2-40B4-BE49-F238E27FC236}">
              <a16:creationId xmlns:a16="http://schemas.microsoft.com/office/drawing/2014/main" id="{87533B9D-8CE1-4535-9D7A-4D9387E3F561}"/>
            </a:ext>
          </a:extLst>
        </xdr:cNvPr>
        <xdr:cNvSpPr/>
      </xdr:nvSpPr>
      <xdr:spPr>
        <a:xfrm>
          <a:off x="1739900" y="174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158750</xdr:rowOff>
    </xdr:from>
    <xdr:to>
      <xdr:col>6</xdr:col>
      <xdr:colOff>38100</xdr:colOff>
      <xdr:row>104</xdr:row>
      <xdr:rowOff>88900</xdr:rowOff>
    </xdr:to>
    <xdr:sp macro="" textlink="">
      <xdr:nvSpPr>
        <xdr:cNvPr id="309" name="フローチャート: 判断 308">
          <a:extLst>
            <a:ext uri="{FF2B5EF4-FFF2-40B4-BE49-F238E27FC236}">
              <a16:creationId xmlns:a16="http://schemas.microsoft.com/office/drawing/2014/main" id="{83889A33-A684-40BD-9346-BFD07AD885C4}"/>
            </a:ext>
          </a:extLst>
        </xdr:cNvPr>
        <xdr:cNvSpPr/>
      </xdr:nvSpPr>
      <xdr:spPr>
        <a:xfrm>
          <a:off x="965200" y="174256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0" name="テキスト ボックス 309">
          <a:extLst>
            <a:ext uri="{FF2B5EF4-FFF2-40B4-BE49-F238E27FC236}">
              <a16:creationId xmlns:a16="http://schemas.microsoft.com/office/drawing/2014/main" id="{A26316E5-8524-47DA-AE41-14F44EDAA93C}"/>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013F6A11-F0CA-42FB-906D-6C2DC0BCD92B}"/>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CFB64A99-DFB6-46FA-B6AC-ED19D209C985}"/>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550B46BC-FE8A-43E1-BA20-78E9D9A6BFAF}"/>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6B1CD5AC-CA0E-4792-9656-B0CCBB02EBFE}"/>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2539</xdr:rowOff>
    </xdr:from>
    <xdr:to>
      <xdr:col>24</xdr:col>
      <xdr:colOff>114300</xdr:colOff>
      <xdr:row>106</xdr:row>
      <xdr:rowOff>104139</xdr:rowOff>
    </xdr:to>
    <xdr:sp macro="" textlink="">
      <xdr:nvSpPr>
        <xdr:cNvPr id="315" name="楕円 314">
          <a:extLst>
            <a:ext uri="{FF2B5EF4-FFF2-40B4-BE49-F238E27FC236}">
              <a16:creationId xmlns:a16="http://schemas.microsoft.com/office/drawing/2014/main" id="{38EB7124-9E33-405A-B57C-913214A7F282}"/>
            </a:ext>
          </a:extLst>
        </xdr:cNvPr>
        <xdr:cNvSpPr/>
      </xdr:nvSpPr>
      <xdr:spPr>
        <a:xfrm>
          <a:off x="4036060" y="1777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152416</xdr:rowOff>
    </xdr:from>
    <xdr:ext cx="405111" cy="259045"/>
    <xdr:sp macro="" textlink="">
      <xdr:nvSpPr>
        <xdr:cNvPr id="316" name="【市民会館】&#10;有形固定資産減価償却率該当値テキスト">
          <a:extLst>
            <a:ext uri="{FF2B5EF4-FFF2-40B4-BE49-F238E27FC236}">
              <a16:creationId xmlns:a16="http://schemas.microsoft.com/office/drawing/2014/main" id="{FBBACE28-6FF9-4D36-8E27-B05776621038}"/>
            </a:ext>
          </a:extLst>
        </xdr:cNvPr>
        <xdr:cNvSpPr txBox="1"/>
      </xdr:nvSpPr>
      <xdr:spPr>
        <a:xfrm>
          <a:off x="4124960" y="17754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141605</xdr:rowOff>
    </xdr:from>
    <xdr:to>
      <xdr:col>20</xdr:col>
      <xdr:colOff>38100</xdr:colOff>
      <xdr:row>106</xdr:row>
      <xdr:rowOff>71755</xdr:rowOff>
    </xdr:to>
    <xdr:sp macro="" textlink="">
      <xdr:nvSpPr>
        <xdr:cNvPr id="317" name="楕円 316">
          <a:extLst>
            <a:ext uri="{FF2B5EF4-FFF2-40B4-BE49-F238E27FC236}">
              <a16:creationId xmlns:a16="http://schemas.microsoft.com/office/drawing/2014/main" id="{7A2F2B89-287B-436C-85B1-CC93276C6BF5}"/>
            </a:ext>
          </a:extLst>
        </xdr:cNvPr>
        <xdr:cNvSpPr/>
      </xdr:nvSpPr>
      <xdr:spPr>
        <a:xfrm>
          <a:off x="3312160" y="177438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20955</xdr:rowOff>
    </xdr:from>
    <xdr:to>
      <xdr:col>24</xdr:col>
      <xdr:colOff>63500</xdr:colOff>
      <xdr:row>106</xdr:row>
      <xdr:rowOff>53339</xdr:rowOff>
    </xdr:to>
    <xdr:cxnSp macro="">
      <xdr:nvCxnSpPr>
        <xdr:cNvPr id="318" name="直線コネクタ 317">
          <a:extLst>
            <a:ext uri="{FF2B5EF4-FFF2-40B4-BE49-F238E27FC236}">
              <a16:creationId xmlns:a16="http://schemas.microsoft.com/office/drawing/2014/main" id="{69463F34-1697-4762-86D8-C05268B4E5BE}"/>
            </a:ext>
          </a:extLst>
        </xdr:cNvPr>
        <xdr:cNvCxnSpPr/>
      </xdr:nvCxnSpPr>
      <xdr:spPr>
        <a:xfrm>
          <a:off x="3355340" y="17790795"/>
          <a:ext cx="73152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141605</xdr:rowOff>
    </xdr:from>
    <xdr:to>
      <xdr:col>15</xdr:col>
      <xdr:colOff>101600</xdr:colOff>
      <xdr:row>106</xdr:row>
      <xdr:rowOff>71755</xdr:rowOff>
    </xdr:to>
    <xdr:sp macro="" textlink="">
      <xdr:nvSpPr>
        <xdr:cNvPr id="319" name="楕円 318">
          <a:extLst>
            <a:ext uri="{FF2B5EF4-FFF2-40B4-BE49-F238E27FC236}">
              <a16:creationId xmlns:a16="http://schemas.microsoft.com/office/drawing/2014/main" id="{1B7AFA86-D4A6-45DB-8D70-491F84F95F2D}"/>
            </a:ext>
          </a:extLst>
        </xdr:cNvPr>
        <xdr:cNvSpPr/>
      </xdr:nvSpPr>
      <xdr:spPr>
        <a:xfrm>
          <a:off x="2514600" y="17743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20955</xdr:rowOff>
    </xdr:from>
    <xdr:to>
      <xdr:col>19</xdr:col>
      <xdr:colOff>177800</xdr:colOff>
      <xdr:row>106</xdr:row>
      <xdr:rowOff>20955</xdr:rowOff>
    </xdr:to>
    <xdr:cxnSp macro="">
      <xdr:nvCxnSpPr>
        <xdr:cNvPr id="320" name="直線コネクタ 319">
          <a:extLst>
            <a:ext uri="{FF2B5EF4-FFF2-40B4-BE49-F238E27FC236}">
              <a16:creationId xmlns:a16="http://schemas.microsoft.com/office/drawing/2014/main" id="{94026A9D-0CEF-464D-95BF-AE59CE8CBBE2}"/>
            </a:ext>
          </a:extLst>
        </xdr:cNvPr>
        <xdr:cNvCxnSpPr/>
      </xdr:nvCxnSpPr>
      <xdr:spPr>
        <a:xfrm>
          <a:off x="2565400" y="1779079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88264</xdr:rowOff>
    </xdr:from>
    <xdr:to>
      <xdr:col>10</xdr:col>
      <xdr:colOff>165100</xdr:colOff>
      <xdr:row>106</xdr:row>
      <xdr:rowOff>18414</xdr:rowOff>
    </xdr:to>
    <xdr:sp macro="" textlink="">
      <xdr:nvSpPr>
        <xdr:cNvPr id="321" name="楕円 320">
          <a:extLst>
            <a:ext uri="{FF2B5EF4-FFF2-40B4-BE49-F238E27FC236}">
              <a16:creationId xmlns:a16="http://schemas.microsoft.com/office/drawing/2014/main" id="{EDD21EEA-4E63-459C-832E-A6404B4003A9}"/>
            </a:ext>
          </a:extLst>
        </xdr:cNvPr>
        <xdr:cNvSpPr/>
      </xdr:nvSpPr>
      <xdr:spPr>
        <a:xfrm>
          <a:off x="1739900" y="176904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139064</xdr:rowOff>
    </xdr:from>
    <xdr:to>
      <xdr:col>15</xdr:col>
      <xdr:colOff>50800</xdr:colOff>
      <xdr:row>106</xdr:row>
      <xdr:rowOff>20955</xdr:rowOff>
    </xdr:to>
    <xdr:cxnSp macro="">
      <xdr:nvCxnSpPr>
        <xdr:cNvPr id="322" name="直線コネクタ 321">
          <a:extLst>
            <a:ext uri="{FF2B5EF4-FFF2-40B4-BE49-F238E27FC236}">
              <a16:creationId xmlns:a16="http://schemas.microsoft.com/office/drawing/2014/main" id="{35F2B4BB-12B5-48A2-AFED-D30BCBB1537A}"/>
            </a:ext>
          </a:extLst>
        </xdr:cNvPr>
        <xdr:cNvCxnSpPr/>
      </xdr:nvCxnSpPr>
      <xdr:spPr>
        <a:xfrm>
          <a:off x="1790700" y="17741264"/>
          <a:ext cx="7747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34925</xdr:rowOff>
    </xdr:from>
    <xdr:to>
      <xdr:col>6</xdr:col>
      <xdr:colOff>38100</xdr:colOff>
      <xdr:row>105</xdr:row>
      <xdr:rowOff>136525</xdr:rowOff>
    </xdr:to>
    <xdr:sp macro="" textlink="">
      <xdr:nvSpPr>
        <xdr:cNvPr id="323" name="楕円 322">
          <a:extLst>
            <a:ext uri="{FF2B5EF4-FFF2-40B4-BE49-F238E27FC236}">
              <a16:creationId xmlns:a16="http://schemas.microsoft.com/office/drawing/2014/main" id="{085F6DF0-1C72-4C45-8581-7F44A6CB354B}"/>
            </a:ext>
          </a:extLst>
        </xdr:cNvPr>
        <xdr:cNvSpPr/>
      </xdr:nvSpPr>
      <xdr:spPr>
        <a:xfrm>
          <a:off x="965200" y="176371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85725</xdr:rowOff>
    </xdr:from>
    <xdr:to>
      <xdr:col>10</xdr:col>
      <xdr:colOff>114300</xdr:colOff>
      <xdr:row>105</xdr:row>
      <xdr:rowOff>139064</xdr:rowOff>
    </xdr:to>
    <xdr:cxnSp macro="">
      <xdr:nvCxnSpPr>
        <xdr:cNvPr id="324" name="直線コネクタ 323">
          <a:extLst>
            <a:ext uri="{FF2B5EF4-FFF2-40B4-BE49-F238E27FC236}">
              <a16:creationId xmlns:a16="http://schemas.microsoft.com/office/drawing/2014/main" id="{9DADC87A-B750-4CC3-99FF-22D1FA657B7A}"/>
            </a:ext>
          </a:extLst>
        </xdr:cNvPr>
        <xdr:cNvCxnSpPr/>
      </xdr:nvCxnSpPr>
      <xdr:spPr>
        <a:xfrm>
          <a:off x="1008380" y="17687925"/>
          <a:ext cx="78232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23513</xdr:rowOff>
    </xdr:from>
    <xdr:ext cx="405111" cy="259045"/>
    <xdr:sp macro="" textlink="">
      <xdr:nvSpPr>
        <xdr:cNvPr id="325" name="n_1aveValue【市民会館】&#10;有形固定資産減価償却率">
          <a:extLst>
            <a:ext uri="{FF2B5EF4-FFF2-40B4-BE49-F238E27FC236}">
              <a16:creationId xmlns:a16="http://schemas.microsoft.com/office/drawing/2014/main" id="{2C7C39C5-5B88-463C-A371-42412B056803}"/>
            </a:ext>
          </a:extLst>
        </xdr:cNvPr>
        <xdr:cNvSpPr txBox="1"/>
      </xdr:nvSpPr>
      <xdr:spPr>
        <a:xfrm>
          <a:off x="3170564" y="1729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4463</xdr:rowOff>
    </xdr:from>
    <xdr:ext cx="405111" cy="259045"/>
    <xdr:sp macro="" textlink="">
      <xdr:nvSpPr>
        <xdr:cNvPr id="326" name="n_2aveValue【市民会館】&#10;有形固定資産減価償却率">
          <a:extLst>
            <a:ext uri="{FF2B5EF4-FFF2-40B4-BE49-F238E27FC236}">
              <a16:creationId xmlns:a16="http://schemas.microsoft.com/office/drawing/2014/main" id="{B7C0EB2B-CE50-4DB7-A8CE-DAA2ABF48047}"/>
            </a:ext>
          </a:extLst>
        </xdr:cNvPr>
        <xdr:cNvSpPr txBox="1"/>
      </xdr:nvSpPr>
      <xdr:spPr>
        <a:xfrm>
          <a:off x="2385704" y="17271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147338</xdr:rowOff>
    </xdr:from>
    <xdr:ext cx="405111" cy="259045"/>
    <xdr:sp macro="" textlink="">
      <xdr:nvSpPr>
        <xdr:cNvPr id="327" name="n_3aveValue【市民会館】&#10;有形固定資産減価償却率">
          <a:extLst>
            <a:ext uri="{FF2B5EF4-FFF2-40B4-BE49-F238E27FC236}">
              <a16:creationId xmlns:a16="http://schemas.microsoft.com/office/drawing/2014/main" id="{44A4C629-D7AD-4071-BD04-375C06167A69}"/>
            </a:ext>
          </a:extLst>
        </xdr:cNvPr>
        <xdr:cNvSpPr txBox="1"/>
      </xdr:nvSpPr>
      <xdr:spPr>
        <a:xfrm>
          <a:off x="1611004" y="17246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105427</xdr:rowOff>
    </xdr:from>
    <xdr:ext cx="405111" cy="259045"/>
    <xdr:sp macro="" textlink="">
      <xdr:nvSpPr>
        <xdr:cNvPr id="328" name="n_4aveValue【市民会館】&#10;有形固定資産減価償却率">
          <a:extLst>
            <a:ext uri="{FF2B5EF4-FFF2-40B4-BE49-F238E27FC236}">
              <a16:creationId xmlns:a16="http://schemas.microsoft.com/office/drawing/2014/main" id="{18FABAEE-5E71-4B23-827C-0479224734D9}"/>
            </a:ext>
          </a:extLst>
        </xdr:cNvPr>
        <xdr:cNvSpPr txBox="1"/>
      </xdr:nvSpPr>
      <xdr:spPr>
        <a:xfrm>
          <a:off x="836304" y="1720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62882</xdr:rowOff>
    </xdr:from>
    <xdr:ext cx="405111" cy="259045"/>
    <xdr:sp macro="" textlink="">
      <xdr:nvSpPr>
        <xdr:cNvPr id="329" name="n_1mainValue【市民会館】&#10;有形固定資産減価償却率">
          <a:extLst>
            <a:ext uri="{FF2B5EF4-FFF2-40B4-BE49-F238E27FC236}">
              <a16:creationId xmlns:a16="http://schemas.microsoft.com/office/drawing/2014/main" id="{32E1842A-03CA-41D8-8F47-1ED8DBB96CED}"/>
            </a:ext>
          </a:extLst>
        </xdr:cNvPr>
        <xdr:cNvSpPr txBox="1"/>
      </xdr:nvSpPr>
      <xdr:spPr>
        <a:xfrm>
          <a:off x="3170564" y="1783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62882</xdr:rowOff>
    </xdr:from>
    <xdr:ext cx="405111" cy="259045"/>
    <xdr:sp macro="" textlink="">
      <xdr:nvSpPr>
        <xdr:cNvPr id="330" name="n_2mainValue【市民会館】&#10;有形固定資産減価償却率">
          <a:extLst>
            <a:ext uri="{FF2B5EF4-FFF2-40B4-BE49-F238E27FC236}">
              <a16:creationId xmlns:a16="http://schemas.microsoft.com/office/drawing/2014/main" id="{43958C62-4EBC-4238-9016-31AAEDB32855}"/>
            </a:ext>
          </a:extLst>
        </xdr:cNvPr>
        <xdr:cNvSpPr txBox="1"/>
      </xdr:nvSpPr>
      <xdr:spPr>
        <a:xfrm>
          <a:off x="2385704" y="1783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9541</xdr:rowOff>
    </xdr:from>
    <xdr:ext cx="405111" cy="259045"/>
    <xdr:sp macro="" textlink="">
      <xdr:nvSpPr>
        <xdr:cNvPr id="331" name="n_3mainValue【市民会館】&#10;有形固定資産減価償却率">
          <a:extLst>
            <a:ext uri="{FF2B5EF4-FFF2-40B4-BE49-F238E27FC236}">
              <a16:creationId xmlns:a16="http://schemas.microsoft.com/office/drawing/2014/main" id="{5DE06BA3-FAEC-499C-A15F-783A8B3E9711}"/>
            </a:ext>
          </a:extLst>
        </xdr:cNvPr>
        <xdr:cNvSpPr txBox="1"/>
      </xdr:nvSpPr>
      <xdr:spPr>
        <a:xfrm>
          <a:off x="1611004" y="17779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127652</xdr:rowOff>
    </xdr:from>
    <xdr:ext cx="405111" cy="259045"/>
    <xdr:sp macro="" textlink="">
      <xdr:nvSpPr>
        <xdr:cNvPr id="332" name="n_4mainValue【市民会館】&#10;有形固定資産減価償却率">
          <a:extLst>
            <a:ext uri="{FF2B5EF4-FFF2-40B4-BE49-F238E27FC236}">
              <a16:creationId xmlns:a16="http://schemas.microsoft.com/office/drawing/2014/main" id="{D8D6D9E7-8A51-40D3-94EC-0687BC12F8B9}"/>
            </a:ext>
          </a:extLst>
        </xdr:cNvPr>
        <xdr:cNvSpPr txBox="1"/>
      </xdr:nvSpPr>
      <xdr:spPr>
        <a:xfrm>
          <a:off x="836304" y="1772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3" name="正方形/長方形 332">
          <a:extLst>
            <a:ext uri="{FF2B5EF4-FFF2-40B4-BE49-F238E27FC236}">
              <a16:creationId xmlns:a16="http://schemas.microsoft.com/office/drawing/2014/main" id="{5D42A557-A413-49E7-9B7F-B6C1AEF374C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4" name="正方形/長方形 333">
          <a:extLst>
            <a:ext uri="{FF2B5EF4-FFF2-40B4-BE49-F238E27FC236}">
              <a16:creationId xmlns:a16="http://schemas.microsoft.com/office/drawing/2014/main" id="{EBE6063C-7D28-44F6-87C6-2AFAC28CFDA6}"/>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5" name="正方形/長方形 334">
          <a:extLst>
            <a:ext uri="{FF2B5EF4-FFF2-40B4-BE49-F238E27FC236}">
              <a16:creationId xmlns:a16="http://schemas.microsoft.com/office/drawing/2014/main" id="{E89F0228-3FAD-4D1A-8006-D76FB4494F7F}"/>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6" name="正方形/長方形 335">
          <a:extLst>
            <a:ext uri="{FF2B5EF4-FFF2-40B4-BE49-F238E27FC236}">
              <a16:creationId xmlns:a16="http://schemas.microsoft.com/office/drawing/2014/main" id="{93E459CF-6C7E-4D83-AD61-83CFB932F178}"/>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7" name="正方形/長方形 336">
          <a:extLst>
            <a:ext uri="{FF2B5EF4-FFF2-40B4-BE49-F238E27FC236}">
              <a16:creationId xmlns:a16="http://schemas.microsoft.com/office/drawing/2014/main" id="{3247F274-6043-4A5C-ACA6-54E840586C78}"/>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8" name="正方形/長方形 337">
          <a:extLst>
            <a:ext uri="{FF2B5EF4-FFF2-40B4-BE49-F238E27FC236}">
              <a16:creationId xmlns:a16="http://schemas.microsoft.com/office/drawing/2014/main" id="{E0384D21-21C5-46DB-A2A6-2B64FC975CA3}"/>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9" name="正方形/長方形 338">
          <a:extLst>
            <a:ext uri="{FF2B5EF4-FFF2-40B4-BE49-F238E27FC236}">
              <a16:creationId xmlns:a16="http://schemas.microsoft.com/office/drawing/2014/main" id="{587E86B9-C18E-4BC8-B1A4-1B42FFD43CF9}"/>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0" name="正方形/長方形 339">
          <a:extLst>
            <a:ext uri="{FF2B5EF4-FFF2-40B4-BE49-F238E27FC236}">
              <a16:creationId xmlns:a16="http://schemas.microsoft.com/office/drawing/2014/main" id="{DE730BEA-3333-42AD-BAEB-533F8A2F7368}"/>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1" name="テキスト ボックス 340">
          <a:extLst>
            <a:ext uri="{FF2B5EF4-FFF2-40B4-BE49-F238E27FC236}">
              <a16:creationId xmlns:a16="http://schemas.microsoft.com/office/drawing/2014/main" id="{B0DDAE93-5BE8-4BC9-85F1-2B2C8BA8BEDD}"/>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2" name="直線コネクタ 341">
          <a:extLst>
            <a:ext uri="{FF2B5EF4-FFF2-40B4-BE49-F238E27FC236}">
              <a16:creationId xmlns:a16="http://schemas.microsoft.com/office/drawing/2014/main" id="{B874439F-C283-4CEE-BFC0-E228FA0B096E}"/>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3" name="直線コネクタ 342">
          <a:extLst>
            <a:ext uri="{FF2B5EF4-FFF2-40B4-BE49-F238E27FC236}">
              <a16:creationId xmlns:a16="http://schemas.microsoft.com/office/drawing/2014/main" id="{71F08043-747E-44C8-93F9-F144333854CF}"/>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4" name="テキスト ボックス 343">
          <a:extLst>
            <a:ext uri="{FF2B5EF4-FFF2-40B4-BE49-F238E27FC236}">
              <a16:creationId xmlns:a16="http://schemas.microsoft.com/office/drawing/2014/main" id="{4B2A8A29-E389-4D96-9704-73867BF0690B}"/>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5" name="直線コネクタ 344">
          <a:extLst>
            <a:ext uri="{FF2B5EF4-FFF2-40B4-BE49-F238E27FC236}">
              <a16:creationId xmlns:a16="http://schemas.microsoft.com/office/drawing/2014/main" id="{5495FF0F-C775-44E2-868B-B6E82080EB1B}"/>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6" name="テキスト ボックス 345">
          <a:extLst>
            <a:ext uri="{FF2B5EF4-FFF2-40B4-BE49-F238E27FC236}">
              <a16:creationId xmlns:a16="http://schemas.microsoft.com/office/drawing/2014/main" id="{1A58DC4A-0EE4-40CB-BB37-A18930F9D6BB}"/>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7" name="直線コネクタ 346">
          <a:extLst>
            <a:ext uri="{FF2B5EF4-FFF2-40B4-BE49-F238E27FC236}">
              <a16:creationId xmlns:a16="http://schemas.microsoft.com/office/drawing/2014/main" id="{069E9F27-3FEE-4113-9EF2-188B5FEBD9BD}"/>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8" name="テキスト ボックス 347">
          <a:extLst>
            <a:ext uri="{FF2B5EF4-FFF2-40B4-BE49-F238E27FC236}">
              <a16:creationId xmlns:a16="http://schemas.microsoft.com/office/drawing/2014/main" id="{2BC627A9-1DFC-40F3-9285-D4C0D7E48564}"/>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49" name="直線コネクタ 348">
          <a:extLst>
            <a:ext uri="{FF2B5EF4-FFF2-40B4-BE49-F238E27FC236}">
              <a16:creationId xmlns:a16="http://schemas.microsoft.com/office/drawing/2014/main" id="{2CD078D5-FA02-48CA-8FD8-3497BFB541AC}"/>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0" name="テキスト ボックス 349">
          <a:extLst>
            <a:ext uri="{FF2B5EF4-FFF2-40B4-BE49-F238E27FC236}">
              <a16:creationId xmlns:a16="http://schemas.microsoft.com/office/drawing/2014/main" id="{0D82C6CA-D274-4671-B695-3D40BBA81348}"/>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1" name="直線コネクタ 350">
          <a:extLst>
            <a:ext uri="{FF2B5EF4-FFF2-40B4-BE49-F238E27FC236}">
              <a16:creationId xmlns:a16="http://schemas.microsoft.com/office/drawing/2014/main" id="{13407629-FFD6-44C2-8F8E-960B95711333}"/>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2" name="テキスト ボックス 351">
          <a:extLst>
            <a:ext uri="{FF2B5EF4-FFF2-40B4-BE49-F238E27FC236}">
              <a16:creationId xmlns:a16="http://schemas.microsoft.com/office/drawing/2014/main" id="{54A323D5-37F8-4989-8348-AB830AAA1A05}"/>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3" name="直線コネクタ 352">
          <a:extLst>
            <a:ext uri="{FF2B5EF4-FFF2-40B4-BE49-F238E27FC236}">
              <a16:creationId xmlns:a16="http://schemas.microsoft.com/office/drawing/2014/main" id="{DB7A3C6D-446C-4C5B-90F4-18AC1A0E3A49}"/>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4" name="テキスト ボックス 353">
          <a:extLst>
            <a:ext uri="{FF2B5EF4-FFF2-40B4-BE49-F238E27FC236}">
              <a16:creationId xmlns:a16="http://schemas.microsoft.com/office/drawing/2014/main" id="{626A9F38-C751-4E62-85B0-B255E9FDA465}"/>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5" name="【市民会館】&#10;一人当たり面積グラフ枠">
          <a:extLst>
            <a:ext uri="{FF2B5EF4-FFF2-40B4-BE49-F238E27FC236}">
              <a16:creationId xmlns:a16="http://schemas.microsoft.com/office/drawing/2014/main" id="{544D09CB-FCC7-46FD-A7B4-68FBF3D6037B}"/>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356" name="直線コネクタ 355">
          <a:extLst>
            <a:ext uri="{FF2B5EF4-FFF2-40B4-BE49-F238E27FC236}">
              <a16:creationId xmlns:a16="http://schemas.microsoft.com/office/drawing/2014/main" id="{4E1CFDE4-50F3-4E0A-A6E7-EF781F608F68}"/>
            </a:ext>
          </a:extLst>
        </xdr:cNvPr>
        <xdr:cNvCxnSpPr/>
      </xdr:nvCxnSpPr>
      <xdr:spPr>
        <a:xfrm flipV="1">
          <a:off x="9219565" y="16767811"/>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357" name="【市民会館】&#10;一人当たり面積最小値テキスト">
          <a:extLst>
            <a:ext uri="{FF2B5EF4-FFF2-40B4-BE49-F238E27FC236}">
              <a16:creationId xmlns:a16="http://schemas.microsoft.com/office/drawing/2014/main" id="{C70D3A02-01AD-4B8B-8C7E-4D6823896E01}"/>
            </a:ext>
          </a:extLst>
        </xdr:cNvPr>
        <xdr:cNvSpPr txBox="1"/>
      </xdr:nvSpPr>
      <xdr:spPr>
        <a:xfrm>
          <a:off x="925830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358" name="直線コネクタ 357">
          <a:extLst>
            <a:ext uri="{FF2B5EF4-FFF2-40B4-BE49-F238E27FC236}">
              <a16:creationId xmlns:a16="http://schemas.microsoft.com/office/drawing/2014/main" id="{63EDC09B-4F0C-4ECE-A2DA-E6A17987C1D0}"/>
            </a:ext>
          </a:extLst>
        </xdr:cNvPr>
        <xdr:cNvCxnSpPr/>
      </xdr:nvCxnSpPr>
      <xdr:spPr>
        <a:xfrm>
          <a:off x="915416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359" name="【市民会館】&#10;一人当たり面積最大値テキスト">
          <a:extLst>
            <a:ext uri="{FF2B5EF4-FFF2-40B4-BE49-F238E27FC236}">
              <a16:creationId xmlns:a16="http://schemas.microsoft.com/office/drawing/2014/main" id="{877E507B-C140-4812-952A-EF73F4BCB38F}"/>
            </a:ext>
          </a:extLst>
        </xdr:cNvPr>
        <xdr:cNvSpPr txBox="1"/>
      </xdr:nvSpPr>
      <xdr:spPr>
        <a:xfrm>
          <a:off x="9258300" y="1655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360" name="直線コネクタ 359">
          <a:extLst>
            <a:ext uri="{FF2B5EF4-FFF2-40B4-BE49-F238E27FC236}">
              <a16:creationId xmlns:a16="http://schemas.microsoft.com/office/drawing/2014/main" id="{BDD06740-B444-440E-A542-54D0A1DFB9CD}"/>
            </a:ext>
          </a:extLst>
        </xdr:cNvPr>
        <xdr:cNvCxnSpPr/>
      </xdr:nvCxnSpPr>
      <xdr:spPr>
        <a:xfrm>
          <a:off x="9154160" y="16767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80027</xdr:rowOff>
    </xdr:from>
    <xdr:ext cx="469744" cy="259045"/>
    <xdr:sp macro="" textlink="">
      <xdr:nvSpPr>
        <xdr:cNvPr id="361" name="【市民会館】&#10;一人当たり面積平均値テキスト">
          <a:extLst>
            <a:ext uri="{FF2B5EF4-FFF2-40B4-BE49-F238E27FC236}">
              <a16:creationId xmlns:a16="http://schemas.microsoft.com/office/drawing/2014/main" id="{199F0140-3A87-430B-94E0-ECA1D7F6E2CC}"/>
            </a:ext>
          </a:extLst>
        </xdr:cNvPr>
        <xdr:cNvSpPr txBox="1"/>
      </xdr:nvSpPr>
      <xdr:spPr>
        <a:xfrm>
          <a:off x="9258300" y="17514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362" name="フローチャート: 判断 361">
          <a:extLst>
            <a:ext uri="{FF2B5EF4-FFF2-40B4-BE49-F238E27FC236}">
              <a16:creationId xmlns:a16="http://schemas.microsoft.com/office/drawing/2014/main" id="{B0F30EB9-DD61-4005-B4F9-522B8684D7E6}"/>
            </a:ext>
          </a:extLst>
        </xdr:cNvPr>
        <xdr:cNvSpPr/>
      </xdr:nvSpPr>
      <xdr:spPr>
        <a:xfrm>
          <a:off x="9192260" y="17536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363" name="フローチャート: 判断 362">
          <a:extLst>
            <a:ext uri="{FF2B5EF4-FFF2-40B4-BE49-F238E27FC236}">
              <a16:creationId xmlns:a16="http://schemas.microsoft.com/office/drawing/2014/main" id="{BEA0F4DD-D781-4AA8-8FEC-4A31B533C57F}"/>
            </a:ext>
          </a:extLst>
        </xdr:cNvPr>
        <xdr:cNvSpPr/>
      </xdr:nvSpPr>
      <xdr:spPr>
        <a:xfrm>
          <a:off x="8445500" y="17547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364" name="フローチャート: 判断 363">
          <a:extLst>
            <a:ext uri="{FF2B5EF4-FFF2-40B4-BE49-F238E27FC236}">
              <a16:creationId xmlns:a16="http://schemas.microsoft.com/office/drawing/2014/main" id="{4C3197B6-7C70-4CDC-9A2B-4E1174684455}"/>
            </a:ext>
          </a:extLst>
        </xdr:cNvPr>
        <xdr:cNvSpPr/>
      </xdr:nvSpPr>
      <xdr:spPr>
        <a:xfrm>
          <a:off x="7670800" y="175704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365" name="フローチャート: 判断 364">
          <a:extLst>
            <a:ext uri="{FF2B5EF4-FFF2-40B4-BE49-F238E27FC236}">
              <a16:creationId xmlns:a16="http://schemas.microsoft.com/office/drawing/2014/main" id="{3362188F-4ECD-4511-ABF4-A1E43AB1D944}"/>
            </a:ext>
          </a:extLst>
        </xdr:cNvPr>
        <xdr:cNvSpPr/>
      </xdr:nvSpPr>
      <xdr:spPr>
        <a:xfrm>
          <a:off x="6873240" y="17581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143511</xdr:rowOff>
    </xdr:from>
    <xdr:to>
      <xdr:col>36</xdr:col>
      <xdr:colOff>165100</xdr:colOff>
      <xdr:row>105</xdr:row>
      <xdr:rowOff>73661</xdr:rowOff>
    </xdr:to>
    <xdr:sp macro="" textlink="">
      <xdr:nvSpPr>
        <xdr:cNvPr id="366" name="フローチャート: 判断 365">
          <a:extLst>
            <a:ext uri="{FF2B5EF4-FFF2-40B4-BE49-F238E27FC236}">
              <a16:creationId xmlns:a16="http://schemas.microsoft.com/office/drawing/2014/main" id="{8E487A43-E196-4495-8906-EAA696C95FD8}"/>
            </a:ext>
          </a:extLst>
        </xdr:cNvPr>
        <xdr:cNvSpPr/>
      </xdr:nvSpPr>
      <xdr:spPr>
        <a:xfrm>
          <a:off x="6098540" y="175780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84B31A0A-A024-4162-871F-E4C3EB090268}"/>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8E47F98C-585A-43DF-86D1-FF845293AFCB}"/>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AA7034AB-BC51-4635-A0D8-BA633C4BFA28}"/>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00B88555-E75D-4C12-868B-AF0637BB8BA1}"/>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9617E158-1AED-4E40-A16C-6708983BCB6B}"/>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124461</xdr:rowOff>
    </xdr:from>
    <xdr:to>
      <xdr:col>55</xdr:col>
      <xdr:colOff>50800</xdr:colOff>
      <xdr:row>100</xdr:row>
      <xdr:rowOff>54611</xdr:rowOff>
    </xdr:to>
    <xdr:sp macro="" textlink="">
      <xdr:nvSpPr>
        <xdr:cNvPr id="372" name="楕円 371">
          <a:extLst>
            <a:ext uri="{FF2B5EF4-FFF2-40B4-BE49-F238E27FC236}">
              <a16:creationId xmlns:a16="http://schemas.microsoft.com/office/drawing/2014/main" id="{0951D369-88F3-420F-9948-6D1758D84AC5}"/>
            </a:ext>
          </a:extLst>
        </xdr:cNvPr>
        <xdr:cNvSpPr/>
      </xdr:nvSpPr>
      <xdr:spPr>
        <a:xfrm>
          <a:off x="9192260" y="167208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77488</xdr:rowOff>
    </xdr:from>
    <xdr:ext cx="469744" cy="259045"/>
    <xdr:sp macro="" textlink="">
      <xdr:nvSpPr>
        <xdr:cNvPr id="373" name="【市民会館】&#10;一人当たり面積該当値テキスト">
          <a:extLst>
            <a:ext uri="{FF2B5EF4-FFF2-40B4-BE49-F238E27FC236}">
              <a16:creationId xmlns:a16="http://schemas.microsoft.com/office/drawing/2014/main" id="{C68A7CCA-288C-4942-B20D-A63C215D038E}"/>
            </a:ext>
          </a:extLst>
        </xdr:cNvPr>
        <xdr:cNvSpPr txBox="1"/>
      </xdr:nvSpPr>
      <xdr:spPr>
        <a:xfrm>
          <a:off x="9258300" y="16673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147320</xdr:rowOff>
    </xdr:from>
    <xdr:to>
      <xdr:col>50</xdr:col>
      <xdr:colOff>165100</xdr:colOff>
      <xdr:row>100</xdr:row>
      <xdr:rowOff>77470</xdr:rowOff>
    </xdr:to>
    <xdr:sp macro="" textlink="">
      <xdr:nvSpPr>
        <xdr:cNvPr id="374" name="楕円 373">
          <a:extLst>
            <a:ext uri="{FF2B5EF4-FFF2-40B4-BE49-F238E27FC236}">
              <a16:creationId xmlns:a16="http://schemas.microsoft.com/office/drawing/2014/main" id="{424DE9FC-032E-44A6-A0ED-91EB935EFC74}"/>
            </a:ext>
          </a:extLst>
        </xdr:cNvPr>
        <xdr:cNvSpPr/>
      </xdr:nvSpPr>
      <xdr:spPr>
        <a:xfrm>
          <a:off x="8445500" y="16743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3811</xdr:rowOff>
    </xdr:from>
    <xdr:to>
      <xdr:col>55</xdr:col>
      <xdr:colOff>0</xdr:colOff>
      <xdr:row>100</xdr:row>
      <xdr:rowOff>26670</xdr:rowOff>
    </xdr:to>
    <xdr:cxnSp macro="">
      <xdr:nvCxnSpPr>
        <xdr:cNvPr id="375" name="直線コネクタ 374">
          <a:extLst>
            <a:ext uri="{FF2B5EF4-FFF2-40B4-BE49-F238E27FC236}">
              <a16:creationId xmlns:a16="http://schemas.microsoft.com/office/drawing/2014/main" id="{75A1DD25-6D37-484C-B41A-B2A32B92C484}"/>
            </a:ext>
          </a:extLst>
        </xdr:cNvPr>
        <xdr:cNvCxnSpPr/>
      </xdr:nvCxnSpPr>
      <xdr:spPr>
        <a:xfrm flipV="1">
          <a:off x="8496300" y="16767811"/>
          <a:ext cx="7239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166370</xdr:rowOff>
    </xdr:from>
    <xdr:to>
      <xdr:col>46</xdr:col>
      <xdr:colOff>38100</xdr:colOff>
      <xdr:row>100</xdr:row>
      <xdr:rowOff>96520</xdr:rowOff>
    </xdr:to>
    <xdr:sp macro="" textlink="">
      <xdr:nvSpPr>
        <xdr:cNvPr id="376" name="楕円 375">
          <a:extLst>
            <a:ext uri="{FF2B5EF4-FFF2-40B4-BE49-F238E27FC236}">
              <a16:creationId xmlns:a16="http://schemas.microsoft.com/office/drawing/2014/main" id="{4F88249A-5553-4B6C-96A0-D22FD6C89397}"/>
            </a:ext>
          </a:extLst>
        </xdr:cNvPr>
        <xdr:cNvSpPr/>
      </xdr:nvSpPr>
      <xdr:spPr>
        <a:xfrm>
          <a:off x="7670800" y="16762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26670</xdr:rowOff>
    </xdr:from>
    <xdr:to>
      <xdr:col>50</xdr:col>
      <xdr:colOff>114300</xdr:colOff>
      <xdr:row>100</xdr:row>
      <xdr:rowOff>45720</xdr:rowOff>
    </xdr:to>
    <xdr:cxnSp macro="">
      <xdr:nvCxnSpPr>
        <xdr:cNvPr id="377" name="直線コネクタ 376">
          <a:extLst>
            <a:ext uri="{FF2B5EF4-FFF2-40B4-BE49-F238E27FC236}">
              <a16:creationId xmlns:a16="http://schemas.microsoft.com/office/drawing/2014/main" id="{E3EAFD1D-AAF4-43FF-842F-65B7C2D24BF1}"/>
            </a:ext>
          </a:extLst>
        </xdr:cNvPr>
        <xdr:cNvCxnSpPr/>
      </xdr:nvCxnSpPr>
      <xdr:spPr>
        <a:xfrm flipV="1">
          <a:off x="7713980" y="1679067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13970</xdr:rowOff>
    </xdr:from>
    <xdr:to>
      <xdr:col>41</xdr:col>
      <xdr:colOff>101600</xdr:colOff>
      <xdr:row>100</xdr:row>
      <xdr:rowOff>115570</xdr:rowOff>
    </xdr:to>
    <xdr:sp macro="" textlink="">
      <xdr:nvSpPr>
        <xdr:cNvPr id="378" name="楕円 377">
          <a:extLst>
            <a:ext uri="{FF2B5EF4-FFF2-40B4-BE49-F238E27FC236}">
              <a16:creationId xmlns:a16="http://schemas.microsoft.com/office/drawing/2014/main" id="{6C577CEB-6F2D-491C-B17E-BDD7D62C1224}"/>
            </a:ext>
          </a:extLst>
        </xdr:cNvPr>
        <xdr:cNvSpPr/>
      </xdr:nvSpPr>
      <xdr:spPr>
        <a:xfrm>
          <a:off x="6873240" y="1677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45720</xdr:rowOff>
    </xdr:from>
    <xdr:to>
      <xdr:col>45</xdr:col>
      <xdr:colOff>177800</xdr:colOff>
      <xdr:row>100</xdr:row>
      <xdr:rowOff>64770</xdr:rowOff>
    </xdr:to>
    <xdr:cxnSp macro="">
      <xdr:nvCxnSpPr>
        <xdr:cNvPr id="379" name="直線コネクタ 378">
          <a:extLst>
            <a:ext uri="{FF2B5EF4-FFF2-40B4-BE49-F238E27FC236}">
              <a16:creationId xmlns:a16="http://schemas.microsoft.com/office/drawing/2014/main" id="{999F2E92-E363-4264-9C98-FD1FC6F78DD8}"/>
            </a:ext>
          </a:extLst>
        </xdr:cNvPr>
        <xdr:cNvCxnSpPr/>
      </xdr:nvCxnSpPr>
      <xdr:spPr>
        <a:xfrm flipV="1">
          <a:off x="6924040" y="1680972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36830</xdr:rowOff>
    </xdr:from>
    <xdr:to>
      <xdr:col>36</xdr:col>
      <xdr:colOff>165100</xdr:colOff>
      <xdr:row>100</xdr:row>
      <xdr:rowOff>138430</xdr:rowOff>
    </xdr:to>
    <xdr:sp macro="" textlink="">
      <xdr:nvSpPr>
        <xdr:cNvPr id="380" name="楕円 379">
          <a:extLst>
            <a:ext uri="{FF2B5EF4-FFF2-40B4-BE49-F238E27FC236}">
              <a16:creationId xmlns:a16="http://schemas.microsoft.com/office/drawing/2014/main" id="{84868B10-F004-4218-BEEA-194B0E4D2EC2}"/>
            </a:ext>
          </a:extLst>
        </xdr:cNvPr>
        <xdr:cNvSpPr/>
      </xdr:nvSpPr>
      <xdr:spPr>
        <a:xfrm>
          <a:off x="6098540" y="1680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64770</xdr:rowOff>
    </xdr:from>
    <xdr:to>
      <xdr:col>41</xdr:col>
      <xdr:colOff>50800</xdr:colOff>
      <xdr:row>100</xdr:row>
      <xdr:rowOff>87630</xdr:rowOff>
    </xdr:to>
    <xdr:cxnSp macro="">
      <xdr:nvCxnSpPr>
        <xdr:cNvPr id="381" name="直線コネクタ 380">
          <a:extLst>
            <a:ext uri="{FF2B5EF4-FFF2-40B4-BE49-F238E27FC236}">
              <a16:creationId xmlns:a16="http://schemas.microsoft.com/office/drawing/2014/main" id="{3F2B53FC-D5E1-41A6-A597-A569A4F4629F}"/>
            </a:ext>
          </a:extLst>
        </xdr:cNvPr>
        <xdr:cNvCxnSpPr/>
      </xdr:nvCxnSpPr>
      <xdr:spPr>
        <a:xfrm flipV="1">
          <a:off x="6149340" y="16828770"/>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34307</xdr:rowOff>
    </xdr:from>
    <xdr:ext cx="469744" cy="259045"/>
    <xdr:sp macro="" textlink="">
      <xdr:nvSpPr>
        <xdr:cNvPr id="382" name="n_1aveValue【市民会館】&#10;一人当たり面積">
          <a:extLst>
            <a:ext uri="{FF2B5EF4-FFF2-40B4-BE49-F238E27FC236}">
              <a16:creationId xmlns:a16="http://schemas.microsoft.com/office/drawing/2014/main" id="{E98AD5FC-0CEA-49F7-AAD0-C118197B5F40}"/>
            </a:ext>
          </a:extLst>
        </xdr:cNvPr>
        <xdr:cNvSpPr txBox="1"/>
      </xdr:nvSpPr>
      <xdr:spPr>
        <a:xfrm>
          <a:off x="8271587" y="1763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57166</xdr:rowOff>
    </xdr:from>
    <xdr:ext cx="469744" cy="259045"/>
    <xdr:sp macro="" textlink="">
      <xdr:nvSpPr>
        <xdr:cNvPr id="383" name="n_2aveValue【市民会館】&#10;一人当たり面積">
          <a:extLst>
            <a:ext uri="{FF2B5EF4-FFF2-40B4-BE49-F238E27FC236}">
              <a16:creationId xmlns:a16="http://schemas.microsoft.com/office/drawing/2014/main" id="{89468031-B9DA-43CE-A7C5-91610234DEFC}"/>
            </a:ext>
          </a:extLst>
        </xdr:cNvPr>
        <xdr:cNvSpPr txBox="1"/>
      </xdr:nvSpPr>
      <xdr:spPr>
        <a:xfrm>
          <a:off x="7509587" y="17659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68597</xdr:rowOff>
    </xdr:from>
    <xdr:ext cx="469744" cy="259045"/>
    <xdr:sp macro="" textlink="">
      <xdr:nvSpPr>
        <xdr:cNvPr id="384" name="n_3aveValue【市民会館】&#10;一人当たり面積">
          <a:extLst>
            <a:ext uri="{FF2B5EF4-FFF2-40B4-BE49-F238E27FC236}">
              <a16:creationId xmlns:a16="http://schemas.microsoft.com/office/drawing/2014/main" id="{2706711B-5353-4422-B99A-1883DB4E3717}"/>
            </a:ext>
          </a:extLst>
        </xdr:cNvPr>
        <xdr:cNvSpPr txBox="1"/>
      </xdr:nvSpPr>
      <xdr:spPr>
        <a:xfrm>
          <a:off x="6712027" y="1767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64788</xdr:rowOff>
    </xdr:from>
    <xdr:ext cx="469744" cy="259045"/>
    <xdr:sp macro="" textlink="">
      <xdr:nvSpPr>
        <xdr:cNvPr id="385" name="n_4aveValue【市民会館】&#10;一人当たり面積">
          <a:extLst>
            <a:ext uri="{FF2B5EF4-FFF2-40B4-BE49-F238E27FC236}">
              <a16:creationId xmlns:a16="http://schemas.microsoft.com/office/drawing/2014/main" id="{D1BF2903-9439-4B91-AADA-3F1E2EAFFBFD}"/>
            </a:ext>
          </a:extLst>
        </xdr:cNvPr>
        <xdr:cNvSpPr txBox="1"/>
      </xdr:nvSpPr>
      <xdr:spPr>
        <a:xfrm>
          <a:off x="5937327" y="17666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98</xdr:row>
      <xdr:rowOff>93997</xdr:rowOff>
    </xdr:from>
    <xdr:ext cx="469744" cy="259045"/>
    <xdr:sp macro="" textlink="">
      <xdr:nvSpPr>
        <xdr:cNvPr id="386" name="n_1mainValue【市民会館】&#10;一人当たり面積">
          <a:extLst>
            <a:ext uri="{FF2B5EF4-FFF2-40B4-BE49-F238E27FC236}">
              <a16:creationId xmlns:a16="http://schemas.microsoft.com/office/drawing/2014/main" id="{543D44FF-F403-4FA2-AF56-5D917275593D}"/>
            </a:ext>
          </a:extLst>
        </xdr:cNvPr>
        <xdr:cNvSpPr txBox="1"/>
      </xdr:nvSpPr>
      <xdr:spPr>
        <a:xfrm>
          <a:off x="8271587" y="1652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98</xdr:row>
      <xdr:rowOff>113047</xdr:rowOff>
    </xdr:from>
    <xdr:ext cx="469744" cy="259045"/>
    <xdr:sp macro="" textlink="">
      <xdr:nvSpPr>
        <xdr:cNvPr id="387" name="n_2mainValue【市民会館】&#10;一人当たり面積">
          <a:extLst>
            <a:ext uri="{FF2B5EF4-FFF2-40B4-BE49-F238E27FC236}">
              <a16:creationId xmlns:a16="http://schemas.microsoft.com/office/drawing/2014/main" id="{314EE071-1292-4C6B-9C06-A2B9F54C1155}"/>
            </a:ext>
          </a:extLst>
        </xdr:cNvPr>
        <xdr:cNvSpPr txBox="1"/>
      </xdr:nvSpPr>
      <xdr:spPr>
        <a:xfrm>
          <a:off x="7509587" y="1654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98</xdr:row>
      <xdr:rowOff>132097</xdr:rowOff>
    </xdr:from>
    <xdr:ext cx="469744" cy="259045"/>
    <xdr:sp macro="" textlink="">
      <xdr:nvSpPr>
        <xdr:cNvPr id="388" name="n_3mainValue【市民会館】&#10;一人当たり面積">
          <a:extLst>
            <a:ext uri="{FF2B5EF4-FFF2-40B4-BE49-F238E27FC236}">
              <a16:creationId xmlns:a16="http://schemas.microsoft.com/office/drawing/2014/main" id="{C27757B9-D11B-4952-9868-3627724954CC}"/>
            </a:ext>
          </a:extLst>
        </xdr:cNvPr>
        <xdr:cNvSpPr txBox="1"/>
      </xdr:nvSpPr>
      <xdr:spPr>
        <a:xfrm>
          <a:off x="6712027" y="1656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98</xdr:row>
      <xdr:rowOff>154957</xdr:rowOff>
    </xdr:from>
    <xdr:ext cx="469744" cy="259045"/>
    <xdr:sp macro="" textlink="">
      <xdr:nvSpPr>
        <xdr:cNvPr id="389" name="n_4mainValue【市民会館】&#10;一人当たり面積">
          <a:extLst>
            <a:ext uri="{FF2B5EF4-FFF2-40B4-BE49-F238E27FC236}">
              <a16:creationId xmlns:a16="http://schemas.microsoft.com/office/drawing/2014/main" id="{FE51D7BA-8707-41DD-A347-EAF5842EBA44}"/>
            </a:ext>
          </a:extLst>
        </xdr:cNvPr>
        <xdr:cNvSpPr txBox="1"/>
      </xdr:nvSpPr>
      <xdr:spPr>
        <a:xfrm>
          <a:off x="5937327" y="16583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85CF9B23-9543-4C34-8EFF-103ABD7921A5}"/>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B2F7F4AF-443A-4D5D-BE49-25716DEEC20F}"/>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DBCE72A9-E04B-4BB0-962A-2DB02D93C18E}"/>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6C014FED-9B48-414A-9F04-DCBDCF7BDCD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FF3C22A7-7E46-440C-8D1D-AF80FF68126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B36E3E6F-A7E2-406B-8B0A-71DEAD51E848}"/>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28563F7F-4633-481F-B326-F02202485E6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E49E0884-57EF-40DA-B7D9-98E472A5789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7CCBD1A8-D259-4B55-9D5C-C199036A1114}"/>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BBAB0ADC-5697-4747-BEA1-389F593FF76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a:extLst>
            <a:ext uri="{FF2B5EF4-FFF2-40B4-BE49-F238E27FC236}">
              <a16:creationId xmlns:a16="http://schemas.microsoft.com/office/drawing/2014/main" id="{57D5ABA8-BE0E-40D4-A151-3B722CF2321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1" name="直線コネクタ 400">
          <a:extLst>
            <a:ext uri="{FF2B5EF4-FFF2-40B4-BE49-F238E27FC236}">
              <a16:creationId xmlns:a16="http://schemas.microsoft.com/office/drawing/2014/main" id="{8B8C5A37-D9AA-4B4A-A6AB-FBD0C1BE5AAF}"/>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2" name="テキスト ボックス 401">
          <a:extLst>
            <a:ext uri="{FF2B5EF4-FFF2-40B4-BE49-F238E27FC236}">
              <a16:creationId xmlns:a16="http://schemas.microsoft.com/office/drawing/2014/main" id="{606330D5-918A-4595-921C-607060976733}"/>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3" name="直線コネクタ 402">
          <a:extLst>
            <a:ext uri="{FF2B5EF4-FFF2-40B4-BE49-F238E27FC236}">
              <a16:creationId xmlns:a16="http://schemas.microsoft.com/office/drawing/2014/main" id="{066246EA-A7EF-41F6-8E26-803697E957EB}"/>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4" name="テキスト ボックス 403">
          <a:extLst>
            <a:ext uri="{FF2B5EF4-FFF2-40B4-BE49-F238E27FC236}">
              <a16:creationId xmlns:a16="http://schemas.microsoft.com/office/drawing/2014/main" id="{D6B92EB3-1DA2-4430-B767-2235FC33284E}"/>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5" name="直線コネクタ 404">
          <a:extLst>
            <a:ext uri="{FF2B5EF4-FFF2-40B4-BE49-F238E27FC236}">
              <a16:creationId xmlns:a16="http://schemas.microsoft.com/office/drawing/2014/main" id="{0845D391-4458-4F76-BFF1-2C21E414E74D}"/>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6" name="テキスト ボックス 405">
          <a:extLst>
            <a:ext uri="{FF2B5EF4-FFF2-40B4-BE49-F238E27FC236}">
              <a16:creationId xmlns:a16="http://schemas.microsoft.com/office/drawing/2014/main" id="{5073BE68-3282-4ACA-8F85-D2718AC0E293}"/>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7" name="直線コネクタ 406">
          <a:extLst>
            <a:ext uri="{FF2B5EF4-FFF2-40B4-BE49-F238E27FC236}">
              <a16:creationId xmlns:a16="http://schemas.microsoft.com/office/drawing/2014/main" id="{A34D6259-5577-468D-88BC-22A598A96D34}"/>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8" name="テキスト ボックス 407">
          <a:extLst>
            <a:ext uri="{FF2B5EF4-FFF2-40B4-BE49-F238E27FC236}">
              <a16:creationId xmlns:a16="http://schemas.microsoft.com/office/drawing/2014/main" id="{8CC16CF8-FA3C-480F-89CB-88310A14C047}"/>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9" name="直線コネクタ 408">
          <a:extLst>
            <a:ext uri="{FF2B5EF4-FFF2-40B4-BE49-F238E27FC236}">
              <a16:creationId xmlns:a16="http://schemas.microsoft.com/office/drawing/2014/main" id="{4EEB07A6-8AE8-4AD9-AB20-74454C941BEA}"/>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0" name="テキスト ボックス 409">
          <a:extLst>
            <a:ext uri="{FF2B5EF4-FFF2-40B4-BE49-F238E27FC236}">
              <a16:creationId xmlns:a16="http://schemas.microsoft.com/office/drawing/2014/main" id="{125BD4F4-D5DC-4331-A839-37292FEAED17}"/>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6FB2A64B-7CDE-49C7-B665-78360097B808}"/>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2" name="テキスト ボックス 411">
          <a:extLst>
            <a:ext uri="{FF2B5EF4-FFF2-40B4-BE49-F238E27FC236}">
              <a16:creationId xmlns:a16="http://schemas.microsoft.com/office/drawing/2014/main" id="{CA49657A-A9F2-40FE-A3C1-9D7AB56117DC}"/>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一般廃棄物処理施設】&#10;有形固定資産減価償却率グラフ枠">
          <a:extLst>
            <a:ext uri="{FF2B5EF4-FFF2-40B4-BE49-F238E27FC236}">
              <a16:creationId xmlns:a16="http://schemas.microsoft.com/office/drawing/2014/main" id="{85E006AA-BCC5-485A-9F23-53329FE3E418}"/>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414" name="直線コネクタ 413">
          <a:extLst>
            <a:ext uri="{FF2B5EF4-FFF2-40B4-BE49-F238E27FC236}">
              <a16:creationId xmlns:a16="http://schemas.microsoft.com/office/drawing/2014/main" id="{F3332CCF-BF2D-40E0-B701-8C7DBDFA6443}"/>
            </a:ext>
          </a:extLst>
        </xdr:cNvPr>
        <xdr:cNvCxnSpPr/>
      </xdr:nvCxnSpPr>
      <xdr:spPr>
        <a:xfrm flipV="1">
          <a:off x="14375764" y="5720715"/>
          <a:ext cx="0" cy="1358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5" name="【一般廃棄物処理施設】&#10;有形固定資産減価償却率最小値テキスト">
          <a:extLst>
            <a:ext uri="{FF2B5EF4-FFF2-40B4-BE49-F238E27FC236}">
              <a16:creationId xmlns:a16="http://schemas.microsoft.com/office/drawing/2014/main" id="{0D46E2F3-011C-4251-B236-734176C88188}"/>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6" name="直線コネクタ 415">
          <a:extLst>
            <a:ext uri="{FF2B5EF4-FFF2-40B4-BE49-F238E27FC236}">
              <a16:creationId xmlns:a16="http://schemas.microsoft.com/office/drawing/2014/main" id="{F6848CEA-1F27-4892-9D96-E272FC3AE5F5}"/>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417" name="【一般廃棄物処理施設】&#10;有形固定資産減価償却率最大値テキスト">
          <a:extLst>
            <a:ext uri="{FF2B5EF4-FFF2-40B4-BE49-F238E27FC236}">
              <a16:creationId xmlns:a16="http://schemas.microsoft.com/office/drawing/2014/main" id="{35D65EE2-7793-4336-A92C-25B084FC99F5}"/>
            </a:ext>
          </a:extLst>
        </xdr:cNvPr>
        <xdr:cNvSpPr txBox="1"/>
      </xdr:nvSpPr>
      <xdr:spPr>
        <a:xfrm>
          <a:off x="144145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418" name="直線コネクタ 417">
          <a:extLst>
            <a:ext uri="{FF2B5EF4-FFF2-40B4-BE49-F238E27FC236}">
              <a16:creationId xmlns:a16="http://schemas.microsoft.com/office/drawing/2014/main" id="{A4B060ED-4FED-4D46-B370-27A764F81D41}"/>
            </a:ext>
          </a:extLst>
        </xdr:cNvPr>
        <xdr:cNvCxnSpPr/>
      </xdr:nvCxnSpPr>
      <xdr:spPr>
        <a:xfrm>
          <a:off x="14287500" y="5720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55897</xdr:rowOff>
    </xdr:from>
    <xdr:ext cx="405111" cy="259045"/>
    <xdr:sp macro="" textlink="">
      <xdr:nvSpPr>
        <xdr:cNvPr id="419" name="【一般廃棄物処理施設】&#10;有形固定資産減価償却率平均値テキスト">
          <a:extLst>
            <a:ext uri="{FF2B5EF4-FFF2-40B4-BE49-F238E27FC236}">
              <a16:creationId xmlns:a16="http://schemas.microsoft.com/office/drawing/2014/main" id="{687189FE-2F4B-40DC-8649-65EB5862FE06}"/>
            </a:ext>
          </a:extLst>
        </xdr:cNvPr>
        <xdr:cNvSpPr txBox="1"/>
      </xdr:nvSpPr>
      <xdr:spPr>
        <a:xfrm>
          <a:off x="14414500" y="6258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420" name="フローチャート: 判断 419">
          <a:extLst>
            <a:ext uri="{FF2B5EF4-FFF2-40B4-BE49-F238E27FC236}">
              <a16:creationId xmlns:a16="http://schemas.microsoft.com/office/drawing/2014/main" id="{D6D77C07-91AA-4B1A-82E9-D828237F0F1E}"/>
            </a:ext>
          </a:extLst>
        </xdr:cNvPr>
        <xdr:cNvSpPr/>
      </xdr:nvSpPr>
      <xdr:spPr>
        <a:xfrm>
          <a:off x="14325600" y="640334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421" name="フローチャート: 判断 420">
          <a:extLst>
            <a:ext uri="{FF2B5EF4-FFF2-40B4-BE49-F238E27FC236}">
              <a16:creationId xmlns:a16="http://schemas.microsoft.com/office/drawing/2014/main" id="{D5F22653-F2B9-4D44-9358-EF182F428C18}"/>
            </a:ext>
          </a:extLst>
        </xdr:cNvPr>
        <xdr:cNvSpPr/>
      </xdr:nvSpPr>
      <xdr:spPr>
        <a:xfrm>
          <a:off x="1357884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422" name="フローチャート: 判断 421">
          <a:extLst>
            <a:ext uri="{FF2B5EF4-FFF2-40B4-BE49-F238E27FC236}">
              <a16:creationId xmlns:a16="http://schemas.microsoft.com/office/drawing/2014/main" id="{7723ADF0-2976-416E-B5C3-0BA3EB7551C1}"/>
            </a:ext>
          </a:extLst>
        </xdr:cNvPr>
        <xdr:cNvSpPr/>
      </xdr:nvSpPr>
      <xdr:spPr>
        <a:xfrm>
          <a:off x="12804140" y="6308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423" name="フローチャート: 判断 422">
          <a:extLst>
            <a:ext uri="{FF2B5EF4-FFF2-40B4-BE49-F238E27FC236}">
              <a16:creationId xmlns:a16="http://schemas.microsoft.com/office/drawing/2014/main" id="{D365FF21-EBD2-412A-9AEA-6999E471E199}"/>
            </a:ext>
          </a:extLst>
        </xdr:cNvPr>
        <xdr:cNvSpPr/>
      </xdr:nvSpPr>
      <xdr:spPr>
        <a:xfrm>
          <a:off x="12029440" y="62699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424" name="フローチャート: 判断 423">
          <a:extLst>
            <a:ext uri="{FF2B5EF4-FFF2-40B4-BE49-F238E27FC236}">
              <a16:creationId xmlns:a16="http://schemas.microsoft.com/office/drawing/2014/main" id="{FC28D347-A324-4173-847B-1097A5D82B2E}"/>
            </a:ext>
          </a:extLst>
        </xdr:cNvPr>
        <xdr:cNvSpPr/>
      </xdr:nvSpPr>
      <xdr:spPr>
        <a:xfrm>
          <a:off x="1123188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C69F115F-0E50-41B0-9407-7A2A00DCE91F}"/>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1D1570CD-707F-40C0-978D-D69ED9E71D33}"/>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162D512F-AA7F-4EE9-92EF-614A346D0DBE}"/>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EA94CCDD-86D2-429F-9B2E-1055A1616AC6}"/>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F64EC7B-BE7D-4607-80B1-59DB0D43B7D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116840</xdr:rowOff>
    </xdr:from>
    <xdr:to>
      <xdr:col>85</xdr:col>
      <xdr:colOff>177800</xdr:colOff>
      <xdr:row>42</xdr:row>
      <xdr:rowOff>46990</xdr:rowOff>
    </xdr:to>
    <xdr:sp macro="" textlink="">
      <xdr:nvSpPr>
        <xdr:cNvPr id="430" name="楕円 429">
          <a:extLst>
            <a:ext uri="{FF2B5EF4-FFF2-40B4-BE49-F238E27FC236}">
              <a16:creationId xmlns:a16="http://schemas.microsoft.com/office/drawing/2014/main" id="{185FC024-BEBA-46B4-BD6F-97FC88DC07DC}"/>
            </a:ext>
          </a:extLst>
        </xdr:cNvPr>
        <xdr:cNvSpPr/>
      </xdr:nvSpPr>
      <xdr:spPr>
        <a:xfrm>
          <a:off x="14325600" y="69900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31767</xdr:rowOff>
    </xdr:from>
    <xdr:ext cx="405111" cy="259045"/>
    <xdr:sp macro="" textlink="">
      <xdr:nvSpPr>
        <xdr:cNvPr id="431" name="【一般廃棄物処理施設】&#10;有形固定資産減価償却率該当値テキスト">
          <a:extLst>
            <a:ext uri="{FF2B5EF4-FFF2-40B4-BE49-F238E27FC236}">
              <a16:creationId xmlns:a16="http://schemas.microsoft.com/office/drawing/2014/main" id="{AE6816E1-8176-4D38-9BC2-F8994FDBCD49}"/>
            </a:ext>
          </a:extLst>
        </xdr:cNvPr>
        <xdr:cNvSpPr txBox="1"/>
      </xdr:nvSpPr>
      <xdr:spPr>
        <a:xfrm>
          <a:off x="14414500" y="690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111125</xdr:rowOff>
    </xdr:from>
    <xdr:to>
      <xdr:col>81</xdr:col>
      <xdr:colOff>101600</xdr:colOff>
      <xdr:row>42</xdr:row>
      <xdr:rowOff>41275</xdr:rowOff>
    </xdr:to>
    <xdr:sp macro="" textlink="">
      <xdr:nvSpPr>
        <xdr:cNvPr id="432" name="楕円 431">
          <a:extLst>
            <a:ext uri="{FF2B5EF4-FFF2-40B4-BE49-F238E27FC236}">
              <a16:creationId xmlns:a16="http://schemas.microsoft.com/office/drawing/2014/main" id="{A6B36112-D698-46A5-BE7E-0B0A975E45C5}"/>
            </a:ext>
          </a:extLst>
        </xdr:cNvPr>
        <xdr:cNvSpPr/>
      </xdr:nvSpPr>
      <xdr:spPr>
        <a:xfrm>
          <a:off x="13578840" y="69843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161925</xdr:rowOff>
    </xdr:from>
    <xdr:to>
      <xdr:col>85</xdr:col>
      <xdr:colOff>127000</xdr:colOff>
      <xdr:row>41</xdr:row>
      <xdr:rowOff>167640</xdr:rowOff>
    </xdr:to>
    <xdr:cxnSp macro="">
      <xdr:nvCxnSpPr>
        <xdr:cNvPr id="433" name="直線コネクタ 432">
          <a:extLst>
            <a:ext uri="{FF2B5EF4-FFF2-40B4-BE49-F238E27FC236}">
              <a16:creationId xmlns:a16="http://schemas.microsoft.com/office/drawing/2014/main" id="{8D2E0328-F9B3-4ACB-BE9F-9F1F18B08CC7}"/>
            </a:ext>
          </a:extLst>
        </xdr:cNvPr>
        <xdr:cNvCxnSpPr/>
      </xdr:nvCxnSpPr>
      <xdr:spPr>
        <a:xfrm>
          <a:off x="13629640" y="7035165"/>
          <a:ext cx="7467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107315</xdr:rowOff>
    </xdr:from>
    <xdr:to>
      <xdr:col>76</xdr:col>
      <xdr:colOff>165100</xdr:colOff>
      <xdr:row>42</xdr:row>
      <xdr:rowOff>37465</xdr:rowOff>
    </xdr:to>
    <xdr:sp macro="" textlink="">
      <xdr:nvSpPr>
        <xdr:cNvPr id="434" name="楕円 433">
          <a:extLst>
            <a:ext uri="{FF2B5EF4-FFF2-40B4-BE49-F238E27FC236}">
              <a16:creationId xmlns:a16="http://schemas.microsoft.com/office/drawing/2014/main" id="{C80010CB-17C8-4872-AF0E-9E981DDD4EA0}"/>
            </a:ext>
          </a:extLst>
        </xdr:cNvPr>
        <xdr:cNvSpPr/>
      </xdr:nvSpPr>
      <xdr:spPr>
        <a:xfrm>
          <a:off x="12804140" y="6980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158115</xdr:rowOff>
    </xdr:from>
    <xdr:to>
      <xdr:col>81</xdr:col>
      <xdr:colOff>50800</xdr:colOff>
      <xdr:row>41</xdr:row>
      <xdr:rowOff>161925</xdr:rowOff>
    </xdr:to>
    <xdr:cxnSp macro="">
      <xdr:nvCxnSpPr>
        <xdr:cNvPr id="435" name="直線コネクタ 434">
          <a:extLst>
            <a:ext uri="{FF2B5EF4-FFF2-40B4-BE49-F238E27FC236}">
              <a16:creationId xmlns:a16="http://schemas.microsoft.com/office/drawing/2014/main" id="{A369039C-C6FA-4E22-94A4-DAF86C87531E}"/>
            </a:ext>
          </a:extLst>
        </xdr:cNvPr>
        <xdr:cNvCxnSpPr/>
      </xdr:nvCxnSpPr>
      <xdr:spPr>
        <a:xfrm>
          <a:off x="12854940" y="7031355"/>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101600</xdr:rowOff>
    </xdr:from>
    <xdr:to>
      <xdr:col>72</xdr:col>
      <xdr:colOff>38100</xdr:colOff>
      <xdr:row>42</xdr:row>
      <xdr:rowOff>31750</xdr:rowOff>
    </xdr:to>
    <xdr:sp macro="" textlink="">
      <xdr:nvSpPr>
        <xdr:cNvPr id="436" name="楕円 435">
          <a:extLst>
            <a:ext uri="{FF2B5EF4-FFF2-40B4-BE49-F238E27FC236}">
              <a16:creationId xmlns:a16="http://schemas.microsoft.com/office/drawing/2014/main" id="{2AB3E257-AE60-4A25-8554-E8968EF2256B}"/>
            </a:ext>
          </a:extLst>
        </xdr:cNvPr>
        <xdr:cNvSpPr/>
      </xdr:nvSpPr>
      <xdr:spPr>
        <a:xfrm>
          <a:off x="12029440" y="69748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152400</xdr:rowOff>
    </xdr:from>
    <xdr:to>
      <xdr:col>76</xdr:col>
      <xdr:colOff>114300</xdr:colOff>
      <xdr:row>41</xdr:row>
      <xdr:rowOff>158115</xdr:rowOff>
    </xdr:to>
    <xdr:cxnSp macro="">
      <xdr:nvCxnSpPr>
        <xdr:cNvPr id="437" name="直線コネクタ 436">
          <a:extLst>
            <a:ext uri="{FF2B5EF4-FFF2-40B4-BE49-F238E27FC236}">
              <a16:creationId xmlns:a16="http://schemas.microsoft.com/office/drawing/2014/main" id="{D3C05B43-B29F-41BD-B0F1-CD803605B215}"/>
            </a:ext>
          </a:extLst>
        </xdr:cNvPr>
        <xdr:cNvCxnSpPr/>
      </xdr:nvCxnSpPr>
      <xdr:spPr>
        <a:xfrm>
          <a:off x="12072620" y="7025640"/>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97790</xdr:rowOff>
    </xdr:from>
    <xdr:to>
      <xdr:col>67</xdr:col>
      <xdr:colOff>101600</xdr:colOff>
      <xdr:row>42</xdr:row>
      <xdr:rowOff>27940</xdr:rowOff>
    </xdr:to>
    <xdr:sp macro="" textlink="">
      <xdr:nvSpPr>
        <xdr:cNvPr id="438" name="楕円 437">
          <a:extLst>
            <a:ext uri="{FF2B5EF4-FFF2-40B4-BE49-F238E27FC236}">
              <a16:creationId xmlns:a16="http://schemas.microsoft.com/office/drawing/2014/main" id="{CFD7C8F8-0F1C-4D0D-97FA-162DBF0A792E}"/>
            </a:ext>
          </a:extLst>
        </xdr:cNvPr>
        <xdr:cNvSpPr/>
      </xdr:nvSpPr>
      <xdr:spPr>
        <a:xfrm>
          <a:off x="11231880" y="6971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148590</xdr:rowOff>
    </xdr:from>
    <xdr:to>
      <xdr:col>71</xdr:col>
      <xdr:colOff>177800</xdr:colOff>
      <xdr:row>41</xdr:row>
      <xdr:rowOff>152400</xdr:rowOff>
    </xdr:to>
    <xdr:cxnSp macro="">
      <xdr:nvCxnSpPr>
        <xdr:cNvPr id="439" name="直線コネクタ 438">
          <a:extLst>
            <a:ext uri="{FF2B5EF4-FFF2-40B4-BE49-F238E27FC236}">
              <a16:creationId xmlns:a16="http://schemas.microsoft.com/office/drawing/2014/main" id="{95BB38B8-EDB8-41B5-9811-D75A706585C5}"/>
            </a:ext>
          </a:extLst>
        </xdr:cNvPr>
        <xdr:cNvCxnSpPr/>
      </xdr:nvCxnSpPr>
      <xdr:spPr>
        <a:xfrm>
          <a:off x="11282680" y="702183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130192</xdr:rowOff>
    </xdr:from>
    <xdr:ext cx="405111" cy="259045"/>
    <xdr:sp macro="" textlink="">
      <xdr:nvSpPr>
        <xdr:cNvPr id="440" name="n_1aveValue【一般廃棄物処理施設】&#10;有形固定資産減価償却率">
          <a:extLst>
            <a:ext uri="{FF2B5EF4-FFF2-40B4-BE49-F238E27FC236}">
              <a16:creationId xmlns:a16="http://schemas.microsoft.com/office/drawing/2014/main" id="{EE3D6034-7C87-49D4-9BA5-EBA7366DD897}"/>
            </a:ext>
          </a:extLst>
        </xdr:cNvPr>
        <xdr:cNvSpPr txBox="1"/>
      </xdr:nvSpPr>
      <xdr:spPr>
        <a:xfrm>
          <a:off x="13437244" y="616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52087</xdr:rowOff>
    </xdr:from>
    <xdr:ext cx="405111" cy="259045"/>
    <xdr:sp macro="" textlink="">
      <xdr:nvSpPr>
        <xdr:cNvPr id="441" name="n_2aveValue【一般廃棄物処理施設】&#10;有形固定資産減価償却率">
          <a:extLst>
            <a:ext uri="{FF2B5EF4-FFF2-40B4-BE49-F238E27FC236}">
              <a16:creationId xmlns:a16="http://schemas.microsoft.com/office/drawing/2014/main" id="{AFD497C9-A62F-431B-BC59-D0EC57E9BF76}"/>
            </a:ext>
          </a:extLst>
        </xdr:cNvPr>
        <xdr:cNvSpPr txBox="1"/>
      </xdr:nvSpPr>
      <xdr:spPr>
        <a:xfrm>
          <a:off x="126752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13987</xdr:rowOff>
    </xdr:from>
    <xdr:ext cx="405111" cy="259045"/>
    <xdr:sp macro="" textlink="">
      <xdr:nvSpPr>
        <xdr:cNvPr id="442" name="n_3aveValue【一般廃棄物処理施設】&#10;有形固定資産減価償却率">
          <a:extLst>
            <a:ext uri="{FF2B5EF4-FFF2-40B4-BE49-F238E27FC236}">
              <a16:creationId xmlns:a16="http://schemas.microsoft.com/office/drawing/2014/main" id="{870E1567-0740-4E92-95CE-5F1D1A03AA11}"/>
            </a:ext>
          </a:extLst>
        </xdr:cNvPr>
        <xdr:cNvSpPr txBox="1"/>
      </xdr:nvSpPr>
      <xdr:spPr>
        <a:xfrm>
          <a:off x="119005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10177</xdr:rowOff>
    </xdr:from>
    <xdr:ext cx="405111" cy="259045"/>
    <xdr:sp macro="" textlink="">
      <xdr:nvSpPr>
        <xdr:cNvPr id="443" name="n_4aveValue【一般廃棄物処理施設】&#10;有形固定資産減価償却率">
          <a:extLst>
            <a:ext uri="{FF2B5EF4-FFF2-40B4-BE49-F238E27FC236}">
              <a16:creationId xmlns:a16="http://schemas.microsoft.com/office/drawing/2014/main" id="{E2764F03-20D7-4E34-8296-01BFC65A4658}"/>
            </a:ext>
          </a:extLst>
        </xdr:cNvPr>
        <xdr:cNvSpPr txBox="1"/>
      </xdr:nvSpPr>
      <xdr:spPr>
        <a:xfrm>
          <a:off x="11102984" y="604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32402</xdr:rowOff>
    </xdr:from>
    <xdr:ext cx="405111" cy="259045"/>
    <xdr:sp macro="" textlink="">
      <xdr:nvSpPr>
        <xdr:cNvPr id="444" name="n_1mainValue【一般廃棄物処理施設】&#10;有形固定資産減価償却率">
          <a:extLst>
            <a:ext uri="{FF2B5EF4-FFF2-40B4-BE49-F238E27FC236}">
              <a16:creationId xmlns:a16="http://schemas.microsoft.com/office/drawing/2014/main" id="{FEF6F675-8310-4CA3-9E8F-B77644B51CD7}"/>
            </a:ext>
          </a:extLst>
        </xdr:cNvPr>
        <xdr:cNvSpPr txBox="1"/>
      </xdr:nvSpPr>
      <xdr:spPr>
        <a:xfrm>
          <a:off x="13437244" y="707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28592</xdr:rowOff>
    </xdr:from>
    <xdr:ext cx="405111" cy="259045"/>
    <xdr:sp macro="" textlink="">
      <xdr:nvSpPr>
        <xdr:cNvPr id="445" name="n_2mainValue【一般廃棄物処理施設】&#10;有形固定資産減価償却率">
          <a:extLst>
            <a:ext uri="{FF2B5EF4-FFF2-40B4-BE49-F238E27FC236}">
              <a16:creationId xmlns:a16="http://schemas.microsoft.com/office/drawing/2014/main" id="{D8535FB2-9126-4117-BE45-D9445C87DFA7}"/>
            </a:ext>
          </a:extLst>
        </xdr:cNvPr>
        <xdr:cNvSpPr txBox="1"/>
      </xdr:nvSpPr>
      <xdr:spPr>
        <a:xfrm>
          <a:off x="12675244" y="706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22877</xdr:rowOff>
    </xdr:from>
    <xdr:ext cx="405111" cy="259045"/>
    <xdr:sp macro="" textlink="">
      <xdr:nvSpPr>
        <xdr:cNvPr id="446" name="n_3mainValue【一般廃棄物処理施設】&#10;有形固定資産減価償却率">
          <a:extLst>
            <a:ext uri="{FF2B5EF4-FFF2-40B4-BE49-F238E27FC236}">
              <a16:creationId xmlns:a16="http://schemas.microsoft.com/office/drawing/2014/main" id="{45A01FC8-5F3B-4CF3-B620-A7930A163B3C}"/>
            </a:ext>
          </a:extLst>
        </xdr:cNvPr>
        <xdr:cNvSpPr txBox="1"/>
      </xdr:nvSpPr>
      <xdr:spPr>
        <a:xfrm>
          <a:off x="11900544" y="706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19067</xdr:rowOff>
    </xdr:from>
    <xdr:ext cx="405111" cy="259045"/>
    <xdr:sp macro="" textlink="">
      <xdr:nvSpPr>
        <xdr:cNvPr id="447" name="n_4mainValue【一般廃棄物処理施設】&#10;有形固定資産減価償却率">
          <a:extLst>
            <a:ext uri="{FF2B5EF4-FFF2-40B4-BE49-F238E27FC236}">
              <a16:creationId xmlns:a16="http://schemas.microsoft.com/office/drawing/2014/main" id="{97DCC2AA-6D96-4AE2-B2F6-C63616C2137F}"/>
            </a:ext>
          </a:extLst>
        </xdr:cNvPr>
        <xdr:cNvSpPr txBox="1"/>
      </xdr:nvSpPr>
      <xdr:spPr>
        <a:xfrm>
          <a:off x="11102984" y="705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51BDDE1E-D39A-4880-8C66-EF2C77202A5D}"/>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3ECE9CB0-7F53-42C3-997F-1FAFCBF72DB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99C7BFB9-3A81-4984-9C1E-1314B40452A6}"/>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52198FB5-0058-4927-98EF-6E8A92F90B67}"/>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53C20C5F-13BA-45C0-9830-60E55E539DF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DACCC506-EF47-43D2-965C-CCF021DE1BDB}"/>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E98BFCAD-CEB6-424D-9E2A-BA4187F94E7A}"/>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89372497-F932-477F-8CE6-3BE690A0B69B}"/>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E0D16ECA-0795-4A94-90D1-55DE1B1B8838}"/>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A4A3291E-1E97-49F3-86AE-54FAA62CEDE1}"/>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58" name="直線コネクタ 457">
          <a:extLst>
            <a:ext uri="{FF2B5EF4-FFF2-40B4-BE49-F238E27FC236}">
              <a16:creationId xmlns:a16="http://schemas.microsoft.com/office/drawing/2014/main" id="{8877EC64-FF3D-43C9-B830-50F6F3C0CC0F}"/>
            </a:ext>
          </a:extLst>
        </xdr:cNvPr>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459" name="テキスト ボックス 458">
          <a:extLst>
            <a:ext uri="{FF2B5EF4-FFF2-40B4-BE49-F238E27FC236}">
              <a16:creationId xmlns:a16="http://schemas.microsoft.com/office/drawing/2014/main" id="{E067067F-D5FE-4F05-96CE-95BE385C1DD0}"/>
            </a:ext>
          </a:extLst>
        </xdr:cNvPr>
        <xdr:cNvSpPr txBox="1"/>
      </xdr:nvSpPr>
      <xdr:spPr>
        <a:xfrm>
          <a:off x="15890374" y="6753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0" name="直線コネクタ 459">
          <a:extLst>
            <a:ext uri="{FF2B5EF4-FFF2-40B4-BE49-F238E27FC236}">
              <a16:creationId xmlns:a16="http://schemas.microsoft.com/office/drawing/2014/main" id="{6787D387-00A0-4425-8B30-5E06E909E28D}"/>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1" name="テキスト ボックス 460">
          <a:extLst>
            <a:ext uri="{FF2B5EF4-FFF2-40B4-BE49-F238E27FC236}">
              <a16:creationId xmlns:a16="http://schemas.microsoft.com/office/drawing/2014/main" id="{B01DE9DA-4901-4998-AF94-5F828C2F9ABF}"/>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2" name="直線コネクタ 461">
          <a:extLst>
            <a:ext uri="{FF2B5EF4-FFF2-40B4-BE49-F238E27FC236}">
              <a16:creationId xmlns:a16="http://schemas.microsoft.com/office/drawing/2014/main" id="{75BF2F61-691D-4AAB-A6D4-9D830305AA4E}"/>
            </a:ext>
          </a:extLst>
        </xdr:cNvPr>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463" name="テキスト ボックス 462">
          <a:extLst>
            <a:ext uri="{FF2B5EF4-FFF2-40B4-BE49-F238E27FC236}">
              <a16:creationId xmlns:a16="http://schemas.microsoft.com/office/drawing/2014/main" id="{8D4E8C0B-21B1-439F-905B-EA97563ECDC4}"/>
            </a:ext>
          </a:extLst>
        </xdr:cNvPr>
        <xdr:cNvSpPr txBox="1"/>
      </xdr:nvSpPr>
      <xdr:spPr>
        <a:xfrm>
          <a:off x="15589461" y="56375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4" name="直線コネクタ 463">
          <a:extLst>
            <a:ext uri="{FF2B5EF4-FFF2-40B4-BE49-F238E27FC236}">
              <a16:creationId xmlns:a16="http://schemas.microsoft.com/office/drawing/2014/main" id="{FA591D7C-2A9A-4040-919E-BE1CBD0D7FE4}"/>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5" name="テキスト ボックス 464">
          <a:extLst>
            <a:ext uri="{FF2B5EF4-FFF2-40B4-BE49-F238E27FC236}">
              <a16:creationId xmlns:a16="http://schemas.microsoft.com/office/drawing/2014/main" id="{C50E19A7-520D-426A-859C-4B2E160F70B6}"/>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6" name="【一般廃棄物処理施設】&#10;一人当たり有形固定資産（償却資産）額グラフ枠">
          <a:extLst>
            <a:ext uri="{FF2B5EF4-FFF2-40B4-BE49-F238E27FC236}">
              <a16:creationId xmlns:a16="http://schemas.microsoft.com/office/drawing/2014/main" id="{EA19CF1A-8FAF-42C0-8F4E-7CAC6626E74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467" name="直線コネクタ 466">
          <a:extLst>
            <a:ext uri="{FF2B5EF4-FFF2-40B4-BE49-F238E27FC236}">
              <a16:creationId xmlns:a16="http://schemas.microsoft.com/office/drawing/2014/main" id="{692C9C61-1762-47A7-B4BA-56C3CB604F5F}"/>
            </a:ext>
          </a:extLst>
        </xdr:cNvPr>
        <xdr:cNvCxnSpPr/>
      </xdr:nvCxnSpPr>
      <xdr:spPr>
        <a:xfrm flipV="1">
          <a:off x="19509104" y="5690199"/>
          <a:ext cx="0" cy="120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468" name="【一般廃棄物処理施設】&#10;一人当たり有形固定資産（償却資産）額最小値テキスト">
          <a:extLst>
            <a:ext uri="{FF2B5EF4-FFF2-40B4-BE49-F238E27FC236}">
              <a16:creationId xmlns:a16="http://schemas.microsoft.com/office/drawing/2014/main" id="{A4E98C9A-0F99-415F-8FF7-967DE7F6768A}"/>
            </a:ext>
          </a:extLst>
        </xdr:cNvPr>
        <xdr:cNvSpPr txBox="1"/>
      </xdr:nvSpPr>
      <xdr:spPr>
        <a:xfrm>
          <a:off x="19547840" y="6894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469" name="直線コネクタ 468">
          <a:extLst>
            <a:ext uri="{FF2B5EF4-FFF2-40B4-BE49-F238E27FC236}">
              <a16:creationId xmlns:a16="http://schemas.microsoft.com/office/drawing/2014/main" id="{633A8A0A-2BB1-407C-BEBD-C89CC4B1447F}"/>
            </a:ext>
          </a:extLst>
        </xdr:cNvPr>
        <xdr:cNvCxnSpPr/>
      </xdr:nvCxnSpPr>
      <xdr:spPr>
        <a:xfrm>
          <a:off x="19443700" y="68903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470" name="【一般廃棄物処理施設】&#10;一人当たり有形固定資産（償却資産）額最大値テキスト">
          <a:extLst>
            <a:ext uri="{FF2B5EF4-FFF2-40B4-BE49-F238E27FC236}">
              <a16:creationId xmlns:a16="http://schemas.microsoft.com/office/drawing/2014/main" id="{1B14516F-4EFA-48BB-8681-14950AF121F6}"/>
            </a:ext>
          </a:extLst>
        </xdr:cNvPr>
        <xdr:cNvSpPr txBox="1"/>
      </xdr:nvSpPr>
      <xdr:spPr>
        <a:xfrm>
          <a:off x="19547840" y="5469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471" name="直線コネクタ 470">
          <a:extLst>
            <a:ext uri="{FF2B5EF4-FFF2-40B4-BE49-F238E27FC236}">
              <a16:creationId xmlns:a16="http://schemas.microsoft.com/office/drawing/2014/main" id="{FDD78CE6-E681-4053-AC09-EEA4695BE00E}"/>
            </a:ext>
          </a:extLst>
        </xdr:cNvPr>
        <xdr:cNvCxnSpPr/>
      </xdr:nvCxnSpPr>
      <xdr:spPr>
        <a:xfrm>
          <a:off x="19443700" y="56901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71783</xdr:rowOff>
    </xdr:from>
    <xdr:ext cx="534377" cy="259045"/>
    <xdr:sp macro="" textlink="">
      <xdr:nvSpPr>
        <xdr:cNvPr id="472" name="【一般廃棄物処理施設】&#10;一人当たり有形固定資産（償却資産）額平均値テキスト">
          <a:extLst>
            <a:ext uri="{FF2B5EF4-FFF2-40B4-BE49-F238E27FC236}">
              <a16:creationId xmlns:a16="http://schemas.microsoft.com/office/drawing/2014/main" id="{1A41CAA3-B7D2-4C8C-BF83-3455EBD33FB2}"/>
            </a:ext>
          </a:extLst>
        </xdr:cNvPr>
        <xdr:cNvSpPr txBox="1"/>
      </xdr:nvSpPr>
      <xdr:spPr>
        <a:xfrm>
          <a:off x="19547840" y="6274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473" name="フローチャート: 判断 472">
          <a:extLst>
            <a:ext uri="{FF2B5EF4-FFF2-40B4-BE49-F238E27FC236}">
              <a16:creationId xmlns:a16="http://schemas.microsoft.com/office/drawing/2014/main" id="{A71B854F-E9D7-438A-853C-AB567520EA26}"/>
            </a:ext>
          </a:extLst>
        </xdr:cNvPr>
        <xdr:cNvSpPr/>
      </xdr:nvSpPr>
      <xdr:spPr>
        <a:xfrm>
          <a:off x="19458940" y="641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474" name="フローチャート: 判断 473">
          <a:extLst>
            <a:ext uri="{FF2B5EF4-FFF2-40B4-BE49-F238E27FC236}">
              <a16:creationId xmlns:a16="http://schemas.microsoft.com/office/drawing/2014/main" id="{FC1A8922-D336-4466-BD76-2875459BAFDC}"/>
            </a:ext>
          </a:extLst>
        </xdr:cNvPr>
        <xdr:cNvSpPr/>
      </xdr:nvSpPr>
      <xdr:spPr>
        <a:xfrm>
          <a:off x="18735040" y="64099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475" name="フローチャート: 判断 474">
          <a:extLst>
            <a:ext uri="{FF2B5EF4-FFF2-40B4-BE49-F238E27FC236}">
              <a16:creationId xmlns:a16="http://schemas.microsoft.com/office/drawing/2014/main" id="{D4F47AB3-9066-42A6-888F-F93B1CEBA0DD}"/>
            </a:ext>
          </a:extLst>
        </xdr:cNvPr>
        <xdr:cNvSpPr/>
      </xdr:nvSpPr>
      <xdr:spPr>
        <a:xfrm>
          <a:off x="17937480" y="637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476" name="フローチャート: 判断 475">
          <a:extLst>
            <a:ext uri="{FF2B5EF4-FFF2-40B4-BE49-F238E27FC236}">
              <a16:creationId xmlns:a16="http://schemas.microsoft.com/office/drawing/2014/main" id="{7E56E35F-7AE6-4724-81C4-9A54045DB7E0}"/>
            </a:ext>
          </a:extLst>
        </xdr:cNvPr>
        <xdr:cNvSpPr/>
      </xdr:nvSpPr>
      <xdr:spPr>
        <a:xfrm>
          <a:off x="17162780" y="6374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27052</xdr:rowOff>
    </xdr:from>
    <xdr:to>
      <xdr:col>98</xdr:col>
      <xdr:colOff>38100</xdr:colOff>
      <xdr:row>38</xdr:row>
      <xdr:rowOff>128652</xdr:rowOff>
    </xdr:to>
    <xdr:sp macro="" textlink="">
      <xdr:nvSpPr>
        <xdr:cNvPr id="477" name="フローチャート: 判断 476">
          <a:extLst>
            <a:ext uri="{FF2B5EF4-FFF2-40B4-BE49-F238E27FC236}">
              <a16:creationId xmlns:a16="http://schemas.microsoft.com/office/drawing/2014/main" id="{B3CBF483-0E1F-419D-9D61-21042216EEDC}"/>
            </a:ext>
          </a:extLst>
        </xdr:cNvPr>
        <xdr:cNvSpPr/>
      </xdr:nvSpPr>
      <xdr:spPr>
        <a:xfrm>
          <a:off x="16388080" y="63973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5BD22042-8A2A-46CF-B2F6-5F4FC7E72E35}"/>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DB8569B5-CCA9-4534-A471-539C70881105}"/>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AF0B767A-E48B-43D1-9A3E-FA03DA6DDF65}"/>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30D9C225-E0E8-4E8D-B670-664C5B91395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21CC2731-A789-44E9-82C3-579B30D8C26C}"/>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130442</xdr:rowOff>
    </xdr:from>
    <xdr:to>
      <xdr:col>116</xdr:col>
      <xdr:colOff>114300</xdr:colOff>
      <xdr:row>41</xdr:row>
      <xdr:rowOff>60592</xdr:rowOff>
    </xdr:to>
    <xdr:sp macro="" textlink="">
      <xdr:nvSpPr>
        <xdr:cNvPr id="483" name="楕円 482">
          <a:extLst>
            <a:ext uri="{FF2B5EF4-FFF2-40B4-BE49-F238E27FC236}">
              <a16:creationId xmlns:a16="http://schemas.microsoft.com/office/drawing/2014/main" id="{364DBBEC-1DB0-4FA6-A850-65C9689CC365}"/>
            </a:ext>
          </a:extLst>
        </xdr:cNvPr>
        <xdr:cNvSpPr/>
      </xdr:nvSpPr>
      <xdr:spPr>
        <a:xfrm>
          <a:off x="19458940" y="68360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45369</xdr:rowOff>
    </xdr:from>
    <xdr:ext cx="469744" cy="259045"/>
    <xdr:sp macro="" textlink="">
      <xdr:nvSpPr>
        <xdr:cNvPr id="484" name="【一般廃棄物処理施設】&#10;一人当たり有形固定資産（償却資産）額該当値テキスト">
          <a:extLst>
            <a:ext uri="{FF2B5EF4-FFF2-40B4-BE49-F238E27FC236}">
              <a16:creationId xmlns:a16="http://schemas.microsoft.com/office/drawing/2014/main" id="{D26BBC2A-49BA-4B5B-AD28-B0C8F15D1144}"/>
            </a:ext>
          </a:extLst>
        </xdr:cNvPr>
        <xdr:cNvSpPr txBox="1"/>
      </xdr:nvSpPr>
      <xdr:spPr>
        <a:xfrm>
          <a:off x="19547840" y="675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130590</xdr:rowOff>
    </xdr:from>
    <xdr:to>
      <xdr:col>112</xdr:col>
      <xdr:colOff>38100</xdr:colOff>
      <xdr:row>41</xdr:row>
      <xdr:rowOff>60740</xdr:rowOff>
    </xdr:to>
    <xdr:sp macro="" textlink="">
      <xdr:nvSpPr>
        <xdr:cNvPr id="485" name="楕円 484">
          <a:extLst>
            <a:ext uri="{FF2B5EF4-FFF2-40B4-BE49-F238E27FC236}">
              <a16:creationId xmlns:a16="http://schemas.microsoft.com/office/drawing/2014/main" id="{EE1253FC-7D67-461A-8E7B-9919363AADEB}"/>
            </a:ext>
          </a:extLst>
        </xdr:cNvPr>
        <xdr:cNvSpPr/>
      </xdr:nvSpPr>
      <xdr:spPr>
        <a:xfrm>
          <a:off x="18735040" y="68361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9792</xdr:rowOff>
    </xdr:from>
    <xdr:to>
      <xdr:col>116</xdr:col>
      <xdr:colOff>63500</xdr:colOff>
      <xdr:row>41</xdr:row>
      <xdr:rowOff>9940</xdr:rowOff>
    </xdr:to>
    <xdr:cxnSp macro="">
      <xdr:nvCxnSpPr>
        <xdr:cNvPr id="486" name="直線コネクタ 485">
          <a:extLst>
            <a:ext uri="{FF2B5EF4-FFF2-40B4-BE49-F238E27FC236}">
              <a16:creationId xmlns:a16="http://schemas.microsoft.com/office/drawing/2014/main" id="{B2878FBB-A231-4D43-B4CE-BE2C71B9CFCC}"/>
            </a:ext>
          </a:extLst>
        </xdr:cNvPr>
        <xdr:cNvCxnSpPr/>
      </xdr:nvCxnSpPr>
      <xdr:spPr>
        <a:xfrm flipV="1">
          <a:off x="18778220" y="6883032"/>
          <a:ext cx="731520" cy="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130699</xdr:rowOff>
    </xdr:from>
    <xdr:to>
      <xdr:col>107</xdr:col>
      <xdr:colOff>101600</xdr:colOff>
      <xdr:row>41</xdr:row>
      <xdr:rowOff>60849</xdr:rowOff>
    </xdr:to>
    <xdr:sp macro="" textlink="">
      <xdr:nvSpPr>
        <xdr:cNvPr id="487" name="楕円 486">
          <a:extLst>
            <a:ext uri="{FF2B5EF4-FFF2-40B4-BE49-F238E27FC236}">
              <a16:creationId xmlns:a16="http://schemas.microsoft.com/office/drawing/2014/main" id="{E31C8740-A64E-40F0-824C-A5112BD93013}"/>
            </a:ext>
          </a:extLst>
        </xdr:cNvPr>
        <xdr:cNvSpPr/>
      </xdr:nvSpPr>
      <xdr:spPr>
        <a:xfrm>
          <a:off x="17937480" y="68362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9940</xdr:rowOff>
    </xdr:from>
    <xdr:to>
      <xdr:col>111</xdr:col>
      <xdr:colOff>177800</xdr:colOff>
      <xdr:row>41</xdr:row>
      <xdr:rowOff>10049</xdr:rowOff>
    </xdr:to>
    <xdr:cxnSp macro="">
      <xdr:nvCxnSpPr>
        <xdr:cNvPr id="488" name="直線コネクタ 487">
          <a:extLst>
            <a:ext uri="{FF2B5EF4-FFF2-40B4-BE49-F238E27FC236}">
              <a16:creationId xmlns:a16="http://schemas.microsoft.com/office/drawing/2014/main" id="{F544B7DC-386D-48E3-9FC2-346EDD460BD3}"/>
            </a:ext>
          </a:extLst>
        </xdr:cNvPr>
        <xdr:cNvCxnSpPr/>
      </xdr:nvCxnSpPr>
      <xdr:spPr>
        <a:xfrm flipV="1">
          <a:off x="17988280" y="6883180"/>
          <a:ext cx="78994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130813</xdr:rowOff>
    </xdr:from>
    <xdr:to>
      <xdr:col>102</xdr:col>
      <xdr:colOff>165100</xdr:colOff>
      <xdr:row>41</xdr:row>
      <xdr:rowOff>60963</xdr:rowOff>
    </xdr:to>
    <xdr:sp macro="" textlink="">
      <xdr:nvSpPr>
        <xdr:cNvPr id="489" name="楕円 488">
          <a:extLst>
            <a:ext uri="{FF2B5EF4-FFF2-40B4-BE49-F238E27FC236}">
              <a16:creationId xmlns:a16="http://schemas.microsoft.com/office/drawing/2014/main" id="{67B01813-7BC0-4D6F-933E-E917D8242547}"/>
            </a:ext>
          </a:extLst>
        </xdr:cNvPr>
        <xdr:cNvSpPr/>
      </xdr:nvSpPr>
      <xdr:spPr>
        <a:xfrm>
          <a:off x="17162780" y="68364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10049</xdr:rowOff>
    </xdr:from>
    <xdr:to>
      <xdr:col>107</xdr:col>
      <xdr:colOff>50800</xdr:colOff>
      <xdr:row>41</xdr:row>
      <xdr:rowOff>10163</xdr:rowOff>
    </xdr:to>
    <xdr:cxnSp macro="">
      <xdr:nvCxnSpPr>
        <xdr:cNvPr id="490" name="直線コネクタ 489">
          <a:extLst>
            <a:ext uri="{FF2B5EF4-FFF2-40B4-BE49-F238E27FC236}">
              <a16:creationId xmlns:a16="http://schemas.microsoft.com/office/drawing/2014/main" id="{7580777F-FD17-4A6C-A8DD-8ECD94F863B5}"/>
            </a:ext>
          </a:extLst>
        </xdr:cNvPr>
        <xdr:cNvCxnSpPr/>
      </xdr:nvCxnSpPr>
      <xdr:spPr>
        <a:xfrm flipV="1">
          <a:off x="17213580" y="6883289"/>
          <a:ext cx="7747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130950</xdr:rowOff>
    </xdr:from>
    <xdr:to>
      <xdr:col>98</xdr:col>
      <xdr:colOff>38100</xdr:colOff>
      <xdr:row>41</xdr:row>
      <xdr:rowOff>61100</xdr:rowOff>
    </xdr:to>
    <xdr:sp macro="" textlink="">
      <xdr:nvSpPr>
        <xdr:cNvPr id="491" name="楕円 490">
          <a:extLst>
            <a:ext uri="{FF2B5EF4-FFF2-40B4-BE49-F238E27FC236}">
              <a16:creationId xmlns:a16="http://schemas.microsoft.com/office/drawing/2014/main" id="{92949499-EDE2-4D80-8B9A-D10F9561F743}"/>
            </a:ext>
          </a:extLst>
        </xdr:cNvPr>
        <xdr:cNvSpPr/>
      </xdr:nvSpPr>
      <xdr:spPr>
        <a:xfrm>
          <a:off x="16388080" y="6836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10163</xdr:rowOff>
    </xdr:from>
    <xdr:to>
      <xdr:col>102</xdr:col>
      <xdr:colOff>114300</xdr:colOff>
      <xdr:row>41</xdr:row>
      <xdr:rowOff>10300</xdr:rowOff>
    </xdr:to>
    <xdr:cxnSp macro="">
      <xdr:nvCxnSpPr>
        <xdr:cNvPr id="492" name="直線コネクタ 491">
          <a:extLst>
            <a:ext uri="{FF2B5EF4-FFF2-40B4-BE49-F238E27FC236}">
              <a16:creationId xmlns:a16="http://schemas.microsoft.com/office/drawing/2014/main" id="{51F2EC87-23C7-4A9D-9857-045320E92536}"/>
            </a:ext>
          </a:extLst>
        </xdr:cNvPr>
        <xdr:cNvCxnSpPr/>
      </xdr:nvCxnSpPr>
      <xdr:spPr>
        <a:xfrm flipV="1">
          <a:off x="16431260" y="6883403"/>
          <a:ext cx="78232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157746</xdr:rowOff>
    </xdr:from>
    <xdr:ext cx="534377" cy="259045"/>
    <xdr:sp macro="" textlink="">
      <xdr:nvSpPr>
        <xdr:cNvPr id="493" name="n_1aveValue【一般廃棄物処理施設】&#10;一人当たり有形固定資産（償却資産）額">
          <a:extLst>
            <a:ext uri="{FF2B5EF4-FFF2-40B4-BE49-F238E27FC236}">
              <a16:creationId xmlns:a16="http://schemas.microsoft.com/office/drawing/2014/main" id="{D5FB837C-F885-4178-87A4-EF4DC1AACF57}"/>
            </a:ext>
          </a:extLst>
        </xdr:cNvPr>
        <xdr:cNvSpPr txBox="1"/>
      </xdr:nvSpPr>
      <xdr:spPr>
        <a:xfrm>
          <a:off x="18528811" y="6192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119861</xdr:rowOff>
    </xdr:from>
    <xdr:ext cx="534377" cy="259045"/>
    <xdr:sp macro="" textlink="">
      <xdr:nvSpPr>
        <xdr:cNvPr id="494" name="n_2aveValue【一般廃棄物処理施設】&#10;一人当たり有形固定資産（償却資産）額">
          <a:extLst>
            <a:ext uri="{FF2B5EF4-FFF2-40B4-BE49-F238E27FC236}">
              <a16:creationId xmlns:a16="http://schemas.microsoft.com/office/drawing/2014/main" id="{1715C9E3-5B76-4767-ADF1-FF475BC82349}"/>
            </a:ext>
          </a:extLst>
        </xdr:cNvPr>
        <xdr:cNvSpPr txBox="1"/>
      </xdr:nvSpPr>
      <xdr:spPr>
        <a:xfrm>
          <a:off x="17766811" y="615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118107</xdr:rowOff>
    </xdr:from>
    <xdr:ext cx="534377" cy="259045"/>
    <xdr:sp macro="" textlink="">
      <xdr:nvSpPr>
        <xdr:cNvPr id="495" name="n_3aveValue【一般廃棄物処理施設】&#10;一人当たり有形固定資産（償却資産）額">
          <a:extLst>
            <a:ext uri="{FF2B5EF4-FFF2-40B4-BE49-F238E27FC236}">
              <a16:creationId xmlns:a16="http://schemas.microsoft.com/office/drawing/2014/main" id="{FB84E5C2-448B-490E-9368-C89F3FDEFE63}"/>
            </a:ext>
          </a:extLst>
        </xdr:cNvPr>
        <xdr:cNvSpPr txBox="1"/>
      </xdr:nvSpPr>
      <xdr:spPr>
        <a:xfrm>
          <a:off x="16969251" y="615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145178</xdr:rowOff>
    </xdr:from>
    <xdr:ext cx="534377" cy="259045"/>
    <xdr:sp macro="" textlink="">
      <xdr:nvSpPr>
        <xdr:cNvPr id="496" name="n_4aveValue【一般廃棄物処理施設】&#10;一人当たり有形固定資産（償却資産）額">
          <a:extLst>
            <a:ext uri="{FF2B5EF4-FFF2-40B4-BE49-F238E27FC236}">
              <a16:creationId xmlns:a16="http://schemas.microsoft.com/office/drawing/2014/main" id="{39FEFF87-76BB-45D4-9B7E-73E0F297EEC9}"/>
            </a:ext>
          </a:extLst>
        </xdr:cNvPr>
        <xdr:cNvSpPr txBox="1"/>
      </xdr:nvSpPr>
      <xdr:spPr>
        <a:xfrm>
          <a:off x="16194551" y="6180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41</xdr:row>
      <xdr:rowOff>51867</xdr:rowOff>
    </xdr:from>
    <xdr:ext cx="469744" cy="259045"/>
    <xdr:sp macro="" textlink="">
      <xdr:nvSpPr>
        <xdr:cNvPr id="497" name="n_1mainValue【一般廃棄物処理施設】&#10;一人当たり有形固定資産（償却資産）額">
          <a:extLst>
            <a:ext uri="{FF2B5EF4-FFF2-40B4-BE49-F238E27FC236}">
              <a16:creationId xmlns:a16="http://schemas.microsoft.com/office/drawing/2014/main" id="{4E27A16D-2D34-407F-B165-CAD8CBA13D7B}"/>
            </a:ext>
          </a:extLst>
        </xdr:cNvPr>
        <xdr:cNvSpPr txBox="1"/>
      </xdr:nvSpPr>
      <xdr:spPr>
        <a:xfrm>
          <a:off x="18561128" y="692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51976</xdr:rowOff>
    </xdr:from>
    <xdr:ext cx="469744" cy="259045"/>
    <xdr:sp macro="" textlink="">
      <xdr:nvSpPr>
        <xdr:cNvPr id="498" name="n_2mainValue【一般廃棄物処理施設】&#10;一人当たり有形固定資産（償却資産）額">
          <a:extLst>
            <a:ext uri="{FF2B5EF4-FFF2-40B4-BE49-F238E27FC236}">
              <a16:creationId xmlns:a16="http://schemas.microsoft.com/office/drawing/2014/main" id="{20BF3A6C-D2D4-468E-B8CE-DD9ECE8D2D9C}"/>
            </a:ext>
          </a:extLst>
        </xdr:cNvPr>
        <xdr:cNvSpPr txBox="1"/>
      </xdr:nvSpPr>
      <xdr:spPr>
        <a:xfrm>
          <a:off x="17776268" y="692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41</xdr:row>
      <xdr:rowOff>52090</xdr:rowOff>
    </xdr:from>
    <xdr:ext cx="469744" cy="259045"/>
    <xdr:sp macro="" textlink="">
      <xdr:nvSpPr>
        <xdr:cNvPr id="499" name="n_3mainValue【一般廃棄物処理施設】&#10;一人当たり有形固定資産（償却資産）額">
          <a:extLst>
            <a:ext uri="{FF2B5EF4-FFF2-40B4-BE49-F238E27FC236}">
              <a16:creationId xmlns:a16="http://schemas.microsoft.com/office/drawing/2014/main" id="{5BD5EEC3-CB60-4EF8-898D-5F7E86F0B2A3}"/>
            </a:ext>
          </a:extLst>
        </xdr:cNvPr>
        <xdr:cNvSpPr txBox="1"/>
      </xdr:nvSpPr>
      <xdr:spPr>
        <a:xfrm>
          <a:off x="17001568" y="6925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52227</xdr:rowOff>
    </xdr:from>
    <xdr:ext cx="469744" cy="259045"/>
    <xdr:sp macro="" textlink="">
      <xdr:nvSpPr>
        <xdr:cNvPr id="500" name="n_4mainValue【一般廃棄物処理施設】&#10;一人当たり有形固定資産（償却資産）額">
          <a:extLst>
            <a:ext uri="{FF2B5EF4-FFF2-40B4-BE49-F238E27FC236}">
              <a16:creationId xmlns:a16="http://schemas.microsoft.com/office/drawing/2014/main" id="{F4C8786D-90DB-498E-A265-0E067A9DD4CC}"/>
            </a:ext>
          </a:extLst>
        </xdr:cNvPr>
        <xdr:cNvSpPr txBox="1"/>
      </xdr:nvSpPr>
      <xdr:spPr>
        <a:xfrm>
          <a:off x="16226868" y="692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1" name="正方形/長方形 500">
          <a:extLst>
            <a:ext uri="{FF2B5EF4-FFF2-40B4-BE49-F238E27FC236}">
              <a16:creationId xmlns:a16="http://schemas.microsoft.com/office/drawing/2014/main" id="{BD69E9B9-6C33-4EF5-9975-DFB2200F8898}"/>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2" name="正方形/長方形 501">
          <a:extLst>
            <a:ext uri="{FF2B5EF4-FFF2-40B4-BE49-F238E27FC236}">
              <a16:creationId xmlns:a16="http://schemas.microsoft.com/office/drawing/2014/main" id="{428DD5D2-1D0B-4D3F-8CC7-8B6849D0043D}"/>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3" name="正方形/長方形 502">
          <a:extLst>
            <a:ext uri="{FF2B5EF4-FFF2-40B4-BE49-F238E27FC236}">
              <a16:creationId xmlns:a16="http://schemas.microsoft.com/office/drawing/2014/main" id="{5E54A086-8D55-47F1-A80B-5A3F5CDCE41C}"/>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4" name="正方形/長方形 503">
          <a:extLst>
            <a:ext uri="{FF2B5EF4-FFF2-40B4-BE49-F238E27FC236}">
              <a16:creationId xmlns:a16="http://schemas.microsoft.com/office/drawing/2014/main" id="{36E53CD5-6BC0-42AC-8203-062183C53EC6}"/>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5" name="正方形/長方形 504">
          <a:extLst>
            <a:ext uri="{FF2B5EF4-FFF2-40B4-BE49-F238E27FC236}">
              <a16:creationId xmlns:a16="http://schemas.microsoft.com/office/drawing/2014/main" id="{A3CDBDAC-BBCA-4A49-AA2E-2A9F74F7265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6" name="正方形/長方形 505">
          <a:extLst>
            <a:ext uri="{FF2B5EF4-FFF2-40B4-BE49-F238E27FC236}">
              <a16:creationId xmlns:a16="http://schemas.microsoft.com/office/drawing/2014/main" id="{066946FF-6E3F-4176-965C-AD6738CD6087}"/>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7" name="正方形/長方形 506">
          <a:extLst>
            <a:ext uri="{FF2B5EF4-FFF2-40B4-BE49-F238E27FC236}">
              <a16:creationId xmlns:a16="http://schemas.microsoft.com/office/drawing/2014/main" id="{665CEA0E-3B69-441F-AC64-17E977255BEE}"/>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8" name="正方形/長方形 507">
          <a:extLst>
            <a:ext uri="{FF2B5EF4-FFF2-40B4-BE49-F238E27FC236}">
              <a16:creationId xmlns:a16="http://schemas.microsoft.com/office/drawing/2014/main" id="{2B317EF5-ADC1-4396-9562-6FCA1F8A0283}"/>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9" name="テキスト ボックス 508">
          <a:extLst>
            <a:ext uri="{FF2B5EF4-FFF2-40B4-BE49-F238E27FC236}">
              <a16:creationId xmlns:a16="http://schemas.microsoft.com/office/drawing/2014/main" id="{15C871CA-3C15-4CDF-8EC2-EEE81C917513}"/>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0" name="直線コネクタ 509">
          <a:extLst>
            <a:ext uri="{FF2B5EF4-FFF2-40B4-BE49-F238E27FC236}">
              <a16:creationId xmlns:a16="http://schemas.microsoft.com/office/drawing/2014/main" id="{F06FCA79-4CBD-45EE-835C-FFBD3C27BE14}"/>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1" name="テキスト ボックス 510">
          <a:extLst>
            <a:ext uri="{FF2B5EF4-FFF2-40B4-BE49-F238E27FC236}">
              <a16:creationId xmlns:a16="http://schemas.microsoft.com/office/drawing/2014/main" id="{A00C2E78-290C-413B-BCA6-7252724819AD}"/>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2" name="直線コネクタ 511">
          <a:extLst>
            <a:ext uri="{FF2B5EF4-FFF2-40B4-BE49-F238E27FC236}">
              <a16:creationId xmlns:a16="http://schemas.microsoft.com/office/drawing/2014/main" id="{F50B47CD-A462-49AF-8853-50749A1F33DF}"/>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3" name="テキスト ボックス 512">
          <a:extLst>
            <a:ext uri="{FF2B5EF4-FFF2-40B4-BE49-F238E27FC236}">
              <a16:creationId xmlns:a16="http://schemas.microsoft.com/office/drawing/2014/main" id="{D33C2FC6-4555-414A-9BD9-293E45452F70}"/>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4" name="直線コネクタ 513">
          <a:extLst>
            <a:ext uri="{FF2B5EF4-FFF2-40B4-BE49-F238E27FC236}">
              <a16:creationId xmlns:a16="http://schemas.microsoft.com/office/drawing/2014/main" id="{18B0C98C-0E68-432E-A734-10AAF927A3B2}"/>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5" name="テキスト ボックス 514">
          <a:extLst>
            <a:ext uri="{FF2B5EF4-FFF2-40B4-BE49-F238E27FC236}">
              <a16:creationId xmlns:a16="http://schemas.microsoft.com/office/drawing/2014/main" id="{607C20D8-A6DF-40A9-8FEF-9CD1F0256ADD}"/>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6" name="直線コネクタ 515">
          <a:extLst>
            <a:ext uri="{FF2B5EF4-FFF2-40B4-BE49-F238E27FC236}">
              <a16:creationId xmlns:a16="http://schemas.microsoft.com/office/drawing/2014/main" id="{7A33A88E-534C-4EA9-BF8C-F98AB7447E0A}"/>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7" name="テキスト ボックス 516">
          <a:extLst>
            <a:ext uri="{FF2B5EF4-FFF2-40B4-BE49-F238E27FC236}">
              <a16:creationId xmlns:a16="http://schemas.microsoft.com/office/drawing/2014/main" id="{EAF8024E-28EF-48CA-9991-AEEB9D71ADFB}"/>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8" name="直線コネクタ 517">
          <a:extLst>
            <a:ext uri="{FF2B5EF4-FFF2-40B4-BE49-F238E27FC236}">
              <a16:creationId xmlns:a16="http://schemas.microsoft.com/office/drawing/2014/main" id="{C01AFAC3-8665-4986-BDC1-241AD80A4349}"/>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9" name="テキスト ボックス 518">
          <a:extLst>
            <a:ext uri="{FF2B5EF4-FFF2-40B4-BE49-F238E27FC236}">
              <a16:creationId xmlns:a16="http://schemas.microsoft.com/office/drawing/2014/main" id="{03ED12E3-92F5-4732-892D-A61F07FA3B1A}"/>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0" name="直線コネクタ 519">
          <a:extLst>
            <a:ext uri="{FF2B5EF4-FFF2-40B4-BE49-F238E27FC236}">
              <a16:creationId xmlns:a16="http://schemas.microsoft.com/office/drawing/2014/main" id="{03278962-3C7A-4644-A108-D088FE06B105}"/>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1" name="テキスト ボックス 520">
          <a:extLst>
            <a:ext uri="{FF2B5EF4-FFF2-40B4-BE49-F238E27FC236}">
              <a16:creationId xmlns:a16="http://schemas.microsoft.com/office/drawing/2014/main" id="{46B897D6-0FA1-4280-B85B-8F1B2018D68B}"/>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2" name="直線コネクタ 521">
          <a:extLst>
            <a:ext uri="{FF2B5EF4-FFF2-40B4-BE49-F238E27FC236}">
              <a16:creationId xmlns:a16="http://schemas.microsoft.com/office/drawing/2014/main" id="{961FE277-B61A-4A37-8E0D-93D15B23D956}"/>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3" name="テキスト ボックス 522">
          <a:extLst>
            <a:ext uri="{FF2B5EF4-FFF2-40B4-BE49-F238E27FC236}">
              <a16:creationId xmlns:a16="http://schemas.microsoft.com/office/drawing/2014/main" id="{43AA3E37-24B6-4D9A-B69C-350DA1435133}"/>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4" name="【保健センター・保健所】&#10;有形固定資産減価償却率グラフ枠">
          <a:extLst>
            <a:ext uri="{FF2B5EF4-FFF2-40B4-BE49-F238E27FC236}">
              <a16:creationId xmlns:a16="http://schemas.microsoft.com/office/drawing/2014/main" id="{D027BAB5-79F4-4E84-87F0-18E6DAF30182}"/>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525" name="直線コネクタ 524">
          <a:extLst>
            <a:ext uri="{FF2B5EF4-FFF2-40B4-BE49-F238E27FC236}">
              <a16:creationId xmlns:a16="http://schemas.microsoft.com/office/drawing/2014/main" id="{9A46E68D-2721-435E-958E-3247F5013DB8}"/>
            </a:ext>
          </a:extLst>
        </xdr:cNvPr>
        <xdr:cNvCxnSpPr/>
      </xdr:nvCxnSpPr>
      <xdr:spPr>
        <a:xfrm flipV="1">
          <a:off x="14375764" y="935355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26" name="【保健センター・保健所】&#10;有形固定資産減価償却率最小値テキスト">
          <a:extLst>
            <a:ext uri="{FF2B5EF4-FFF2-40B4-BE49-F238E27FC236}">
              <a16:creationId xmlns:a16="http://schemas.microsoft.com/office/drawing/2014/main" id="{D7A44EAC-1A4A-4812-A864-A62A7ACAAF99}"/>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27" name="直線コネクタ 526">
          <a:extLst>
            <a:ext uri="{FF2B5EF4-FFF2-40B4-BE49-F238E27FC236}">
              <a16:creationId xmlns:a16="http://schemas.microsoft.com/office/drawing/2014/main" id="{E8BC17B8-12DE-44DD-9802-3E833684D480}"/>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528" name="【保健センター・保健所】&#10;有形固定資産減価償却率最大値テキスト">
          <a:extLst>
            <a:ext uri="{FF2B5EF4-FFF2-40B4-BE49-F238E27FC236}">
              <a16:creationId xmlns:a16="http://schemas.microsoft.com/office/drawing/2014/main" id="{6681BDF3-C16A-4DC3-8C89-81C3338E2C5D}"/>
            </a:ext>
          </a:extLst>
        </xdr:cNvPr>
        <xdr:cNvSpPr txBox="1"/>
      </xdr:nvSpPr>
      <xdr:spPr>
        <a:xfrm>
          <a:off x="14414500" y="913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529" name="直線コネクタ 528">
          <a:extLst>
            <a:ext uri="{FF2B5EF4-FFF2-40B4-BE49-F238E27FC236}">
              <a16:creationId xmlns:a16="http://schemas.microsoft.com/office/drawing/2014/main" id="{02C9E8C1-4762-40A0-97FB-14D4D50C3464}"/>
            </a:ext>
          </a:extLst>
        </xdr:cNvPr>
        <xdr:cNvCxnSpPr/>
      </xdr:nvCxnSpPr>
      <xdr:spPr>
        <a:xfrm>
          <a:off x="14287500" y="935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122572</xdr:rowOff>
    </xdr:from>
    <xdr:ext cx="405111" cy="259045"/>
    <xdr:sp macro="" textlink="">
      <xdr:nvSpPr>
        <xdr:cNvPr id="530" name="【保健センター・保健所】&#10;有形固定資産減価償却率平均値テキスト">
          <a:extLst>
            <a:ext uri="{FF2B5EF4-FFF2-40B4-BE49-F238E27FC236}">
              <a16:creationId xmlns:a16="http://schemas.microsoft.com/office/drawing/2014/main" id="{BA4D49A0-98D1-4C04-B2F8-52D19931A2BF}"/>
            </a:ext>
          </a:extLst>
        </xdr:cNvPr>
        <xdr:cNvSpPr txBox="1"/>
      </xdr:nvSpPr>
      <xdr:spPr>
        <a:xfrm>
          <a:off x="14414500" y="9845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531" name="フローチャート: 判断 530">
          <a:extLst>
            <a:ext uri="{FF2B5EF4-FFF2-40B4-BE49-F238E27FC236}">
              <a16:creationId xmlns:a16="http://schemas.microsoft.com/office/drawing/2014/main" id="{788B0240-65F3-44D7-A64A-25021C998DAC}"/>
            </a:ext>
          </a:extLst>
        </xdr:cNvPr>
        <xdr:cNvSpPr/>
      </xdr:nvSpPr>
      <xdr:spPr>
        <a:xfrm>
          <a:off x="14325600" y="99904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532" name="フローチャート: 判断 531">
          <a:extLst>
            <a:ext uri="{FF2B5EF4-FFF2-40B4-BE49-F238E27FC236}">
              <a16:creationId xmlns:a16="http://schemas.microsoft.com/office/drawing/2014/main" id="{781F39BD-58B7-41AE-8BF8-E09F87460886}"/>
            </a:ext>
          </a:extLst>
        </xdr:cNvPr>
        <xdr:cNvSpPr/>
      </xdr:nvSpPr>
      <xdr:spPr>
        <a:xfrm>
          <a:off x="13578840" y="9977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533" name="フローチャート: 判断 532">
          <a:extLst>
            <a:ext uri="{FF2B5EF4-FFF2-40B4-BE49-F238E27FC236}">
              <a16:creationId xmlns:a16="http://schemas.microsoft.com/office/drawing/2014/main" id="{6ECCFAA4-5EF7-4F11-B5FC-350BDF80A1D2}"/>
            </a:ext>
          </a:extLst>
        </xdr:cNvPr>
        <xdr:cNvSpPr/>
      </xdr:nvSpPr>
      <xdr:spPr>
        <a:xfrm>
          <a:off x="1280414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534" name="フローチャート: 判断 533">
          <a:extLst>
            <a:ext uri="{FF2B5EF4-FFF2-40B4-BE49-F238E27FC236}">
              <a16:creationId xmlns:a16="http://schemas.microsoft.com/office/drawing/2014/main" id="{328E871A-4FC4-4025-A3EA-36315EFFD781}"/>
            </a:ext>
          </a:extLst>
        </xdr:cNvPr>
        <xdr:cNvSpPr/>
      </xdr:nvSpPr>
      <xdr:spPr>
        <a:xfrm>
          <a:off x="12029440" y="99085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535" name="フローチャート: 判断 534">
          <a:extLst>
            <a:ext uri="{FF2B5EF4-FFF2-40B4-BE49-F238E27FC236}">
              <a16:creationId xmlns:a16="http://schemas.microsoft.com/office/drawing/2014/main" id="{C0607FF5-0094-4898-9066-3CB49A795CFB}"/>
            </a:ext>
          </a:extLst>
        </xdr:cNvPr>
        <xdr:cNvSpPr/>
      </xdr:nvSpPr>
      <xdr:spPr>
        <a:xfrm>
          <a:off x="11231880" y="9879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C7D5F939-F6C4-414A-BD03-E9755CF740A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8B444950-4757-4574-B561-FB4629715E2A}"/>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D7912CF9-60F8-447F-8F2C-5E727D69D4EB}"/>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34BA933A-5828-40F4-9553-7A59E329D1E4}"/>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96D57256-B595-4ED9-872F-66C24D7FA1C4}"/>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63500</xdr:rowOff>
    </xdr:from>
    <xdr:to>
      <xdr:col>85</xdr:col>
      <xdr:colOff>177800</xdr:colOff>
      <xdr:row>62</xdr:row>
      <xdr:rowOff>165100</xdr:rowOff>
    </xdr:to>
    <xdr:sp macro="" textlink="">
      <xdr:nvSpPr>
        <xdr:cNvPr id="541" name="楕円 540">
          <a:extLst>
            <a:ext uri="{FF2B5EF4-FFF2-40B4-BE49-F238E27FC236}">
              <a16:creationId xmlns:a16="http://schemas.microsoft.com/office/drawing/2014/main" id="{94A8127C-0750-406F-9013-24A9D689BC9C}"/>
            </a:ext>
          </a:extLst>
        </xdr:cNvPr>
        <xdr:cNvSpPr/>
      </xdr:nvSpPr>
      <xdr:spPr>
        <a:xfrm>
          <a:off x="14325600" y="1045718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41927</xdr:rowOff>
    </xdr:from>
    <xdr:ext cx="405111" cy="259045"/>
    <xdr:sp macro="" textlink="">
      <xdr:nvSpPr>
        <xdr:cNvPr id="542" name="【保健センター・保健所】&#10;有形固定資産減価償却率該当値テキスト">
          <a:extLst>
            <a:ext uri="{FF2B5EF4-FFF2-40B4-BE49-F238E27FC236}">
              <a16:creationId xmlns:a16="http://schemas.microsoft.com/office/drawing/2014/main" id="{797449D7-4A9D-40DC-B57B-35210600EBF0}"/>
            </a:ext>
          </a:extLst>
        </xdr:cNvPr>
        <xdr:cNvSpPr txBox="1"/>
      </xdr:nvSpPr>
      <xdr:spPr>
        <a:xfrm>
          <a:off x="14414500"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6350</xdr:rowOff>
    </xdr:from>
    <xdr:to>
      <xdr:col>81</xdr:col>
      <xdr:colOff>101600</xdr:colOff>
      <xdr:row>62</xdr:row>
      <xdr:rowOff>107950</xdr:rowOff>
    </xdr:to>
    <xdr:sp macro="" textlink="">
      <xdr:nvSpPr>
        <xdr:cNvPr id="543" name="楕円 542">
          <a:extLst>
            <a:ext uri="{FF2B5EF4-FFF2-40B4-BE49-F238E27FC236}">
              <a16:creationId xmlns:a16="http://schemas.microsoft.com/office/drawing/2014/main" id="{3D6F585D-0951-4B1F-9D16-FEA88569A869}"/>
            </a:ext>
          </a:extLst>
        </xdr:cNvPr>
        <xdr:cNvSpPr/>
      </xdr:nvSpPr>
      <xdr:spPr>
        <a:xfrm>
          <a:off x="13578840" y="1040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57150</xdr:rowOff>
    </xdr:from>
    <xdr:to>
      <xdr:col>85</xdr:col>
      <xdr:colOff>127000</xdr:colOff>
      <xdr:row>62</xdr:row>
      <xdr:rowOff>114300</xdr:rowOff>
    </xdr:to>
    <xdr:cxnSp macro="">
      <xdr:nvCxnSpPr>
        <xdr:cNvPr id="544" name="直線コネクタ 543">
          <a:extLst>
            <a:ext uri="{FF2B5EF4-FFF2-40B4-BE49-F238E27FC236}">
              <a16:creationId xmlns:a16="http://schemas.microsoft.com/office/drawing/2014/main" id="{4513F56A-D565-4C43-BB3F-8264F1B4887D}"/>
            </a:ext>
          </a:extLst>
        </xdr:cNvPr>
        <xdr:cNvCxnSpPr/>
      </xdr:nvCxnSpPr>
      <xdr:spPr>
        <a:xfrm>
          <a:off x="13629640" y="10450830"/>
          <a:ext cx="7467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120650</xdr:rowOff>
    </xdr:from>
    <xdr:to>
      <xdr:col>76</xdr:col>
      <xdr:colOff>165100</xdr:colOff>
      <xdr:row>62</xdr:row>
      <xdr:rowOff>50800</xdr:rowOff>
    </xdr:to>
    <xdr:sp macro="" textlink="">
      <xdr:nvSpPr>
        <xdr:cNvPr id="545" name="楕円 544">
          <a:extLst>
            <a:ext uri="{FF2B5EF4-FFF2-40B4-BE49-F238E27FC236}">
              <a16:creationId xmlns:a16="http://schemas.microsoft.com/office/drawing/2014/main" id="{179254A7-357F-47B0-B118-309B77551AA3}"/>
            </a:ext>
          </a:extLst>
        </xdr:cNvPr>
        <xdr:cNvSpPr/>
      </xdr:nvSpPr>
      <xdr:spPr>
        <a:xfrm>
          <a:off x="12804140" y="10346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0</xdr:rowOff>
    </xdr:from>
    <xdr:to>
      <xdr:col>81</xdr:col>
      <xdr:colOff>50800</xdr:colOff>
      <xdr:row>62</xdr:row>
      <xdr:rowOff>57150</xdr:rowOff>
    </xdr:to>
    <xdr:cxnSp macro="">
      <xdr:nvCxnSpPr>
        <xdr:cNvPr id="546" name="直線コネクタ 545">
          <a:extLst>
            <a:ext uri="{FF2B5EF4-FFF2-40B4-BE49-F238E27FC236}">
              <a16:creationId xmlns:a16="http://schemas.microsoft.com/office/drawing/2014/main" id="{7AD787A1-C2AF-4965-9CE6-9ED568A71F9F}"/>
            </a:ext>
          </a:extLst>
        </xdr:cNvPr>
        <xdr:cNvCxnSpPr/>
      </xdr:nvCxnSpPr>
      <xdr:spPr>
        <a:xfrm>
          <a:off x="12854940" y="10393680"/>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63500</xdr:rowOff>
    </xdr:from>
    <xdr:to>
      <xdr:col>72</xdr:col>
      <xdr:colOff>38100</xdr:colOff>
      <xdr:row>61</xdr:row>
      <xdr:rowOff>165100</xdr:rowOff>
    </xdr:to>
    <xdr:sp macro="" textlink="">
      <xdr:nvSpPr>
        <xdr:cNvPr id="547" name="楕円 546">
          <a:extLst>
            <a:ext uri="{FF2B5EF4-FFF2-40B4-BE49-F238E27FC236}">
              <a16:creationId xmlns:a16="http://schemas.microsoft.com/office/drawing/2014/main" id="{8664EF12-5247-425A-A8F8-68E64E1A2BF2}"/>
            </a:ext>
          </a:extLst>
        </xdr:cNvPr>
        <xdr:cNvSpPr/>
      </xdr:nvSpPr>
      <xdr:spPr>
        <a:xfrm>
          <a:off x="12029440" y="102895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114300</xdr:rowOff>
    </xdr:from>
    <xdr:to>
      <xdr:col>76</xdr:col>
      <xdr:colOff>114300</xdr:colOff>
      <xdr:row>62</xdr:row>
      <xdr:rowOff>0</xdr:rowOff>
    </xdr:to>
    <xdr:cxnSp macro="">
      <xdr:nvCxnSpPr>
        <xdr:cNvPr id="548" name="直線コネクタ 547">
          <a:extLst>
            <a:ext uri="{FF2B5EF4-FFF2-40B4-BE49-F238E27FC236}">
              <a16:creationId xmlns:a16="http://schemas.microsoft.com/office/drawing/2014/main" id="{A6D7D509-F530-411D-A474-874FCEC6DE3A}"/>
            </a:ext>
          </a:extLst>
        </xdr:cNvPr>
        <xdr:cNvCxnSpPr/>
      </xdr:nvCxnSpPr>
      <xdr:spPr>
        <a:xfrm>
          <a:off x="12072620" y="10340340"/>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6350</xdr:rowOff>
    </xdr:from>
    <xdr:to>
      <xdr:col>67</xdr:col>
      <xdr:colOff>101600</xdr:colOff>
      <xdr:row>61</xdr:row>
      <xdr:rowOff>107950</xdr:rowOff>
    </xdr:to>
    <xdr:sp macro="" textlink="">
      <xdr:nvSpPr>
        <xdr:cNvPr id="549" name="楕円 548">
          <a:extLst>
            <a:ext uri="{FF2B5EF4-FFF2-40B4-BE49-F238E27FC236}">
              <a16:creationId xmlns:a16="http://schemas.microsoft.com/office/drawing/2014/main" id="{3D90BF89-E158-447A-B83B-8DCB8FC0062A}"/>
            </a:ext>
          </a:extLst>
        </xdr:cNvPr>
        <xdr:cNvSpPr/>
      </xdr:nvSpPr>
      <xdr:spPr>
        <a:xfrm>
          <a:off x="1123188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57150</xdr:rowOff>
    </xdr:from>
    <xdr:to>
      <xdr:col>71</xdr:col>
      <xdr:colOff>177800</xdr:colOff>
      <xdr:row>61</xdr:row>
      <xdr:rowOff>114300</xdr:rowOff>
    </xdr:to>
    <xdr:cxnSp macro="">
      <xdr:nvCxnSpPr>
        <xdr:cNvPr id="550" name="直線コネクタ 549">
          <a:extLst>
            <a:ext uri="{FF2B5EF4-FFF2-40B4-BE49-F238E27FC236}">
              <a16:creationId xmlns:a16="http://schemas.microsoft.com/office/drawing/2014/main" id="{7A952179-FC65-43FC-9459-C1EF370320C4}"/>
            </a:ext>
          </a:extLst>
        </xdr:cNvPr>
        <xdr:cNvCxnSpPr/>
      </xdr:nvCxnSpPr>
      <xdr:spPr>
        <a:xfrm>
          <a:off x="11282680" y="10283190"/>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33037</xdr:rowOff>
    </xdr:from>
    <xdr:ext cx="405111" cy="259045"/>
    <xdr:sp macro="" textlink="">
      <xdr:nvSpPr>
        <xdr:cNvPr id="551" name="n_1aveValue【保健センター・保健所】&#10;有形固定資産減価償却率">
          <a:extLst>
            <a:ext uri="{FF2B5EF4-FFF2-40B4-BE49-F238E27FC236}">
              <a16:creationId xmlns:a16="http://schemas.microsoft.com/office/drawing/2014/main" id="{B596D007-CB0A-467D-8097-15E3427CC90A}"/>
            </a:ext>
          </a:extLst>
        </xdr:cNvPr>
        <xdr:cNvSpPr txBox="1"/>
      </xdr:nvSpPr>
      <xdr:spPr>
        <a:xfrm>
          <a:off x="13437244"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552" name="n_2aveValue【保健センター・保健所】&#10;有形固定資産減価償却率">
          <a:extLst>
            <a:ext uri="{FF2B5EF4-FFF2-40B4-BE49-F238E27FC236}">
              <a16:creationId xmlns:a16="http://schemas.microsoft.com/office/drawing/2014/main" id="{AB16D5F5-08A4-41BA-8302-4F623DD0B02E}"/>
            </a:ext>
          </a:extLst>
        </xdr:cNvPr>
        <xdr:cNvSpPr txBox="1"/>
      </xdr:nvSpPr>
      <xdr:spPr>
        <a:xfrm>
          <a:off x="126752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553" name="n_3aveValue【保健センター・保健所】&#10;有形固定資産減価償却率">
          <a:extLst>
            <a:ext uri="{FF2B5EF4-FFF2-40B4-BE49-F238E27FC236}">
              <a16:creationId xmlns:a16="http://schemas.microsoft.com/office/drawing/2014/main" id="{157737BC-6F52-4A79-8273-81A432A16A49}"/>
            </a:ext>
          </a:extLst>
        </xdr:cNvPr>
        <xdr:cNvSpPr txBox="1"/>
      </xdr:nvSpPr>
      <xdr:spPr>
        <a:xfrm>
          <a:off x="119005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103522</xdr:rowOff>
    </xdr:from>
    <xdr:ext cx="405111" cy="259045"/>
    <xdr:sp macro="" textlink="">
      <xdr:nvSpPr>
        <xdr:cNvPr id="554" name="n_4aveValue【保健センター・保健所】&#10;有形固定資産減価償却率">
          <a:extLst>
            <a:ext uri="{FF2B5EF4-FFF2-40B4-BE49-F238E27FC236}">
              <a16:creationId xmlns:a16="http://schemas.microsoft.com/office/drawing/2014/main" id="{C7E59F25-B8F3-4E6A-8551-1C7C2DB4A42B}"/>
            </a:ext>
          </a:extLst>
        </xdr:cNvPr>
        <xdr:cNvSpPr txBox="1"/>
      </xdr:nvSpPr>
      <xdr:spPr>
        <a:xfrm>
          <a:off x="1110298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99077</xdr:rowOff>
    </xdr:from>
    <xdr:ext cx="405111" cy="259045"/>
    <xdr:sp macro="" textlink="">
      <xdr:nvSpPr>
        <xdr:cNvPr id="555" name="n_1mainValue【保健センター・保健所】&#10;有形固定資産減価償却率">
          <a:extLst>
            <a:ext uri="{FF2B5EF4-FFF2-40B4-BE49-F238E27FC236}">
              <a16:creationId xmlns:a16="http://schemas.microsoft.com/office/drawing/2014/main" id="{FE69CBE8-00B3-4184-B49A-EFF8333FF281}"/>
            </a:ext>
          </a:extLst>
        </xdr:cNvPr>
        <xdr:cNvSpPr txBox="1"/>
      </xdr:nvSpPr>
      <xdr:spPr>
        <a:xfrm>
          <a:off x="1343724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41927</xdr:rowOff>
    </xdr:from>
    <xdr:ext cx="405111" cy="259045"/>
    <xdr:sp macro="" textlink="">
      <xdr:nvSpPr>
        <xdr:cNvPr id="556" name="n_2mainValue【保健センター・保健所】&#10;有形固定資産減価償却率">
          <a:extLst>
            <a:ext uri="{FF2B5EF4-FFF2-40B4-BE49-F238E27FC236}">
              <a16:creationId xmlns:a16="http://schemas.microsoft.com/office/drawing/2014/main" id="{943EBCB3-ABF6-4832-8108-FC1A0B8ADFF6}"/>
            </a:ext>
          </a:extLst>
        </xdr:cNvPr>
        <xdr:cNvSpPr txBox="1"/>
      </xdr:nvSpPr>
      <xdr:spPr>
        <a:xfrm>
          <a:off x="126752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156227</xdr:rowOff>
    </xdr:from>
    <xdr:ext cx="405111" cy="259045"/>
    <xdr:sp macro="" textlink="">
      <xdr:nvSpPr>
        <xdr:cNvPr id="557" name="n_3mainValue【保健センター・保健所】&#10;有形固定資産減価償却率">
          <a:extLst>
            <a:ext uri="{FF2B5EF4-FFF2-40B4-BE49-F238E27FC236}">
              <a16:creationId xmlns:a16="http://schemas.microsoft.com/office/drawing/2014/main" id="{3D9A665C-17DB-454B-9E2C-5F3B299D3169}"/>
            </a:ext>
          </a:extLst>
        </xdr:cNvPr>
        <xdr:cNvSpPr txBox="1"/>
      </xdr:nvSpPr>
      <xdr:spPr>
        <a:xfrm>
          <a:off x="119005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99077</xdr:rowOff>
    </xdr:from>
    <xdr:ext cx="405111" cy="259045"/>
    <xdr:sp macro="" textlink="">
      <xdr:nvSpPr>
        <xdr:cNvPr id="558" name="n_4mainValue【保健センター・保健所】&#10;有形固定資産減価償却率">
          <a:extLst>
            <a:ext uri="{FF2B5EF4-FFF2-40B4-BE49-F238E27FC236}">
              <a16:creationId xmlns:a16="http://schemas.microsoft.com/office/drawing/2014/main" id="{96A652B7-0497-4E50-B058-9BB18E5AD8B8}"/>
            </a:ext>
          </a:extLst>
        </xdr:cNvPr>
        <xdr:cNvSpPr txBox="1"/>
      </xdr:nvSpPr>
      <xdr:spPr>
        <a:xfrm>
          <a:off x="11102984"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9" name="正方形/長方形 558">
          <a:extLst>
            <a:ext uri="{FF2B5EF4-FFF2-40B4-BE49-F238E27FC236}">
              <a16:creationId xmlns:a16="http://schemas.microsoft.com/office/drawing/2014/main" id="{BC7A2447-FABC-415D-8CE9-B52AA27A56C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0" name="正方形/長方形 559">
          <a:extLst>
            <a:ext uri="{FF2B5EF4-FFF2-40B4-BE49-F238E27FC236}">
              <a16:creationId xmlns:a16="http://schemas.microsoft.com/office/drawing/2014/main" id="{789588EE-1C5F-40AC-8777-CE953143DF13}"/>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1" name="正方形/長方形 560">
          <a:extLst>
            <a:ext uri="{FF2B5EF4-FFF2-40B4-BE49-F238E27FC236}">
              <a16:creationId xmlns:a16="http://schemas.microsoft.com/office/drawing/2014/main" id="{F9575B1D-5BBA-436C-A3B6-6FB9D7A717A7}"/>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2" name="正方形/長方形 561">
          <a:extLst>
            <a:ext uri="{FF2B5EF4-FFF2-40B4-BE49-F238E27FC236}">
              <a16:creationId xmlns:a16="http://schemas.microsoft.com/office/drawing/2014/main" id="{D97B112B-60AC-4411-AEEB-306BFB9A9FBE}"/>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3" name="正方形/長方形 562">
          <a:extLst>
            <a:ext uri="{FF2B5EF4-FFF2-40B4-BE49-F238E27FC236}">
              <a16:creationId xmlns:a16="http://schemas.microsoft.com/office/drawing/2014/main" id="{F7172FF3-8D27-48E7-82D9-C1E57706BD61}"/>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4" name="正方形/長方形 563">
          <a:extLst>
            <a:ext uri="{FF2B5EF4-FFF2-40B4-BE49-F238E27FC236}">
              <a16:creationId xmlns:a16="http://schemas.microsoft.com/office/drawing/2014/main" id="{C673E9DE-D4ED-4792-86DC-414F410BEE93}"/>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5" name="正方形/長方形 564">
          <a:extLst>
            <a:ext uri="{FF2B5EF4-FFF2-40B4-BE49-F238E27FC236}">
              <a16:creationId xmlns:a16="http://schemas.microsoft.com/office/drawing/2014/main" id="{176ECD9C-9AF8-4625-B42B-61EB69E52D7C}"/>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6" name="正方形/長方形 565">
          <a:extLst>
            <a:ext uri="{FF2B5EF4-FFF2-40B4-BE49-F238E27FC236}">
              <a16:creationId xmlns:a16="http://schemas.microsoft.com/office/drawing/2014/main" id="{ACA6BE58-52D2-4017-BD59-F633828D30BE}"/>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7" name="テキスト ボックス 566">
          <a:extLst>
            <a:ext uri="{FF2B5EF4-FFF2-40B4-BE49-F238E27FC236}">
              <a16:creationId xmlns:a16="http://schemas.microsoft.com/office/drawing/2014/main" id="{82AEAB6A-179E-43A9-8E27-29ABB973F75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8" name="直線コネクタ 567">
          <a:extLst>
            <a:ext uri="{FF2B5EF4-FFF2-40B4-BE49-F238E27FC236}">
              <a16:creationId xmlns:a16="http://schemas.microsoft.com/office/drawing/2014/main" id="{810298ED-8492-45FC-88EF-61449BBF55F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69" name="直線コネクタ 568">
          <a:extLst>
            <a:ext uri="{FF2B5EF4-FFF2-40B4-BE49-F238E27FC236}">
              <a16:creationId xmlns:a16="http://schemas.microsoft.com/office/drawing/2014/main" id="{BF1829C6-821E-4FCD-A634-670A08D821CF}"/>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0" name="テキスト ボックス 569">
          <a:extLst>
            <a:ext uri="{FF2B5EF4-FFF2-40B4-BE49-F238E27FC236}">
              <a16:creationId xmlns:a16="http://schemas.microsoft.com/office/drawing/2014/main" id="{7F14DD01-1793-4015-B8AB-A19254A8E6DD}"/>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1" name="直線コネクタ 570">
          <a:extLst>
            <a:ext uri="{FF2B5EF4-FFF2-40B4-BE49-F238E27FC236}">
              <a16:creationId xmlns:a16="http://schemas.microsoft.com/office/drawing/2014/main" id="{649668F4-61DD-4CC2-BA88-9CFD80003750}"/>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2" name="テキスト ボックス 571">
          <a:extLst>
            <a:ext uri="{FF2B5EF4-FFF2-40B4-BE49-F238E27FC236}">
              <a16:creationId xmlns:a16="http://schemas.microsoft.com/office/drawing/2014/main" id="{6C0F16A0-800B-4667-90F7-637151E69293}"/>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3" name="直線コネクタ 572">
          <a:extLst>
            <a:ext uri="{FF2B5EF4-FFF2-40B4-BE49-F238E27FC236}">
              <a16:creationId xmlns:a16="http://schemas.microsoft.com/office/drawing/2014/main" id="{53D92792-D52B-4F2F-810B-25398888DA85}"/>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4" name="テキスト ボックス 573">
          <a:extLst>
            <a:ext uri="{FF2B5EF4-FFF2-40B4-BE49-F238E27FC236}">
              <a16:creationId xmlns:a16="http://schemas.microsoft.com/office/drawing/2014/main" id="{87380085-B391-46A8-A280-350A2988C55D}"/>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5" name="直線コネクタ 574">
          <a:extLst>
            <a:ext uri="{FF2B5EF4-FFF2-40B4-BE49-F238E27FC236}">
              <a16:creationId xmlns:a16="http://schemas.microsoft.com/office/drawing/2014/main" id="{1659B3B9-ADD3-4FF4-85AB-5F955520CB61}"/>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6" name="テキスト ボックス 575">
          <a:extLst>
            <a:ext uri="{FF2B5EF4-FFF2-40B4-BE49-F238E27FC236}">
              <a16:creationId xmlns:a16="http://schemas.microsoft.com/office/drawing/2014/main" id="{D22F4492-D893-4549-A17A-3C8E5ED1238B}"/>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D86AD1E8-F7B8-4809-B300-0466A3725183}"/>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509079CD-1E87-4367-AD5C-6ED32248EC17}"/>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保健センター・保健所】&#10;一人当たり面積グラフ枠">
          <a:extLst>
            <a:ext uri="{FF2B5EF4-FFF2-40B4-BE49-F238E27FC236}">
              <a16:creationId xmlns:a16="http://schemas.microsoft.com/office/drawing/2014/main" id="{845E068C-618A-4F03-9F10-8D124FADA45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580" name="直線コネクタ 579">
          <a:extLst>
            <a:ext uri="{FF2B5EF4-FFF2-40B4-BE49-F238E27FC236}">
              <a16:creationId xmlns:a16="http://schemas.microsoft.com/office/drawing/2014/main" id="{EFB58B94-E4D3-4405-B11E-F52FE1BA5DCD}"/>
            </a:ext>
          </a:extLst>
        </xdr:cNvPr>
        <xdr:cNvCxnSpPr/>
      </xdr:nvCxnSpPr>
      <xdr:spPr>
        <a:xfrm flipV="1">
          <a:off x="19509104" y="9676638"/>
          <a:ext cx="0" cy="1010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581" name="【保健センター・保健所】&#10;一人当たり面積最小値テキスト">
          <a:extLst>
            <a:ext uri="{FF2B5EF4-FFF2-40B4-BE49-F238E27FC236}">
              <a16:creationId xmlns:a16="http://schemas.microsoft.com/office/drawing/2014/main" id="{E595FA28-C155-439B-AE39-B31C7E5B6947}"/>
            </a:ext>
          </a:extLst>
        </xdr:cNvPr>
        <xdr:cNvSpPr txBox="1"/>
      </xdr:nvSpPr>
      <xdr:spPr>
        <a:xfrm>
          <a:off x="1954784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582" name="直線コネクタ 581">
          <a:extLst>
            <a:ext uri="{FF2B5EF4-FFF2-40B4-BE49-F238E27FC236}">
              <a16:creationId xmlns:a16="http://schemas.microsoft.com/office/drawing/2014/main" id="{A010E0F0-084E-4149-B76B-7633C9B7F0D5}"/>
            </a:ext>
          </a:extLst>
        </xdr:cNvPr>
        <xdr:cNvCxnSpPr/>
      </xdr:nvCxnSpPr>
      <xdr:spPr>
        <a:xfrm>
          <a:off x="19443700" y="10687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583" name="【保健センター・保健所】&#10;一人当たり面積最大値テキスト">
          <a:extLst>
            <a:ext uri="{FF2B5EF4-FFF2-40B4-BE49-F238E27FC236}">
              <a16:creationId xmlns:a16="http://schemas.microsoft.com/office/drawing/2014/main" id="{0E13903F-492E-486B-8270-DED15F358228}"/>
            </a:ext>
          </a:extLst>
        </xdr:cNvPr>
        <xdr:cNvSpPr txBox="1"/>
      </xdr:nvSpPr>
      <xdr:spPr>
        <a:xfrm>
          <a:off x="19547840" y="9455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584" name="直線コネクタ 583">
          <a:extLst>
            <a:ext uri="{FF2B5EF4-FFF2-40B4-BE49-F238E27FC236}">
              <a16:creationId xmlns:a16="http://schemas.microsoft.com/office/drawing/2014/main" id="{DADB6CFA-813B-449E-80C6-C0B68DD6CA90}"/>
            </a:ext>
          </a:extLst>
        </xdr:cNvPr>
        <xdr:cNvCxnSpPr/>
      </xdr:nvCxnSpPr>
      <xdr:spPr>
        <a:xfrm>
          <a:off x="19443700" y="9676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585" name="【保健センター・保健所】&#10;一人当たり面積平均値テキスト">
          <a:extLst>
            <a:ext uri="{FF2B5EF4-FFF2-40B4-BE49-F238E27FC236}">
              <a16:creationId xmlns:a16="http://schemas.microsoft.com/office/drawing/2014/main" id="{5E03FEFD-FF40-4116-99F5-38D777570309}"/>
            </a:ext>
          </a:extLst>
        </xdr:cNvPr>
        <xdr:cNvSpPr txBox="1"/>
      </xdr:nvSpPr>
      <xdr:spPr>
        <a:xfrm>
          <a:off x="19547840" y="102804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586" name="フローチャート: 判断 585">
          <a:extLst>
            <a:ext uri="{FF2B5EF4-FFF2-40B4-BE49-F238E27FC236}">
              <a16:creationId xmlns:a16="http://schemas.microsoft.com/office/drawing/2014/main" id="{4BC98283-890F-4666-9A50-4DBD29D6AF6E}"/>
            </a:ext>
          </a:extLst>
        </xdr:cNvPr>
        <xdr:cNvSpPr/>
      </xdr:nvSpPr>
      <xdr:spPr>
        <a:xfrm>
          <a:off x="19458940" y="104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587" name="フローチャート: 判断 586">
          <a:extLst>
            <a:ext uri="{FF2B5EF4-FFF2-40B4-BE49-F238E27FC236}">
              <a16:creationId xmlns:a16="http://schemas.microsoft.com/office/drawing/2014/main" id="{6AE0CC5C-2813-461D-95E7-12E415194247}"/>
            </a:ext>
          </a:extLst>
        </xdr:cNvPr>
        <xdr:cNvSpPr/>
      </xdr:nvSpPr>
      <xdr:spPr>
        <a:xfrm>
          <a:off x="18735040" y="104251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588" name="フローチャート: 判断 587">
          <a:extLst>
            <a:ext uri="{FF2B5EF4-FFF2-40B4-BE49-F238E27FC236}">
              <a16:creationId xmlns:a16="http://schemas.microsoft.com/office/drawing/2014/main" id="{055E500B-7E62-41A1-A57F-573D63FFC33E}"/>
            </a:ext>
          </a:extLst>
        </xdr:cNvPr>
        <xdr:cNvSpPr/>
      </xdr:nvSpPr>
      <xdr:spPr>
        <a:xfrm>
          <a:off x="17937480" y="104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589" name="フローチャート: 判断 588">
          <a:extLst>
            <a:ext uri="{FF2B5EF4-FFF2-40B4-BE49-F238E27FC236}">
              <a16:creationId xmlns:a16="http://schemas.microsoft.com/office/drawing/2014/main" id="{E9A4C224-D7B2-44BE-BA7C-359B6B3597F9}"/>
            </a:ext>
          </a:extLst>
        </xdr:cNvPr>
        <xdr:cNvSpPr/>
      </xdr:nvSpPr>
      <xdr:spPr>
        <a:xfrm>
          <a:off x="17162780" y="10429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590" name="フローチャート: 判断 589">
          <a:extLst>
            <a:ext uri="{FF2B5EF4-FFF2-40B4-BE49-F238E27FC236}">
              <a16:creationId xmlns:a16="http://schemas.microsoft.com/office/drawing/2014/main" id="{E8C1BDB8-EB33-45FC-B22C-D91DE01345EE}"/>
            </a:ext>
          </a:extLst>
        </xdr:cNvPr>
        <xdr:cNvSpPr/>
      </xdr:nvSpPr>
      <xdr:spPr>
        <a:xfrm>
          <a:off x="16388080" y="104023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80FA6401-9934-42B6-9AF9-BA2192339F3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22EA8C23-0AEE-4D92-938A-E3CD913BC1AC}"/>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AFB31527-DE72-4036-B765-1FD64827CD6C}"/>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3138ABBA-E1DD-47C2-AB37-2BCDABE31797}"/>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24FA8F02-7DBC-4788-98A2-049538181374}"/>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74930</xdr:rowOff>
    </xdr:from>
    <xdr:to>
      <xdr:col>116</xdr:col>
      <xdr:colOff>114300</xdr:colOff>
      <xdr:row>64</xdr:row>
      <xdr:rowOff>5080</xdr:rowOff>
    </xdr:to>
    <xdr:sp macro="" textlink="">
      <xdr:nvSpPr>
        <xdr:cNvPr id="596" name="楕円 595">
          <a:extLst>
            <a:ext uri="{FF2B5EF4-FFF2-40B4-BE49-F238E27FC236}">
              <a16:creationId xmlns:a16="http://schemas.microsoft.com/office/drawing/2014/main" id="{D75784F8-2928-48DD-A04E-7D854E9DDA67}"/>
            </a:ext>
          </a:extLst>
        </xdr:cNvPr>
        <xdr:cNvSpPr/>
      </xdr:nvSpPr>
      <xdr:spPr>
        <a:xfrm>
          <a:off x="19458940" y="10636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161307</xdr:rowOff>
    </xdr:from>
    <xdr:ext cx="469744" cy="259045"/>
    <xdr:sp macro="" textlink="">
      <xdr:nvSpPr>
        <xdr:cNvPr id="597" name="【保健センター・保健所】&#10;一人当たり面積該当値テキスト">
          <a:extLst>
            <a:ext uri="{FF2B5EF4-FFF2-40B4-BE49-F238E27FC236}">
              <a16:creationId xmlns:a16="http://schemas.microsoft.com/office/drawing/2014/main" id="{98625728-8953-4799-91A9-192FBEEF9B1D}"/>
            </a:ext>
          </a:extLst>
        </xdr:cNvPr>
        <xdr:cNvSpPr txBox="1"/>
      </xdr:nvSpPr>
      <xdr:spPr>
        <a:xfrm>
          <a:off x="19547840" y="1055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74930</xdr:rowOff>
    </xdr:from>
    <xdr:to>
      <xdr:col>112</xdr:col>
      <xdr:colOff>38100</xdr:colOff>
      <xdr:row>64</xdr:row>
      <xdr:rowOff>5080</xdr:rowOff>
    </xdr:to>
    <xdr:sp macro="" textlink="">
      <xdr:nvSpPr>
        <xdr:cNvPr id="598" name="楕円 597">
          <a:extLst>
            <a:ext uri="{FF2B5EF4-FFF2-40B4-BE49-F238E27FC236}">
              <a16:creationId xmlns:a16="http://schemas.microsoft.com/office/drawing/2014/main" id="{9A494176-4C92-4EF5-B3D1-18390C28B69C}"/>
            </a:ext>
          </a:extLst>
        </xdr:cNvPr>
        <xdr:cNvSpPr/>
      </xdr:nvSpPr>
      <xdr:spPr>
        <a:xfrm>
          <a:off x="18735040" y="106362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125730</xdr:rowOff>
    </xdr:from>
    <xdr:to>
      <xdr:col>116</xdr:col>
      <xdr:colOff>63500</xdr:colOff>
      <xdr:row>63</xdr:row>
      <xdr:rowOff>125730</xdr:rowOff>
    </xdr:to>
    <xdr:cxnSp macro="">
      <xdr:nvCxnSpPr>
        <xdr:cNvPr id="599" name="直線コネクタ 598">
          <a:extLst>
            <a:ext uri="{FF2B5EF4-FFF2-40B4-BE49-F238E27FC236}">
              <a16:creationId xmlns:a16="http://schemas.microsoft.com/office/drawing/2014/main" id="{C43CF58D-E2CA-4142-8EF2-8CC3D2AD3CC8}"/>
            </a:ext>
          </a:extLst>
        </xdr:cNvPr>
        <xdr:cNvCxnSpPr/>
      </xdr:nvCxnSpPr>
      <xdr:spPr>
        <a:xfrm>
          <a:off x="18778220" y="1068705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74930</xdr:rowOff>
    </xdr:from>
    <xdr:to>
      <xdr:col>107</xdr:col>
      <xdr:colOff>101600</xdr:colOff>
      <xdr:row>64</xdr:row>
      <xdr:rowOff>5080</xdr:rowOff>
    </xdr:to>
    <xdr:sp macro="" textlink="">
      <xdr:nvSpPr>
        <xdr:cNvPr id="600" name="楕円 599">
          <a:extLst>
            <a:ext uri="{FF2B5EF4-FFF2-40B4-BE49-F238E27FC236}">
              <a16:creationId xmlns:a16="http://schemas.microsoft.com/office/drawing/2014/main" id="{DCFA38A2-8401-4DD8-A05C-BD0FDA620AE9}"/>
            </a:ext>
          </a:extLst>
        </xdr:cNvPr>
        <xdr:cNvSpPr/>
      </xdr:nvSpPr>
      <xdr:spPr>
        <a:xfrm>
          <a:off x="17937480" y="10636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125730</xdr:rowOff>
    </xdr:from>
    <xdr:to>
      <xdr:col>111</xdr:col>
      <xdr:colOff>177800</xdr:colOff>
      <xdr:row>63</xdr:row>
      <xdr:rowOff>125730</xdr:rowOff>
    </xdr:to>
    <xdr:cxnSp macro="">
      <xdr:nvCxnSpPr>
        <xdr:cNvPr id="601" name="直線コネクタ 600">
          <a:extLst>
            <a:ext uri="{FF2B5EF4-FFF2-40B4-BE49-F238E27FC236}">
              <a16:creationId xmlns:a16="http://schemas.microsoft.com/office/drawing/2014/main" id="{1BE1F91D-1FB5-4DA1-889E-8898496C65B0}"/>
            </a:ext>
          </a:extLst>
        </xdr:cNvPr>
        <xdr:cNvCxnSpPr/>
      </xdr:nvCxnSpPr>
      <xdr:spPr>
        <a:xfrm>
          <a:off x="17988280" y="106870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74930</xdr:rowOff>
    </xdr:from>
    <xdr:to>
      <xdr:col>102</xdr:col>
      <xdr:colOff>165100</xdr:colOff>
      <xdr:row>64</xdr:row>
      <xdr:rowOff>5080</xdr:rowOff>
    </xdr:to>
    <xdr:sp macro="" textlink="">
      <xdr:nvSpPr>
        <xdr:cNvPr id="602" name="楕円 601">
          <a:extLst>
            <a:ext uri="{FF2B5EF4-FFF2-40B4-BE49-F238E27FC236}">
              <a16:creationId xmlns:a16="http://schemas.microsoft.com/office/drawing/2014/main" id="{4469A807-058E-4E04-A737-12D1DCEB0114}"/>
            </a:ext>
          </a:extLst>
        </xdr:cNvPr>
        <xdr:cNvSpPr/>
      </xdr:nvSpPr>
      <xdr:spPr>
        <a:xfrm>
          <a:off x="17162780" y="10636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125730</xdr:rowOff>
    </xdr:from>
    <xdr:to>
      <xdr:col>107</xdr:col>
      <xdr:colOff>50800</xdr:colOff>
      <xdr:row>63</xdr:row>
      <xdr:rowOff>125730</xdr:rowOff>
    </xdr:to>
    <xdr:cxnSp macro="">
      <xdr:nvCxnSpPr>
        <xdr:cNvPr id="603" name="直線コネクタ 602">
          <a:extLst>
            <a:ext uri="{FF2B5EF4-FFF2-40B4-BE49-F238E27FC236}">
              <a16:creationId xmlns:a16="http://schemas.microsoft.com/office/drawing/2014/main" id="{02E77DBE-7E82-4798-90F6-E56988549788}"/>
            </a:ext>
          </a:extLst>
        </xdr:cNvPr>
        <xdr:cNvCxnSpPr/>
      </xdr:nvCxnSpPr>
      <xdr:spPr>
        <a:xfrm>
          <a:off x="17213580" y="106870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74930</xdr:rowOff>
    </xdr:from>
    <xdr:to>
      <xdr:col>98</xdr:col>
      <xdr:colOff>38100</xdr:colOff>
      <xdr:row>64</xdr:row>
      <xdr:rowOff>5080</xdr:rowOff>
    </xdr:to>
    <xdr:sp macro="" textlink="">
      <xdr:nvSpPr>
        <xdr:cNvPr id="604" name="楕円 603">
          <a:extLst>
            <a:ext uri="{FF2B5EF4-FFF2-40B4-BE49-F238E27FC236}">
              <a16:creationId xmlns:a16="http://schemas.microsoft.com/office/drawing/2014/main" id="{1B8C9FA4-28F0-431B-ABB6-1E9B0D30CBF0}"/>
            </a:ext>
          </a:extLst>
        </xdr:cNvPr>
        <xdr:cNvSpPr/>
      </xdr:nvSpPr>
      <xdr:spPr>
        <a:xfrm>
          <a:off x="16388080" y="106362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125730</xdr:rowOff>
    </xdr:from>
    <xdr:to>
      <xdr:col>102</xdr:col>
      <xdr:colOff>114300</xdr:colOff>
      <xdr:row>63</xdr:row>
      <xdr:rowOff>125730</xdr:rowOff>
    </xdr:to>
    <xdr:cxnSp macro="">
      <xdr:nvCxnSpPr>
        <xdr:cNvPr id="605" name="直線コネクタ 604">
          <a:extLst>
            <a:ext uri="{FF2B5EF4-FFF2-40B4-BE49-F238E27FC236}">
              <a16:creationId xmlns:a16="http://schemas.microsoft.com/office/drawing/2014/main" id="{01D61B6B-659D-4C5B-9460-6E50BDA7F33B}"/>
            </a:ext>
          </a:extLst>
        </xdr:cNvPr>
        <xdr:cNvCxnSpPr/>
      </xdr:nvCxnSpPr>
      <xdr:spPr>
        <a:xfrm>
          <a:off x="16431260" y="106870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149623</xdr:rowOff>
    </xdr:from>
    <xdr:ext cx="469744" cy="259045"/>
    <xdr:sp macro="" textlink="">
      <xdr:nvSpPr>
        <xdr:cNvPr id="606" name="n_1aveValue【保健センター・保健所】&#10;一人当たり面積">
          <a:extLst>
            <a:ext uri="{FF2B5EF4-FFF2-40B4-BE49-F238E27FC236}">
              <a16:creationId xmlns:a16="http://schemas.microsoft.com/office/drawing/2014/main" id="{7325542B-3AE2-417E-868A-8DAF50AFCAEE}"/>
            </a:ext>
          </a:extLst>
        </xdr:cNvPr>
        <xdr:cNvSpPr txBox="1"/>
      </xdr:nvSpPr>
      <xdr:spPr>
        <a:xfrm>
          <a:off x="18561127" y="102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macro="" textlink="">
      <xdr:nvSpPr>
        <xdr:cNvPr id="607" name="n_2aveValue【保健センター・保健所】&#10;一人当たり面積">
          <a:extLst>
            <a:ext uri="{FF2B5EF4-FFF2-40B4-BE49-F238E27FC236}">
              <a16:creationId xmlns:a16="http://schemas.microsoft.com/office/drawing/2014/main" id="{54347105-9DDD-426A-96BF-11EB118BE40E}"/>
            </a:ext>
          </a:extLst>
        </xdr:cNvPr>
        <xdr:cNvSpPr txBox="1"/>
      </xdr:nvSpPr>
      <xdr:spPr>
        <a:xfrm>
          <a:off x="17776267" y="102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154195</xdr:rowOff>
    </xdr:from>
    <xdr:ext cx="469744" cy="259045"/>
    <xdr:sp macro="" textlink="">
      <xdr:nvSpPr>
        <xdr:cNvPr id="608" name="n_3aveValue【保健センター・保健所】&#10;一人当たり面積">
          <a:extLst>
            <a:ext uri="{FF2B5EF4-FFF2-40B4-BE49-F238E27FC236}">
              <a16:creationId xmlns:a16="http://schemas.microsoft.com/office/drawing/2014/main" id="{44F17A8A-371D-40AD-9929-A04030EF02D9}"/>
            </a:ext>
          </a:extLst>
        </xdr:cNvPr>
        <xdr:cNvSpPr txBox="1"/>
      </xdr:nvSpPr>
      <xdr:spPr>
        <a:xfrm>
          <a:off x="17001567" y="1021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609" name="n_4aveValue【保健センター・保健所】&#10;一人当たり面積">
          <a:extLst>
            <a:ext uri="{FF2B5EF4-FFF2-40B4-BE49-F238E27FC236}">
              <a16:creationId xmlns:a16="http://schemas.microsoft.com/office/drawing/2014/main" id="{F7ED0BE4-C6B3-44B0-B88B-FD19D3362822}"/>
            </a:ext>
          </a:extLst>
        </xdr:cNvPr>
        <xdr:cNvSpPr txBox="1"/>
      </xdr:nvSpPr>
      <xdr:spPr>
        <a:xfrm>
          <a:off x="16226867" y="1018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167657</xdr:rowOff>
    </xdr:from>
    <xdr:ext cx="469744" cy="259045"/>
    <xdr:sp macro="" textlink="">
      <xdr:nvSpPr>
        <xdr:cNvPr id="610" name="n_1mainValue【保健センター・保健所】&#10;一人当たり面積">
          <a:extLst>
            <a:ext uri="{FF2B5EF4-FFF2-40B4-BE49-F238E27FC236}">
              <a16:creationId xmlns:a16="http://schemas.microsoft.com/office/drawing/2014/main" id="{567E1345-6E63-409A-84F1-64E3E92D94AF}"/>
            </a:ext>
          </a:extLst>
        </xdr:cNvPr>
        <xdr:cNvSpPr txBox="1"/>
      </xdr:nvSpPr>
      <xdr:spPr>
        <a:xfrm>
          <a:off x="18561127" y="1072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167657</xdr:rowOff>
    </xdr:from>
    <xdr:ext cx="469744" cy="259045"/>
    <xdr:sp macro="" textlink="">
      <xdr:nvSpPr>
        <xdr:cNvPr id="611" name="n_2mainValue【保健センター・保健所】&#10;一人当たり面積">
          <a:extLst>
            <a:ext uri="{FF2B5EF4-FFF2-40B4-BE49-F238E27FC236}">
              <a16:creationId xmlns:a16="http://schemas.microsoft.com/office/drawing/2014/main" id="{8AE02D39-3E2F-44A5-92E1-90D114634CDA}"/>
            </a:ext>
          </a:extLst>
        </xdr:cNvPr>
        <xdr:cNvSpPr txBox="1"/>
      </xdr:nvSpPr>
      <xdr:spPr>
        <a:xfrm>
          <a:off x="17776267" y="1072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167657</xdr:rowOff>
    </xdr:from>
    <xdr:ext cx="469744" cy="259045"/>
    <xdr:sp macro="" textlink="">
      <xdr:nvSpPr>
        <xdr:cNvPr id="612" name="n_3mainValue【保健センター・保健所】&#10;一人当たり面積">
          <a:extLst>
            <a:ext uri="{FF2B5EF4-FFF2-40B4-BE49-F238E27FC236}">
              <a16:creationId xmlns:a16="http://schemas.microsoft.com/office/drawing/2014/main" id="{EAE21F3B-02AC-494F-998F-4A9B0D1C7CFA}"/>
            </a:ext>
          </a:extLst>
        </xdr:cNvPr>
        <xdr:cNvSpPr txBox="1"/>
      </xdr:nvSpPr>
      <xdr:spPr>
        <a:xfrm>
          <a:off x="17001567" y="1072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167657</xdr:rowOff>
    </xdr:from>
    <xdr:ext cx="469744" cy="259045"/>
    <xdr:sp macro="" textlink="">
      <xdr:nvSpPr>
        <xdr:cNvPr id="613" name="n_4mainValue【保健センター・保健所】&#10;一人当たり面積">
          <a:extLst>
            <a:ext uri="{FF2B5EF4-FFF2-40B4-BE49-F238E27FC236}">
              <a16:creationId xmlns:a16="http://schemas.microsoft.com/office/drawing/2014/main" id="{A2134F25-42D0-4E20-8C3E-B765527EFBDC}"/>
            </a:ext>
          </a:extLst>
        </xdr:cNvPr>
        <xdr:cNvSpPr txBox="1"/>
      </xdr:nvSpPr>
      <xdr:spPr>
        <a:xfrm>
          <a:off x="16226867" y="1072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83DAAA1B-F9C6-457E-8FE1-BEF58B671CE3}"/>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316B97C3-8F9A-4E0B-8A68-601372C612BF}"/>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0D49622A-93ED-4279-929A-33CB06F571F7}"/>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DD88B5F7-7BDA-4CD0-AE8F-087C04FF8C2C}"/>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51FB193F-2C5B-4C2F-9CBB-F3E76C004E6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66CD410E-0A41-4A15-8FBF-EC9DDBC422E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4227A435-69EF-4F10-BCF5-63B9354CC534}"/>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B6D610FA-8EE4-457A-A873-6AF488C27228}"/>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F60282DB-F9A5-4426-9E28-41E01E516571}"/>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D28033C2-B3F4-4A5E-B617-555A757095D8}"/>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E2D5B285-F28B-4947-A7B5-027C6BC189FC}"/>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5" name="直線コネクタ 624">
          <a:extLst>
            <a:ext uri="{FF2B5EF4-FFF2-40B4-BE49-F238E27FC236}">
              <a16:creationId xmlns:a16="http://schemas.microsoft.com/office/drawing/2014/main" id="{F156CBAD-71DC-4CCD-B0F3-FC8E6071F92A}"/>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6" name="テキスト ボックス 625">
          <a:extLst>
            <a:ext uri="{FF2B5EF4-FFF2-40B4-BE49-F238E27FC236}">
              <a16:creationId xmlns:a16="http://schemas.microsoft.com/office/drawing/2014/main" id="{74A9D4CD-E9A5-495A-8068-C5363D11DF08}"/>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7" name="直線コネクタ 626">
          <a:extLst>
            <a:ext uri="{FF2B5EF4-FFF2-40B4-BE49-F238E27FC236}">
              <a16:creationId xmlns:a16="http://schemas.microsoft.com/office/drawing/2014/main" id="{89DC1B7F-B8DD-4BFF-9137-1243A58CBDB4}"/>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8" name="テキスト ボックス 627">
          <a:extLst>
            <a:ext uri="{FF2B5EF4-FFF2-40B4-BE49-F238E27FC236}">
              <a16:creationId xmlns:a16="http://schemas.microsoft.com/office/drawing/2014/main" id="{08F94144-96F2-43A9-8EAA-0BDFEB4C16E8}"/>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9" name="直線コネクタ 628">
          <a:extLst>
            <a:ext uri="{FF2B5EF4-FFF2-40B4-BE49-F238E27FC236}">
              <a16:creationId xmlns:a16="http://schemas.microsoft.com/office/drawing/2014/main" id="{553E9793-F574-4F54-A1AC-0AE6D4151852}"/>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0" name="テキスト ボックス 629">
          <a:extLst>
            <a:ext uri="{FF2B5EF4-FFF2-40B4-BE49-F238E27FC236}">
              <a16:creationId xmlns:a16="http://schemas.microsoft.com/office/drawing/2014/main" id="{34845172-A0C4-452A-9BC7-A28FF9258F6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1" name="直線コネクタ 630">
          <a:extLst>
            <a:ext uri="{FF2B5EF4-FFF2-40B4-BE49-F238E27FC236}">
              <a16:creationId xmlns:a16="http://schemas.microsoft.com/office/drawing/2014/main" id="{53C37700-2406-4BB7-BC61-5C991E4A39F2}"/>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2" name="テキスト ボックス 631">
          <a:extLst>
            <a:ext uri="{FF2B5EF4-FFF2-40B4-BE49-F238E27FC236}">
              <a16:creationId xmlns:a16="http://schemas.microsoft.com/office/drawing/2014/main" id="{4EF76325-68BE-440F-9F70-351D4728EFC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3" name="直線コネクタ 632">
          <a:extLst>
            <a:ext uri="{FF2B5EF4-FFF2-40B4-BE49-F238E27FC236}">
              <a16:creationId xmlns:a16="http://schemas.microsoft.com/office/drawing/2014/main" id="{DDB506C4-B047-4A8C-9F64-7959EB8452BF}"/>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4" name="テキスト ボックス 633">
          <a:extLst>
            <a:ext uri="{FF2B5EF4-FFF2-40B4-BE49-F238E27FC236}">
              <a16:creationId xmlns:a16="http://schemas.microsoft.com/office/drawing/2014/main" id="{4D4A7202-8856-4551-BE6D-040CFE702643}"/>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5" name="直線コネクタ 634">
          <a:extLst>
            <a:ext uri="{FF2B5EF4-FFF2-40B4-BE49-F238E27FC236}">
              <a16:creationId xmlns:a16="http://schemas.microsoft.com/office/drawing/2014/main" id="{8873F9C0-6A70-42D9-85CB-0A8A4A21259E}"/>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6" name="テキスト ボックス 635">
          <a:extLst>
            <a:ext uri="{FF2B5EF4-FFF2-40B4-BE49-F238E27FC236}">
              <a16:creationId xmlns:a16="http://schemas.microsoft.com/office/drawing/2014/main" id="{2A0F2FA1-FFEF-48EC-B135-B9358D892B5E}"/>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7" name="【消防施設】&#10;有形固定資産減価償却率グラフ枠">
          <a:extLst>
            <a:ext uri="{FF2B5EF4-FFF2-40B4-BE49-F238E27FC236}">
              <a16:creationId xmlns:a16="http://schemas.microsoft.com/office/drawing/2014/main" id="{21F8A857-13E3-4EFF-B0F4-D62F7D824DD2}"/>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638" name="直線コネクタ 637">
          <a:extLst>
            <a:ext uri="{FF2B5EF4-FFF2-40B4-BE49-F238E27FC236}">
              <a16:creationId xmlns:a16="http://schemas.microsoft.com/office/drawing/2014/main" id="{5D12E81F-7105-401A-B8C9-8CBE522D9DAD}"/>
            </a:ext>
          </a:extLst>
        </xdr:cNvPr>
        <xdr:cNvCxnSpPr/>
      </xdr:nvCxnSpPr>
      <xdr:spPr>
        <a:xfrm flipV="1">
          <a:off x="14375764" y="13264515"/>
          <a:ext cx="0" cy="1209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639" name="【消防施設】&#10;有形固定資産減価償却率最小値テキスト">
          <a:extLst>
            <a:ext uri="{FF2B5EF4-FFF2-40B4-BE49-F238E27FC236}">
              <a16:creationId xmlns:a16="http://schemas.microsoft.com/office/drawing/2014/main" id="{A39855F7-A622-4CE0-93CE-63C53A04AB6A}"/>
            </a:ext>
          </a:extLst>
        </xdr:cNvPr>
        <xdr:cNvSpPr txBox="1"/>
      </xdr:nvSpPr>
      <xdr:spPr>
        <a:xfrm>
          <a:off x="14414500" y="1447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640" name="直線コネクタ 639">
          <a:extLst>
            <a:ext uri="{FF2B5EF4-FFF2-40B4-BE49-F238E27FC236}">
              <a16:creationId xmlns:a16="http://schemas.microsoft.com/office/drawing/2014/main" id="{D6124F3E-6D25-4F10-A5B8-14252AEB45A2}"/>
            </a:ext>
          </a:extLst>
        </xdr:cNvPr>
        <xdr:cNvCxnSpPr/>
      </xdr:nvCxnSpPr>
      <xdr:spPr>
        <a:xfrm>
          <a:off x="14287500" y="1447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641" name="【消防施設】&#10;有形固定資産減価償却率最大値テキスト">
          <a:extLst>
            <a:ext uri="{FF2B5EF4-FFF2-40B4-BE49-F238E27FC236}">
              <a16:creationId xmlns:a16="http://schemas.microsoft.com/office/drawing/2014/main" id="{3DE8B154-014A-493D-A262-666402AD02E6}"/>
            </a:ext>
          </a:extLst>
        </xdr:cNvPr>
        <xdr:cNvSpPr txBox="1"/>
      </xdr:nvSpPr>
      <xdr:spPr>
        <a:xfrm>
          <a:off x="14414500" y="1304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642" name="直線コネクタ 641">
          <a:extLst>
            <a:ext uri="{FF2B5EF4-FFF2-40B4-BE49-F238E27FC236}">
              <a16:creationId xmlns:a16="http://schemas.microsoft.com/office/drawing/2014/main" id="{847FEDE4-1CF3-40E5-814B-4DD779C3D1FA}"/>
            </a:ext>
          </a:extLst>
        </xdr:cNvPr>
        <xdr:cNvCxnSpPr/>
      </xdr:nvCxnSpPr>
      <xdr:spPr>
        <a:xfrm>
          <a:off x="14287500" y="13264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643" name="【消防施設】&#10;有形固定資産減価償却率平均値テキスト">
          <a:extLst>
            <a:ext uri="{FF2B5EF4-FFF2-40B4-BE49-F238E27FC236}">
              <a16:creationId xmlns:a16="http://schemas.microsoft.com/office/drawing/2014/main" id="{46EFE089-E5BB-4603-AA49-D5D592F604DA}"/>
            </a:ext>
          </a:extLst>
        </xdr:cNvPr>
        <xdr:cNvSpPr txBox="1"/>
      </xdr:nvSpPr>
      <xdr:spPr>
        <a:xfrm>
          <a:off x="14414500" y="13658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44" name="フローチャート: 判断 643">
          <a:extLst>
            <a:ext uri="{FF2B5EF4-FFF2-40B4-BE49-F238E27FC236}">
              <a16:creationId xmlns:a16="http://schemas.microsoft.com/office/drawing/2014/main" id="{10747F33-5E88-4586-9D99-D221E0AF40ED}"/>
            </a:ext>
          </a:extLst>
        </xdr:cNvPr>
        <xdr:cNvSpPr/>
      </xdr:nvSpPr>
      <xdr:spPr>
        <a:xfrm>
          <a:off x="14325600" y="136804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645" name="フローチャート: 判断 644">
          <a:extLst>
            <a:ext uri="{FF2B5EF4-FFF2-40B4-BE49-F238E27FC236}">
              <a16:creationId xmlns:a16="http://schemas.microsoft.com/office/drawing/2014/main" id="{2F2FBBD6-7C1E-4FFC-8AE9-D6A88B6BDC53}"/>
            </a:ext>
          </a:extLst>
        </xdr:cNvPr>
        <xdr:cNvSpPr/>
      </xdr:nvSpPr>
      <xdr:spPr>
        <a:xfrm>
          <a:off x="13578840" y="136652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646" name="フローチャート: 判断 645">
          <a:extLst>
            <a:ext uri="{FF2B5EF4-FFF2-40B4-BE49-F238E27FC236}">
              <a16:creationId xmlns:a16="http://schemas.microsoft.com/office/drawing/2014/main" id="{F0BD561D-6A7D-49BC-9303-AD8FB2D28354}"/>
            </a:ext>
          </a:extLst>
        </xdr:cNvPr>
        <xdr:cNvSpPr/>
      </xdr:nvSpPr>
      <xdr:spPr>
        <a:xfrm>
          <a:off x="12804140" y="1363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647" name="フローチャート: 判断 646">
          <a:extLst>
            <a:ext uri="{FF2B5EF4-FFF2-40B4-BE49-F238E27FC236}">
              <a16:creationId xmlns:a16="http://schemas.microsoft.com/office/drawing/2014/main" id="{B96D6283-F9A5-4ADC-9F59-59AACA85B1F7}"/>
            </a:ext>
          </a:extLst>
        </xdr:cNvPr>
        <xdr:cNvSpPr/>
      </xdr:nvSpPr>
      <xdr:spPr>
        <a:xfrm>
          <a:off x="12029440" y="135890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648" name="フローチャート: 判断 647">
          <a:extLst>
            <a:ext uri="{FF2B5EF4-FFF2-40B4-BE49-F238E27FC236}">
              <a16:creationId xmlns:a16="http://schemas.microsoft.com/office/drawing/2014/main" id="{CBD4DFF0-FE4D-4B79-9A59-88F4E255AA05}"/>
            </a:ext>
          </a:extLst>
        </xdr:cNvPr>
        <xdr:cNvSpPr/>
      </xdr:nvSpPr>
      <xdr:spPr>
        <a:xfrm>
          <a:off x="11231880" y="1359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9" name="テキスト ボックス 648">
          <a:extLst>
            <a:ext uri="{FF2B5EF4-FFF2-40B4-BE49-F238E27FC236}">
              <a16:creationId xmlns:a16="http://schemas.microsoft.com/office/drawing/2014/main" id="{AE74FB2A-E5D1-43C6-871C-72CD13F73B81}"/>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E061D909-E1B2-4EB3-90C2-8FCF49FCE9FA}"/>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2E27C8B6-2F98-4ED6-8CEC-AD6599DA076C}"/>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524B2562-DCDB-41E9-929D-DEB5FB32978B}"/>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FEEB8DDB-59CE-4494-B0DC-AD729FDE3BD4}"/>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55880</xdr:rowOff>
    </xdr:from>
    <xdr:to>
      <xdr:col>85</xdr:col>
      <xdr:colOff>177800</xdr:colOff>
      <xdr:row>80</xdr:row>
      <xdr:rowOff>157480</xdr:rowOff>
    </xdr:to>
    <xdr:sp macro="" textlink="">
      <xdr:nvSpPr>
        <xdr:cNvPr id="654" name="楕円 653">
          <a:extLst>
            <a:ext uri="{FF2B5EF4-FFF2-40B4-BE49-F238E27FC236}">
              <a16:creationId xmlns:a16="http://schemas.microsoft.com/office/drawing/2014/main" id="{D3F7B1A3-F3DC-48C8-9910-25353C45B041}"/>
            </a:ext>
          </a:extLst>
        </xdr:cNvPr>
        <xdr:cNvSpPr/>
      </xdr:nvSpPr>
      <xdr:spPr>
        <a:xfrm>
          <a:off x="14325600" y="1346708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78757</xdr:rowOff>
    </xdr:from>
    <xdr:ext cx="405111" cy="259045"/>
    <xdr:sp macro="" textlink="">
      <xdr:nvSpPr>
        <xdr:cNvPr id="655" name="【消防施設】&#10;有形固定資産減価償却率該当値テキスト">
          <a:extLst>
            <a:ext uri="{FF2B5EF4-FFF2-40B4-BE49-F238E27FC236}">
              <a16:creationId xmlns:a16="http://schemas.microsoft.com/office/drawing/2014/main" id="{B0E15E3A-DC33-478D-B39B-2BABC5A25A60}"/>
            </a:ext>
          </a:extLst>
        </xdr:cNvPr>
        <xdr:cNvSpPr txBox="1"/>
      </xdr:nvSpPr>
      <xdr:spPr>
        <a:xfrm>
          <a:off x="14414500" y="1332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13970</xdr:rowOff>
    </xdr:from>
    <xdr:to>
      <xdr:col>81</xdr:col>
      <xdr:colOff>101600</xdr:colOff>
      <xdr:row>80</xdr:row>
      <xdr:rowOff>115570</xdr:rowOff>
    </xdr:to>
    <xdr:sp macro="" textlink="">
      <xdr:nvSpPr>
        <xdr:cNvPr id="656" name="楕円 655">
          <a:extLst>
            <a:ext uri="{FF2B5EF4-FFF2-40B4-BE49-F238E27FC236}">
              <a16:creationId xmlns:a16="http://schemas.microsoft.com/office/drawing/2014/main" id="{7337EF04-1879-4A0E-9372-38734E5A8C2B}"/>
            </a:ext>
          </a:extLst>
        </xdr:cNvPr>
        <xdr:cNvSpPr/>
      </xdr:nvSpPr>
      <xdr:spPr>
        <a:xfrm>
          <a:off x="13578840" y="1342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64770</xdr:rowOff>
    </xdr:from>
    <xdr:to>
      <xdr:col>85</xdr:col>
      <xdr:colOff>127000</xdr:colOff>
      <xdr:row>80</xdr:row>
      <xdr:rowOff>106680</xdr:rowOff>
    </xdr:to>
    <xdr:cxnSp macro="">
      <xdr:nvCxnSpPr>
        <xdr:cNvPr id="657" name="直線コネクタ 656">
          <a:extLst>
            <a:ext uri="{FF2B5EF4-FFF2-40B4-BE49-F238E27FC236}">
              <a16:creationId xmlns:a16="http://schemas.microsoft.com/office/drawing/2014/main" id="{0A3465EE-3777-4155-BC1A-EB3C7F355F57}"/>
            </a:ext>
          </a:extLst>
        </xdr:cNvPr>
        <xdr:cNvCxnSpPr/>
      </xdr:nvCxnSpPr>
      <xdr:spPr>
        <a:xfrm>
          <a:off x="13629640" y="13475970"/>
          <a:ext cx="7467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141605</xdr:rowOff>
    </xdr:from>
    <xdr:to>
      <xdr:col>76</xdr:col>
      <xdr:colOff>165100</xdr:colOff>
      <xdr:row>80</xdr:row>
      <xdr:rowOff>71755</xdr:rowOff>
    </xdr:to>
    <xdr:sp macro="" textlink="">
      <xdr:nvSpPr>
        <xdr:cNvPr id="658" name="楕円 657">
          <a:extLst>
            <a:ext uri="{FF2B5EF4-FFF2-40B4-BE49-F238E27FC236}">
              <a16:creationId xmlns:a16="http://schemas.microsoft.com/office/drawing/2014/main" id="{E5FE4977-C294-465D-90A5-4286814A4E09}"/>
            </a:ext>
          </a:extLst>
        </xdr:cNvPr>
        <xdr:cNvSpPr/>
      </xdr:nvSpPr>
      <xdr:spPr>
        <a:xfrm>
          <a:off x="12804140" y="133851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20955</xdr:rowOff>
    </xdr:from>
    <xdr:to>
      <xdr:col>81</xdr:col>
      <xdr:colOff>50800</xdr:colOff>
      <xdr:row>80</xdr:row>
      <xdr:rowOff>64770</xdr:rowOff>
    </xdr:to>
    <xdr:cxnSp macro="">
      <xdr:nvCxnSpPr>
        <xdr:cNvPr id="659" name="直線コネクタ 658">
          <a:extLst>
            <a:ext uri="{FF2B5EF4-FFF2-40B4-BE49-F238E27FC236}">
              <a16:creationId xmlns:a16="http://schemas.microsoft.com/office/drawing/2014/main" id="{AE06ED93-E90D-4AFB-A3C6-20E26098F67B}"/>
            </a:ext>
          </a:extLst>
        </xdr:cNvPr>
        <xdr:cNvCxnSpPr/>
      </xdr:nvCxnSpPr>
      <xdr:spPr>
        <a:xfrm>
          <a:off x="12854940" y="13432155"/>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99695</xdr:rowOff>
    </xdr:from>
    <xdr:to>
      <xdr:col>72</xdr:col>
      <xdr:colOff>38100</xdr:colOff>
      <xdr:row>80</xdr:row>
      <xdr:rowOff>29845</xdr:rowOff>
    </xdr:to>
    <xdr:sp macro="" textlink="">
      <xdr:nvSpPr>
        <xdr:cNvPr id="660" name="楕円 659">
          <a:extLst>
            <a:ext uri="{FF2B5EF4-FFF2-40B4-BE49-F238E27FC236}">
              <a16:creationId xmlns:a16="http://schemas.microsoft.com/office/drawing/2014/main" id="{4B882589-B3B7-4FDD-83A4-AEEF8744E75D}"/>
            </a:ext>
          </a:extLst>
        </xdr:cNvPr>
        <xdr:cNvSpPr/>
      </xdr:nvSpPr>
      <xdr:spPr>
        <a:xfrm>
          <a:off x="12029440" y="133432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150495</xdr:rowOff>
    </xdr:from>
    <xdr:to>
      <xdr:col>76</xdr:col>
      <xdr:colOff>114300</xdr:colOff>
      <xdr:row>80</xdr:row>
      <xdr:rowOff>20955</xdr:rowOff>
    </xdr:to>
    <xdr:cxnSp macro="">
      <xdr:nvCxnSpPr>
        <xdr:cNvPr id="661" name="直線コネクタ 660">
          <a:extLst>
            <a:ext uri="{FF2B5EF4-FFF2-40B4-BE49-F238E27FC236}">
              <a16:creationId xmlns:a16="http://schemas.microsoft.com/office/drawing/2014/main" id="{00A0EC8C-EAB1-40B9-8712-363AB363AE0E}"/>
            </a:ext>
          </a:extLst>
        </xdr:cNvPr>
        <xdr:cNvCxnSpPr/>
      </xdr:nvCxnSpPr>
      <xdr:spPr>
        <a:xfrm>
          <a:off x="12072620" y="1339405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55880</xdr:rowOff>
    </xdr:from>
    <xdr:to>
      <xdr:col>67</xdr:col>
      <xdr:colOff>101600</xdr:colOff>
      <xdr:row>79</xdr:row>
      <xdr:rowOff>157480</xdr:rowOff>
    </xdr:to>
    <xdr:sp macro="" textlink="">
      <xdr:nvSpPr>
        <xdr:cNvPr id="662" name="楕円 661">
          <a:extLst>
            <a:ext uri="{FF2B5EF4-FFF2-40B4-BE49-F238E27FC236}">
              <a16:creationId xmlns:a16="http://schemas.microsoft.com/office/drawing/2014/main" id="{1C5645EB-9713-4A22-B620-721EDDE00BD0}"/>
            </a:ext>
          </a:extLst>
        </xdr:cNvPr>
        <xdr:cNvSpPr/>
      </xdr:nvSpPr>
      <xdr:spPr>
        <a:xfrm>
          <a:off x="11231880" y="1329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106680</xdr:rowOff>
    </xdr:from>
    <xdr:to>
      <xdr:col>71</xdr:col>
      <xdr:colOff>177800</xdr:colOff>
      <xdr:row>79</xdr:row>
      <xdr:rowOff>150495</xdr:rowOff>
    </xdr:to>
    <xdr:cxnSp macro="">
      <xdr:nvCxnSpPr>
        <xdr:cNvPr id="663" name="直線コネクタ 662">
          <a:extLst>
            <a:ext uri="{FF2B5EF4-FFF2-40B4-BE49-F238E27FC236}">
              <a16:creationId xmlns:a16="http://schemas.microsoft.com/office/drawing/2014/main" id="{21189AC3-B679-4C79-8D44-FD7EBFEA61F3}"/>
            </a:ext>
          </a:extLst>
        </xdr:cNvPr>
        <xdr:cNvCxnSpPr/>
      </xdr:nvCxnSpPr>
      <xdr:spPr>
        <a:xfrm>
          <a:off x="11282680" y="13350240"/>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7638</xdr:rowOff>
    </xdr:from>
    <xdr:ext cx="405111" cy="259045"/>
    <xdr:sp macro="" textlink="">
      <xdr:nvSpPr>
        <xdr:cNvPr id="664" name="n_1aveValue【消防施設】&#10;有形固定資産減価償却率">
          <a:extLst>
            <a:ext uri="{FF2B5EF4-FFF2-40B4-BE49-F238E27FC236}">
              <a16:creationId xmlns:a16="http://schemas.microsoft.com/office/drawing/2014/main" id="{78F05B92-9072-4B47-AE14-72A4326A474C}"/>
            </a:ext>
          </a:extLst>
        </xdr:cNvPr>
        <xdr:cNvSpPr txBox="1"/>
      </xdr:nvSpPr>
      <xdr:spPr>
        <a:xfrm>
          <a:off x="13437244" y="1375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144797</xdr:rowOff>
    </xdr:from>
    <xdr:ext cx="405111" cy="259045"/>
    <xdr:sp macro="" textlink="">
      <xdr:nvSpPr>
        <xdr:cNvPr id="665" name="n_2aveValue【消防施設】&#10;有形固定資産減価償却率">
          <a:extLst>
            <a:ext uri="{FF2B5EF4-FFF2-40B4-BE49-F238E27FC236}">
              <a16:creationId xmlns:a16="http://schemas.microsoft.com/office/drawing/2014/main" id="{0D321868-EF4A-4C6C-9B27-B942E9B2A34C}"/>
            </a:ext>
          </a:extLst>
        </xdr:cNvPr>
        <xdr:cNvSpPr txBox="1"/>
      </xdr:nvSpPr>
      <xdr:spPr>
        <a:xfrm>
          <a:off x="12675244" y="13723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102888</xdr:rowOff>
    </xdr:from>
    <xdr:ext cx="405111" cy="259045"/>
    <xdr:sp macro="" textlink="">
      <xdr:nvSpPr>
        <xdr:cNvPr id="666" name="n_3aveValue【消防施設】&#10;有形固定資産減価償却率">
          <a:extLst>
            <a:ext uri="{FF2B5EF4-FFF2-40B4-BE49-F238E27FC236}">
              <a16:creationId xmlns:a16="http://schemas.microsoft.com/office/drawing/2014/main" id="{BC29C506-5510-4B90-B418-5FA4CFEC619B}"/>
            </a:ext>
          </a:extLst>
        </xdr:cNvPr>
        <xdr:cNvSpPr txBox="1"/>
      </xdr:nvSpPr>
      <xdr:spPr>
        <a:xfrm>
          <a:off x="11900544" y="13681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112413</xdr:rowOff>
    </xdr:from>
    <xdr:ext cx="405111" cy="259045"/>
    <xdr:sp macro="" textlink="">
      <xdr:nvSpPr>
        <xdr:cNvPr id="667" name="n_4aveValue【消防施設】&#10;有形固定資産減価償却率">
          <a:extLst>
            <a:ext uri="{FF2B5EF4-FFF2-40B4-BE49-F238E27FC236}">
              <a16:creationId xmlns:a16="http://schemas.microsoft.com/office/drawing/2014/main" id="{DA76D0C2-D949-4708-BD0A-E94AC08F1D8C}"/>
            </a:ext>
          </a:extLst>
        </xdr:cNvPr>
        <xdr:cNvSpPr txBox="1"/>
      </xdr:nvSpPr>
      <xdr:spPr>
        <a:xfrm>
          <a:off x="11102984" y="13691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132097</xdr:rowOff>
    </xdr:from>
    <xdr:ext cx="405111" cy="259045"/>
    <xdr:sp macro="" textlink="">
      <xdr:nvSpPr>
        <xdr:cNvPr id="668" name="n_1mainValue【消防施設】&#10;有形固定資産減価償却率">
          <a:extLst>
            <a:ext uri="{FF2B5EF4-FFF2-40B4-BE49-F238E27FC236}">
              <a16:creationId xmlns:a16="http://schemas.microsoft.com/office/drawing/2014/main" id="{26725302-C1E2-4062-83CA-66DDC64BD5DA}"/>
            </a:ext>
          </a:extLst>
        </xdr:cNvPr>
        <xdr:cNvSpPr txBox="1"/>
      </xdr:nvSpPr>
      <xdr:spPr>
        <a:xfrm>
          <a:off x="13437244" y="1320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88282</xdr:rowOff>
    </xdr:from>
    <xdr:ext cx="405111" cy="259045"/>
    <xdr:sp macro="" textlink="">
      <xdr:nvSpPr>
        <xdr:cNvPr id="669" name="n_2mainValue【消防施設】&#10;有形固定資産減価償却率">
          <a:extLst>
            <a:ext uri="{FF2B5EF4-FFF2-40B4-BE49-F238E27FC236}">
              <a16:creationId xmlns:a16="http://schemas.microsoft.com/office/drawing/2014/main" id="{4AF3470E-BB65-42A2-8F6E-54B80B0BF517}"/>
            </a:ext>
          </a:extLst>
        </xdr:cNvPr>
        <xdr:cNvSpPr txBox="1"/>
      </xdr:nvSpPr>
      <xdr:spPr>
        <a:xfrm>
          <a:off x="12675244" y="1316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46372</xdr:rowOff>
    </xdr:from>
    <xdr:ext cx="405111" cy="259045"/>
    <xdr:sp macro="" textlink="">
      <xdr:nvSpPr>
        <xdr:cNvPr id="670" name="n_3mainValue【消防施設】&#10;有形固定資産減価償却率">
          <a:extLst>
            <a:ext uri="{FF2B5EF4-FFF2-40B4-BE49-F238E27FC236}">
              <a16:creationId xmlns:a16="http://schemas.microsoft.com/office/drawing/2014/main" id="{142688EA-A67C-480C-A6EB-5B380B06EAD5}"/>
            </a:ext>
          </a:extLst>
        </xdr:cNvPr>
        <xdr:cNvSpPr txBox="1"/>
      </xdr:nvSpPr>
      <xdr:spPr>
        <a:xfrm>
          <a:off x="11900544" y="1312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2557</xdr:rowOff>
    </xdr:from>
    <xdr:ext cx="405111" cy="259045"/>
    <xdr:sp macro="" textlink="">
      <xdr:nvSpPr>
        <xdr:cNvPr id="671" name="n_4mainValue【消防施設】&#10;有形固定資産減価償却率">
          <a:extLst>
            <a:ext uri="{FF2B5EF4-FFF2-40B4-BE49-F238E27FC236}">
              <a16:creationId xmlns:a16="http://schemas.microsoft.com/office/drawing/2014/main" id="{9A83994C-4D9A-487B-A468-184279238757}"/>
            </a:ext>
          </a:extLst>
        </xdr:cNvPr>
        <xdr:cNvSpPr txBox="1"/>
      </xdr:nvSpPr>
      <xdr:spPr>
        <a:xfrm>
          <a:off x="11102984" y="1307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2" name="正方形/長方形 671">
          <a:extLst>
            <a:ext uri="{FF2B5EF4-FFF2-40B4-BE49-F238E27FC236}">
              <a16:creationId xmlns:a16="http://schemas.microsoft.com/office/drawing/2014/main" id="{252B8719-0DD4-4D6C-BBFC-C4FE8EB669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3" name="正方形/長方形 672">
          <a:extLst>
            <a:ext uri="{FF2B5EF4-FFF2-40B4-BE49-F238E27FC236}">
              <a16:creationId xmlns:a16="http://schemas.microsoft.com/office/drawing/2014/main" id="{C9705A29-D780-42D9-9A16-59C6CABBC48F}"/>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4" name="正方形/長方形 673">
          <a:extLst>
            <a:ext uri="{FF2B5EF4-FFF2-40B4-BE49-F238E27FC236}">
              <a16:creationId xmlns:a16="http://schemas.microsoft.com/office/drawing/2014/main" id="{B10BE947-2855-4FC0-942C-4158376E8031}"/>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5" name="正方形/長方形 674">
          <a:extLst>
            <a:ext uri="{FF2B5EF4-FFF2-40B4-BE49-F238E27FC236}">
              <a16:creationId xmlns:a16="http://schemas.microsoft.com/office/drawing/2014/main" id="{847A818D-CB48-4C03-BABB-47D6BE4D45F6}"/>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6" name="正方形/長方形 675">
          <a:extLst>
            <a:ext uri="{FF2B5EF4-FFF2-40B4-BE49-F238E27FC236}">
              <a16:creationId xmlns:a16="http://schemas.microsoft.com/office/drawing/2014/main" id="{9B6D663A-C1EF-43D5-ABD3-E3D48D88D455}"/>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7" name="正方形/長方形 676">
          <a:extLst>
            <a:ext uri="{FF2B5EF4-FFF2-40B4-BE49-F238E27FC236}">
              <a16:creationId xmlns:a16="http://schemas.microsoft.com/office/drawing/2014/main" id="{0F740D21-6ED0-4A60-9093-C98FD95D8756}"/>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8" name="正方形/長方形 677">
          <a:extLst>
            <a:ext uri="{FF2B5EF4-FFF2-40B4-BE49-F238E27FC236}">
              <a16:creationId xmlns:a16="http://schemas.microsoft.com/office/drawing/2014/main" id="{B63FD319-88DD-4062-BA8B-D657103B6C3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9" name="正方形/長方形 678">
          <a:extLst>
            <a:ext uri="{FF2B5EF4-FFF2-40B4-BE49-F238E27FC236}">
              <a16:creationId xmlns:a16="http://schemas.microsoft.com/office/drawing/2014/main" id="{81A4158A-6ED7-4CB6-B6FD-8784CA29D8BD}"/>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0" name="テキスト ボックス 679">
          <a:extLst>
            <a:ext uri="{FF2B5EF4-FFF2-40B4-BE49-F238E27FC236}">
              <a16:creationId xmlns:a16="http://schemas.microsoft.com/office/drawing/2014/main" id="{C0A73CA9-4D41-475E-9AEB-87C27A49CC61}"/>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1" name="直線コネクタ 680">
          <a:extLst>
            <a:ext uri="{FF2B5EF4-FFF2-40B4-BE49-F238E27FC236}">
              <a16:creationId xmlns:a16="http://schemas.microsoft.com/office/drawing/2014/main" id="{1FC77261-D83B-4935-A6AA-73B05AD0ACD7}"/>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2" name="直線コネクタ 681">
          <a:extLst>
            <a:ext uri="{FF2B5EF4-FFF2-40B4-BE49-F238E27FC236}">
              <a16:creationId xmlns:a16="http://schemas.microsoft.com/office/drawing/2014/main" id="{96E54BCC-0AD4-4108-80BD-32A397048899}"/>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3" name="テキスト ボックス 682">
          <a:extLst>
            <a:ext uri="{FF2B5EF4-FFF2-40B4-BE49-F238E27FC236}">
              <a16:creationId xmlns:a16="http://schemas.microsoft.com/office/drawing/2014/main" id="{E440EDD9-A887-4C32-ADAA-025F505A5EFF}"/>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4" name="直線コネクタ 683">
          <a:extLst>
            <a:ext uri="{FF2B5EF4-FFF2-40B4-BE49-F238E27FC236}">
              <a16:creationId xmlns:a16="http://schemas.microsoft.com/office/drawing/2014/main" id="{A64AF655-F8B4-4A12-9A62-167EA5EF9940}"/>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5" name="テキスト ボックス 684">
          <a:extLst>
            <a:ext uri="{FF2B5EF4-FFF2-40B4-BE49-F238E27FC236}">
              <a16:creationId xmlns:a16="http://schemas.microsoft.com/office/drawing/2014/main" id="{696B9405-64EE-43AE-8131-DA11F6151417}"/>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6" name="直線コネクタ 685">
          <a:extLst>
            <a:ext uri="{FF2B5EF4-FFF2-40B4-BE49-F238E27FC236}">
              <a16:creationId xmlns:a16="http://schemas.microsoft.com/office/drawing/2014/main" id="{9DE9E08D-3BCA-4EA8-BF45-01F5E266F019}"/>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87" name="テキスト ボックス 686">
          <a:extLst>
            <a:ext uri="{FF2B5EF4-FFF2-40B4-BE49-F238E27FC236}">
              <a16:creationId xmlns:a16="http://schemas.microsoft.com/office/drawing/2014/main" id="{F9DB8D45-EC80-45E3-B0B7-4317CCE8FCE9}"/>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88" name="直線コネクタ 687">
          <a:extLst>
            <a:ext uri="{FF2B5EF4-FFF2-40B4-BE49-F238E27FC236}">
              <a16:creationId xmlns:a16="http://schemas.microsoft.com/office/drawing/2014/main" id="{196D16FA-4225-46CA-BBBB-B8A4528A4043}"/>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89" name="テキスト ボックス 688">
          <a:extLst>
            <a:ext uri="{FF2B5EF4-FFF2-40B4-BE49-F238E27FC236}">
              <a16:creationId xmlns:a16="http://schemas.microsoft.com/office/drawing/2014/main" id="{F619CCF8-36BC-4AEE-A681-9C9CD484A976}"/>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0" name="直線コネクタ 689">
          <a:extLst>
            <a:ext uri="{FF2B5EF4-FFF2-40B4-BE49-F238E27FC236}">
              <a16:creationId xmlns:a16="http://schemas.microsoft.com/office/drawing/2014/main" id="{63BDA562-265F-4059-99AA-DACF83360007}"/>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1" name="テキスト ボックス 690">
          <a:extLst>
            <a:ext uri="{FF2B5EF4-FFF2-40B4-BE49-F238E27FC236}">
              <a16:creationId xmlns:a16="http://schemas.microsoft.com/office/drawing/2014/main" id="{686EF236-4586-4EC3-98D7-BDAFE9CD5322}"/>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2" name="【消防施設】&#10;一人当たり面積グラフ枠">
          <a:extLst>
            <a:ext uri="{FF2B5EF4-FFF2-40B4-BE49-F238E27FC236}">
              <a16:creationId xmlns:a16="http://schemas.microsoft.com/office/drawing/2014/main" id="{A1405D14-CEB7-416F-8A55-8F7271288D1F}"/>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693" name="直線コネクタ 692">
          <a:extLst>
            <a:ext uri="{FF2B5EF4-FFF2-40B4-BE49-F238E27FC236}">
              <a16:creationId xmlns:a16="http://schemas.microsoft.com/office/drawing/2014/main" id="{3DE13E2A-E2E4-46EF-AD54-2837E241D10E}"/>
            </a:ext>
          </a:extLst>
        </xdr:cNvPr>
        <xdr:cNvCxnSpPr/>
      </xdr:nvCxnSpPr>
      <xdr:spPr>
        <a:xfrm flipV="1">
          <a:off x="19509104" y="13210033"/>
          <a:ext cx="0" cy="1175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694" name="【消防施設】&#10;一人当たり面積最小値テキスト">
          <a:extLst>
            <a:ext uri="{FF2B5EF4-FFF2-40B4-BE49-F238E27FC236}">
              <a16:creationId xmlns:a16="http://schemas.microsoft.com/office/drawing/2014/main" id="{BC7BC4B5-3C23-4F3A-9801-FD6919BB1668}"/>
            </a:ext>
          </a:extLst>
        </xdr:cNvPr>
        <xdr:cNvSpPr txBox="1"/>
      </xdr:nvSpPr>
      <xdr:spPr>
        <a:xfrm>
          <a:off x="19547840" y="14389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695" name="直線コネクタ 694">
          <a:extLst>
            <a:ext uri="{FF2B5EF4-FFF2-40B4-BE49-F238E27FC236}">
              <a16:creationId xmlns:a16="http://schemas.microsoft.com/office/drawing/2014/main" id="{FCC41A90-1B50-4D44-AEF7-781D03EE51C0}"/>
            </a:ext>
          </a:extLst>
        </xdr:cNvPr>
        <xdr:cNvCxnSpPr/>
      </xdr:nvCxnSpPr>
      <xdr:spPr>
        <a:xfrm>
          <a:off x="19443700" y="14385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696" name="【消防施設】&#10;一人当たり面積最大値テキスト">
          <a:extLst>
            <a:ext uri="{FF2B5EF4-FFF2-40B4-BE49-F238E27FC236}">
              <a16:creationId xmlns:a16="http://schemas.microsoft.com/office/drawing/2014/main" id="{9E88B6D8-C934-4D44-97E3-9D70D851219E}"/>
            </a:ext>
          </a:extLst>
        </xdr:cNvPr>
        <xdr:cNvSpPr txBox="1"/>
      </xdr:nvSpPr>
      <xdr:spPr>
        <a:xfrm>
          <a:off x="19547840" y="1298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697" name="直線コネクタ 696">
          <a:extLst>
            <a:ext uri="{FF2B5EF4-FFF2-40B4-BE49-F238E27FC236}">
              <a16:creationId xmlns:a16="http://schemas.microsoft.com/office/drawing/2014/main" id="{E1F7C1BD-B763-46C2-BB62-21D05B3D6355}"/>
            </a:ext>
          </a:extLst>
        </xdr:cNvPr>
        <xdr:cNvCxnSpPr/>
      </xdr:nvCxnSpPr>
      <xdr:spPr>
        <a:xfrm>
          <a:off x="19443700" y="132100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5605</xdr:rowOff>
    </xdr:from>
    <xdr:ext cx="469744" cy="259045"/>
    <xdr:sp macro="" textlink="">
      <xdr:nvSpPr>
        <xdr:cNvPr id="698" name="【消防施設】&#10;一人当たり面積平均値テキスト">
          <a:extLst>
            <a:ext uri="{FF2B5EF4-FFF2-40B4-BE49-F238E27FC236}">
              <a16:creationId xmlns:a16="http://schemas.microsoft.com/office/drawing/2014/main" id="{DAAF33F3-7423-4419-A156-29A9E8413438}"/>
            </a:ext>
          </a:extLst>
        </xdr:cNvPr>
        <xdr:cNvSpPr txBox="1"/>
      </xdr:nvSpPr>
      <xdr:spPr>
        <a:xfrm>
          <a:off x="19547840" y="139197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699" name="フローチャート: 判断 698">
          <a:extLst>
            <a:ext uri="{FF2B5EF4-FFF2-40B4-BE49-F238E27FC236}">
              <a16:creationId xmlns:a16="http://schemas.microsoft.com/office/drawing/2014/main" id="{C8AA168F-3A95-4F37-9DA5-CC8A751CB0F6}"/>
            </a:ext>
          </a:extLst>
        </xdr:cNvPr>
        <xdr:cNvSpPr/>
      </xdr:nvSpPr>
      <xdr:spPr>
        <a:xfrm>
          <a:off x="19458940" y="140682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00" name="フローチャート: 判断 699">
          <a:extLst>
            <a:ext uri="{FF2B5EF4-FFF2-40B4-BE49-F238E27FC236}">
              <a16:creationId xmlns:a16="http://schemas.microsoft.com/office/drawing/2014/main" id="{4F77B5ED-6BA1-46B7-A199-0D2278B737AE}"/>
            </a:ext>
          </a:extLst>
        </xdr:cNvPr>
        <xdr:cNvSpPr/>
      </xdr:nvSpPr>
      <xdr:spPr>
        <a:xfrm>
          <a:off x="18735040" y="140545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701" name="フローチャート: 判断 700">
          <a:extLst>
            <a:ext uri="{FF2B5EF4-FFF2-40B4-BE49-F238E27FC236}">
              <a16:creationId xmlns:a16="http://schemas.microsoft.com/office/drawing/2014/main" id="{DE234C22-52FF-436B-A7A2-50CA7BAC962B}"/>
            </a:ext>
          </a:extLst>
        </xdr:cNvPr>
        <xdr:cNvSpPr/>
      </xdr:nvSpPr>
      <xdr:spPr>
        <a:xfrm>
          <a:off x="17937480" y="14059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702" name="フローチャート: 判断 701">
          <a:extLst>
            <a:ext uri="{FF2B5EF4-FFF2-40B4-BE49-F238E27FC236}">
              <a16:creationId xmlns:a16="http://schemas.microsoft.com/office/drawing/2014/main" id="{99C0B657-0300-465E-A44E-467C3E0D5A99}"/>
            </a:ext>
          </a:extLst>
        </xdr:cNvPr>
        <xdr:cNvSpPr/>
      </xdr:nvSpPr>
      <xdr:spPr>
        <a:xfrm>
          <a:off x="17162780" y="140637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703" name="フローチャート: 判断 702">
          <a:extLst>
            <a:ext uri="{FF2B5EF4-FFF2-40B4-BE49-F238E27FC236}">
              <a16:creationId xmlns:a16="http://schemas.microsoft.com/office/drawing/2014/main" id="{8F7AD504-D569-4914-A038-64F99C93646B}"/>
            </a:ext>
          </a:extLst>
        </xdr:cNvPr>
        <xdr:cNvSpPr/>
      </xdr:nvSpPr>
      <xdr:spPr>
        <a:xfrm>
          <a:off x="16388080" y="14059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4" name="テキスト ボックス 703">
          <a:extLst>
            <a:ext uri="{FF2B5EF4-FFF2-40B4-BE49-F238E27FC236}">
              <a16:creationId xmlns:a16="http://schemas.microsoft.com/office/drawing/2014/main" id="{C36F8EEE-A3AF-4CC0-A497-A52D11459AC1}"/>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5279BE98-44F1-43EC-9BFF-1EC85B7ADC15}"/>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03C35F53-29D1-4E17-8705-B87DC3D8956D}"/>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35F91AD2-18B3-4F50-9396-E171F0DAFFAD}"/>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90AFB900-B594-44CB-99BD-8DB113449D6A}"/>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85598</xdr:rowOff>
    </xdr:from>
    <xdr:to>
      <xdr:col>116</xdr:col>
      <xdr:colOff>114300</xdr:colOff>
      <xdr:row>86</xdr:row>
      <xdr:rowOff>15748</xdr:rowOff>
    </xdr:to>
    <xdr:sp macro="" textlink="">
      <xdr:nvSpPr>
        <xdr:cNvPr id="709" name="楕円 708">
          <a:extLst>
            <a:ext uri="{FF2B5EF4-FFF2-40B4-BE49-F238E27FC236}">
              <a16:creationId xmlns:a16="http://schemas.microsoft.com/office/drawing/2014/main" id="{BC9AA973-3CBB-449E-B78F-1AB5C6F6AF17}"/>
            </a:ext>
          </a:extLst>
        </xdr:cNvPr>
        <xdr:cNvSpPr/>
      </xdr:nvSpPr>
      <xdr:spPr>
        <a:xfrm>
          <a:off x="19458940" y="143349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525</xdr:rowOff>
    </xdr:from>
    <xdr:ext cx="469744" cy="259045"/>
    <xdr:sp macro="" textlink="">
      <xdr:nvSpPr>
        <xdr:cNvPr id="710" name="【消防施設】&#10;一人当たり面積該当値テキスト">
          <a:extLst>
            <a:ext uri="{FF2B5EF4-FFF2-40B4-BE49-F238E27FC236}">
              <a16:creationId xmlns:a16="http://schemas.microsoft.com/office/drawing/2014/main" id="{60AF7A2C-4A9A-456A-A594-7A98EC117E05}"/>
            </a:ext>
          </a:extLst>
        </xdr:cNvPr>
        <xdr:cNvSpPr txBox="1"/>
      </xdr:nvSpPr>
      <xdr:spPr>
        <a:xfrm>
          <a:off x="19547840" y="14249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85598</xdr:rowOff>
    </xdr:from>
    <xdr:to>
      <xdr:col>112</xdr:col>
      <xdr:colOff>38100</xdr:colOff>
      <xdr:row>86</xdr:row>
      <xdr:rowOff>15748</xdr:rowOff>
    </xdr:to>
    <xdr:sp macro="" textlink="">
      <xdr:nvSpPr>
        <xdr:cNvPr id="711" name="楕円 710">
          <a:extLst>
            <a:ext uri="{FF2B5EF4-FFF2-40B4-BE49-F238E27FC236}">
              <a16:creationId xmlns:a16="http://schemas.microsoft.com/office/drawing/2014/main" id="{3949725F-0B35-4AFC-A03F-57EADB42E105}"/>
            </a:ext>
          </a:extLst>
        </xdr:cNvPr>
        <xdr:cNvSpPr/>
      </xdr:nvSpPr>
      <xdr:spPr>
        <a:xfrm>
          <a:off x="18735040" y="143349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136398</xdr:rowOff>
    </xdr:from>
    <xdr:to>
      <xdr:col>116</xdr:col>
      <xdr:colOff>63500</xdr:colOff>
      <xdr:row>85</xdr:row>
      <xdr:rowOff>136398</xdr:rowOff>
    </xdr:to>
    <xdr:cxnSp macro="">
      <xdr:nvCxnSpPr>
        <xdr:cNvPr id="712" name="直線コネクタ 711">
          <a:extLst>
            <a:ext uri="{FF2B5EF4-FFF2-40B4-BE49-F238E27FC236}">
              <a16:creationId xmlns:a16="http://schemas.microsoft.com/office/drawing/2014/main" id="{617991CA-CD29-4D2D-A0C0-0E4476591AFA}"/>
            </a:ext>
          </a:extLst>
        </xdr:cNvPr>
        <xdr:cNvCxnSpPr/>
      </xdr:nvCxnSpPr>
      <xdr:spPr>
        <a:xfrm>
          <a:off x="18778220" y="1438579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85598</xdr:rowOff>
    </xdr:from>
    <xdr:to>
      <xdr:col>107</xdr:col>
      <xdr:colOff>101600</xdr:colOff>
      <xdr:row>86</xdr:row>
      <xdr:rowOff>15748</xdr:rowOff>
    </xdr:to>
    <xdr:sp macro="" textlink="">
      <xdr:nvSpPr>
        <xdr:cNvPr id="713" name="楕円 712">
          <a:extLst>
            <a:ext uri="{FF2B5EF4-FFF2-40B4-BE49-F238E27FC236}">
              <a16:creationId xmlns:a16="http://schemas.microsoft.com/office/drawing/2014/main" id="{32786E66-E8D0-415F-BF03-B8EC72D01654}"/>
            </a:ext>
          </a:extLst>
        </xdr:cNvPr>
        <xdr:cNvSpPr/>
      </xdr:nvSpPr>
      <xdr:spPr>
        <a:xfrm>
          <a:off x="17937480" y="143349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136398</xdr:rowOff>
    </xdr:from>
    <xdr:to>
      <xdr:col>111</xdr:col>
      <xdr:colOff>177800</xdr:colOff>
      <xdr:row>85</xdr:row>
      <xdr:rowOff>136398</xdr:rowOff>
    </xdr:to>
    <xdr:cxnSp macro="">
      <xdr:nvCxnSpPr>
        <xdr:cNvPr id="714" name="直線コネクタ 713">
          <a:extLst>
            <a:ext uri="{FF2B5EF4-FFF2-40B4-BE49-F238E27FC236}">
              <a16:creationId xmlns:a16="http://schemas.microsoft.com/office/drawing/2014/main" id="{B2CB7D72-6722-46A8-9EF7-5B2CFC3D14F6}"/>
            </a:ext>
          </a:extLst>
        </xdr:cNvPr>
        <xdr:cNvCxnSpPr/>
      </xdr:nvCxnSpPr>
      <xdr:spPr>
        <a:xfrm>
          <a:off x="17988280" y="1438579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90170</xdr:rowOff>
    </xdr:from>
    <xdr:to>
      <xdr:col>102</xdr:col>
      <xdr:colOff>165100</xdr:colOff>
      <xdr:row>86</xdr:row>
      <xdr:rowOff>20320</xdr:rowOff>
    </xdr:to>
    <xdr:sp macro="" textlink="">
      <xdr:nvSpPr>
        <xdr:cNvPr id="715" name="楕円 714">
          <a:extLst>
            <a:ext uri="{FF2B5EF4-FFF2-40B4-BE49-F238E27FC236}">
              <a16:creationId xmlns:a16="http://schemas.microsoft.com/office/drawing/2014/main" id="{0061A36F-C591-4E6B-961E-BA35F5955C64}"/>
            </a:ext>
          </a:extLst>
        </xdr:cNvPr>
        <xdr:cNvSpPr/>
      </xdr:nvSpPr>
      <xdr:spPr>
        <a:xfrm>
          <a:off x="17162780" y="14339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136398</xdr:rowOff>
    </xdr:from>
    <xdr:to>
      <xdr:col>107</xdr:col>
      <xdr:colOff>50800</xdr:colOff>
      <xdr:row>85</xdr:row>
      <xdr:rowOff>140970</xdr:rowOff>
    </xdr:to>
    <xdr:cxnSp macro="">
      <xdr:nvCxnSpPr>
        <xdr:cNvPr id="716" name="直線コネクタ 715">
          <a:extLst>
            <a:ext uri="{FF2B5EF4-FFF2-40B4-BE49-F238E27FC236}">
              <a16:creationId xmlns:a16="http://schemas.microsoft.com/office/drawing/2014/main" id="{1F36C077-1A87-4EA6-9925-A86DE7E0A1AF}"/>
            </a:ext>
          </a:extLst>
        </xdr:cNvPr>
        <xdr:cNvCxnSpPr/>
      </xdr:nvCxnSpPr>
      <xdr:spPr>
        <a:xfrm flipV="1">
          <a:off x="17213580" y="14385798"/>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90170</xdr:rowOff>
    </xdr:from>
    <xdr:to>
      <xdr:col>98</xdr:col>
      <xdr:colOff>38100</xdr:colOff>
      <xdr:row>86</xdr:row>
      <xdr:rowOff>20320</xdr:rowOff>
    </xdr:to>
    <xdr:sp macro="" textlink="">
      <xdr:nvSpPr>
        <xdr:cNvPr id="717" name="楕円 716">
          <a:extLst>
            <a:ext uri="{FF2B5EF4-FFF2-40B4-BE49-F238E27FC236}">
              <a16:creationId xmlns:a16="http://schemas.microsoft.com/office/drawing/2014/main" id="{0FE0EC74-8443-495D-9CF9-6AD1E372F275}"/>
            </a:ext>
          </a:extLst>
        </xdr:cNvPr>
        <xdr:cNvSpPr/>
      </xdr:nvSpPr>
      <xdr:spPr>
        <a:xfrm>
          <a:off x="16388080" y="143395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140970</xdr:rowOff>
    </xdr:from>
    <xdr:to>
      <xdr:col>102</xdr:col>
      <xdr:colOff>114300</xdr:colOff>
      <xdr:row>85</xdr:row>
      <xdr:rowOff>140970</xdr:rowOff>
    </xdr:to>
    <xdr:cxnSp macro="">
      <xdr:nvCxnSpPr>
        <xdr:cNvPr id="718" name="直線コネクタ 717">
          <a:extLst>
            <a:ext uri="{FF2B5EF4-FFF2-40B4-BE49-F238E27FC236}">
              <a16:creationId xmlns:a16="http://schemas.microsoft.com/office/drawing/2014/main" id="{12409DBE-3BAB-4C58-AF0C-61F8F8586580}"/>
            </a:ext>
          </a:extLst>
        </xdr:cNvPr>
        <xdr:cNvCxnSpPr/>
      </xdr:nvCxnSpPr>
      <xdr:spPr>
        <a:xfrm>
          <a:off x="16431260" y="143903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87140</xdr:rowOff>
    </xdr:from>
    <xdr:ext cx="469744" cy="259045"/>
    <xdr:sp macro="" textlink="">
      <xdr:nvSpPr>
        <xdr:cNvPr id="719" name="n_1aveValue【消防施設】&#10;一人当たり面積">
          <a:extLst>
            <a:ext uri="{FF2B5EF4-FFF2-40B4-BE49-F238E27FC236}">
              <a16:creationId xmlns:a16="http://schemas.microsoft.com/office/drawing/2014/main" id="{727A2FD4-4A7F-4D34-96EE-E3A6A7D81EE3}"/>
            </a:ext>
          </a:extLst>
        </xdr:cNvPr>
        <xdr:cNvSpPr txBox="1"/>
      </xdr:nvSpPr>
      <xdr:spPr>
        <a:xfrm>
          <a:off x="18561127" y="1383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91712</xdr:rowOff>
    </xdr:from>
    <xdr:ext cx="469744" cy="259045"/>
    <xdr:sp macro="" textlink="">
      <xdr:nvSpPr>
        <xdr:cNvPr id="720" name="n_2aveValue【消防施設】&#10;一人当たり面積">
          <a:extLst>
            <a:ext uri="{FF2B5EF4-FFF2-40B4-BE49-F238E27FC236}">
              <a16:creationId xmlns:a16="http://schemas.microsoft.com/office/drawing/2014/main" id="{FE7C23ED-3FBA-4ABE-AA2A-FBFDFCE573A5}"/>
            </a:ext>
          </a:extLst>
        </xdr:cNvPr>
        <xdr:cNvSpPr txBox="1"/>
      </xdr:nvSpPr>
      <xdr:spPr>
        <a:xfrm>
          <a:off x="17776267" y="1383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96283</xdr:rowOff>
    </xdr:from>
    <xdr:ext cx="469744" cy="259045"/>
    <xdr:sp macro="" textlink="">
      <xdr:nvSpPr>
        <xdr:cNvPr id="721" name="n_3aveValue【消防施設】&#10;一人当たり面積">
          <a:extLst>
            <a:ext uri="{FF2B5EF4-FFF2-40B4-BE49-F238E27FC236}">
              <a16:creationId xmlns:a16="http://schemas.microsoft.com/office/drawing/2014/main" id="{063CE6EA-DAF9-4DB5-85B1-051E0C0B2C80}"/>
            </a:ext>
          </a:extLst>
        </xdr:cNvPr>
        <xdr:cNvSpPr txBox="1"/>
      </xdr:nvSpPr>
      <xdr:spPr>
        <a:xfrm>
          <a:off x="17001567" y="1384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91712</xdr:rowOff>
    </xdr:from>
    <xdr:ext cx="469744" cy="259045"/>
    <xdr:sp macro="" textlink="">
      <xdr:nvSpPr>
        <xdr:cNvPr id="722" name="n_4aveValue【消防施設】&#10;一人当たり面積">
          <a:extLst>
            <a:ext uri="{FF2B5EF4-FFF2-40B4-BE49-F238E27FC236}">
              <a16:creationId xmlns:a16="http://schemas.microsoft.com/office/drawing/2014/main" id="{B14485E5-2EEF-40C0-A521-B2F79D067DEE}"/>
            </a:ext>
          </a:extLst>
        </xdr:cNvPr>
        <xdr:cNvSpPr txBox="1"/>
      </xdr:nvSpPr>
      <xdr:spPr>
        <a:xfrm>
          <a:off x="16226867" y="1383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6875</xdr:rowOff>
    </xdr:from>
    <xdr:ext cx="469744" cy="259045"/>
    <xdr:sp macro="" textlink="">
      <xdr:nvSpPr>
        <xdr:cNvPr id="723" name="n_1mainValue【消防施設】&#10;一人当たり面積">
          <a:extLst>
            <a:ext uri="{FF2B5EF4-FFF2-40B4-BE49-F238E27FC236}">
              <a16:creationId xmlns:a16="http://schemas.microsoft.com/office/drawing/2014/main" id="{DFE19F22-0BA8-4D77-B530-9442D47FBDD5}"/>
            </a:ext>
          </a:extLst>
        </xdr:cNvPr>
        <xdr:cNvSpPr txBox="1"/>
      </xdr:nvSpPr>
      <xdr:spPr>
        <a:xfrm>
          <a:off x="18561127" y="1442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6875</xdr:rowOff>
    </xdr:from>
    <xdr:ext cx="469744" cy="259045"/>
    <xdr:sp macro="" textlink="">
      <xdr:nvSpPr>
        <xdr:cNvPr id="724" name="n_2mainValue【消防施設】&#10;一人当たり面積">
          <a:extLst>
            <a:ext uri="{FF2B5EF4-FFF2-40B4-BE49-F238E27FC236}">
              <a16:creationId xmlns:a16="http://schemas.microsoft.com/office/drawing/2014/main" id="{279B1EB8-EC02-4E03-AE0A-BEAFFD83A900}"/>
            </a:ext>
          </a:extLst>
        </xdr:cNvPr>
        <xdr:cNvSpPr txBox="1"/>
      </xdr:nvSpPr>
      <xdr:spPr>
        <a:xfrm>
          <a:off x="17776267" y="1442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11447</xdr:rowOff>
    </xdr:from>
    <xdr:ext cx="469744" cy="259045"/>
    <xdr:sp macro="" textlink="">
      <xdr:nvSpPr>
        <xdr:cNvPr id="725" name="n_3mainValue【消防施設】&#10;一人当たり面積">
          <a:extLst>
            <a:ext uri="{FF2B5EF4-FFF2-40B4-BE49-F238E27FC236}">
              <a16:creationId xmlns:a16="http://schemas.microsoft.com/office/drawing/2014/main" id="{50482F86-80AA-4E82-842A-B7B7422203C6}"/>
            </a:ext>
          </a:extLst>
        </xdr:cNvPr>
        <xdr:cNvSpPr txBox="1"/>
      </xdr:nvSpPr>
      <xdr:spPr>
        <a:xfrm>
          <a:off x="17001567" y="1442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11447</xdr:rowOff>
    </xdr:from>
    <xdr:ext cx="469744" cy="259045"/>
    <xdr:sp macro="" textlink="">
      <xdr:nvSpPr>
        <xdr:cNvPr id="726" name="n_4mainValue【消防施設】&#10;一人当たり面積">
          <a:extLst>
            <a:ext uri="{FF2B5EF4-FFF2-40B4-BE49-F238E27FC236}">
              <a16:creationId xmlns:a16="http://schemas.microsoft.com/office/drawing/2014/main" id="{0B0EE3A5-263D-4A1A-900B-21C121BB54D5}"/>
            </a:ext>
          </a:extLst>
        </xdr:cNvPr>
        <xdr:cNvSpPr txBox="1"/>
      </xdr:nvSpPr>
      <xdr:spPr>
        <a:xfrm>
          <a:off x="16226867" y="1442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7" name="正方形/長方形 726">
          <a:extLst>
            <a:ext uri="{FF2B5EF4-FFF2-40B4-BE49-F238E27FC236}">
              <a16:creationId xmlns:a16="http://schemas.microsoft.com/office/drawing/2014/main" id="{C3E61C7C-A41C-4E7A-912E-4EDDD19695F8}"/>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8" name="正方形/長方形 727">
          <a:extLst>
            <a:ext uri="{FF2B5EF4-FFF2-40B4-BE49-F238E27FC236}">
              <a16:creationId xmlns:a16="http://schemas.microsoft.com/office/drawing/2014/main" id="{98EEFE88-6A9A-4C42-9F96-78DCBC6458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9" name="正方形/長方形 728">
          <a:extLst>
            <a:ext uri="{FF2B5EF4-FFF2-40B4-BE49-F238E27FC236}">
              <a16:creationId xmlns:a16="http://schemas.microsoft.com/office/drawing/2014/main" id="{B1400994-584F-4117-84E8-F2B86C51FCDD}"/>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0" name="正方形/長方形 729">
          <a:extLst>
            <a:ext uri="{FF2B5EF4-FFF2-40B4-BE49-F238E27FC236}">
              <a16:creationId xmlns:a16="http://schemas.microsoft.com/office/drawing/2014/main" id="{1A3B649C-B2A2-44CA-9C1E-BDE488200EA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1" name="正方形/長方形 730">
          <a:extLst>
            <a:ext uri="{FF2B5EF4-FFF2-40B4-BE49-F238E27FC236}">
              <a16:creationId xmlns:a16="http://schemas.microsoft.com/office/drawing/2014/main" id="{3E4D5F01-D1E9-4089-B98A-9650AF25B50F}"/>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2" name="正方形/長方形 731">
          <a:extLst>
            <a:ext uri="{FF2B5EF4-FFF2-40B4-BE49-F238E27FC236}">
              <a16:creationId xmlns:a16="http://schemas.microsoft.com/office/drawing/2014/main" id="{DB1448DE-E56E-451B-B8C2-58140BFA84DE}"/>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3" name="正方形/長方形 732">
          <a:extLst>
            <a:ext uri="{FF2B5EF4-FFF2-40B4-BE49-F238E27FC236}">
              <a16:creationId xmlns:a16="http://schemas.microsoft.com/office/drawing/2014/main" id="{18D29EF3-4D02-41D0-9831-2F6C4DC3BDFA}"/>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4" name="正方形/長方形 733">
          <a:extLst>
            <a:ext uri="{FF2B5EF4-FFF2-40B4-BE49-F238E27FC236}">
              <a16:creationId xmlns:a16="http://schemas.microsoft.com/office/drawing/2014/main" id="{2B8155ED-6970-44D8-8BCD-FCC3988DCAD6}"/>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5" name="テキスト ボックス 734">
          <a:extLst>
            <a:ext uri="{FF2B5EF4-FFF2-40B4-BE49-F238E27FC236}">
              <a16:creationId xmlns:a16="http://schemas.microsoft.com/office/drawing/2014/main" id="{C908FC89-12A0-4EEA-B7E6-543688CA377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6" name="直線コネクタ 735">
          <a:extLst>
            <a:ext uri="{FF2B5EF4-FFF2-40B4-BE49-F238E27FC236}">
              <a16:creationId xmlns:a16="http://schemas.microsoft.com/office/drawing/2014/main" id="{11A81189-83AD-421E-8C46-44B223A8E997}"/>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7" name="テキスト ボックス 736">
          <a:extLst>
            <a:ext uri="{FF2B5EF4-FFF2-40B4-BE49-F238E27FC236}">
              <a16:creationId xmlns:a16="http://schemas.microsoft.com/office/drawing/2014/main" id="{689DAAA9-9C9E-47AB-9660-10BC65DB6CF3}"/>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38" name="直線コネクタ 737">
          <a:extLst>
            <a:ext uri="{FF2B5EF4-FFF2-40B4-BE49-F238E27FC236}">
              <a16:creationId xmlns:a16="http://schemas.microsoft.com/office/drawing/2014/main" id="{8FC67FD4-F071-4D37-B2C6-E2E884B755C4}"/>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39" name="テキスト ボックス 738">
          <a:extLst>
            <a:ext uri="{FF2B5EF4-FFF2-40B4-BE49-F238E27FC236}">
              <a16:creationId xmlns:a16="http://schemas.microsoft.com/office/drawing/2014/main" id="{DB1EDB81-407B-4A6F-A6F7-E16FF4FF6A2C}"/>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0" name="直線コネクタ 739">
          <a:extLst>
            <a:ext uri="{FF2B5EF4-FFF2-40B4-BE49-F238E27FC236}">
              <a16:creationId xmlns:a16="http://schemas.microsoft.com/office/drawing/2014/main" id="{752DB77A-4026-4A31-AC93-FE093816F571}"/>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1" name="テキスト ボックス 740">
          <a:extLst>
            <a:ext uri="{FF2B5EF4-FFF2-40B4-BE49-F238E27FC236}">
              <a16:creationId xmlns:a16="http://schemas.microsoft.com/office/drawing/2014/main" id="{F7F25EFF-437D-41F2-9A36-1B3878E358E8}"/>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2" name="直線コネクタ 741">
          <a:extLst>
            <a:ext uri="{FF2B5EF4-FFF2-40B4-BE49-F238E27FC236}">
              <a16:creationId xmlns:a16="http://schemas.microsoft.com/office/drawing/2014/main" id="{D333BAC1-F60E-4686-9C3B-DCB9BCA6DBDA}"/>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3" name="テキスト ボックス 742">
          <a:extLst>
            <a:ext uri="{FF2B5EF4-FFF2-40B4-BE49-F238E27FC236}">
              <a16:creationId xmlns:a16="http://schemas.microsoft.com/office/drawing/2014/main" id="{C39FFF8B-1AF3-4D2B-9FFE-F48439FA6746}"/>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4" name="直線コネクタ 743">
          <a:extLst>
            <a:ext uri="{FF2B5EF4-FFF2-40B4-BE49-F238E27FC236}">
              <a16:creationId xmlns:a16="http://schemas.microsoft.com/office/drawing/2014/main" id="{5B503A98-94B2-414A-8FC1-7FA2A0768195}"/>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5" name="テキスト ボックス 744">
          <a:extLst>
            <a:ext uri="{FF2B5EF4-FFF2-40B4-BE49-F238E27FC236}">
              <a16:creationId xmlns:a16="http://schemas.microsoft.com/office/drawing/2014/main" id="{8C735D92-EF43-4681-992B-37EFCEACB904}"/>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6" name="直線コネクタ 745">
          <a:extLst>
            <a:ext uri="{FF2B5EF4-FFF2-40B4-BE49-F238E27FC236}">
              <a16:creationId xmlns:a16="http://schemas.microsoft.com/office/drawing/2014/main" id="{E8B4147C-EEFF-4CD2-9E40-59D2829F1183}"/>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7" name="テキスト ボックス 746">
          <a:extLst>
            <a:ext uri="{FF2B5EF4-FFF2-40B4-BE49-F238E27FC236}">
              <a16:creationId xmlns:a16="http://schemas.microsoft.com/office/drawing/2014/main" id="{22C8C371-83C6-4B27-B9EC-8E063B59F0EE}"/>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8" name="直線コネクタ 747">
          <a:extLst>
            <a:ext uri="{FF2B5EF4-FFF2-40B4-BE49-F238E27FC236}">
              <a16:creationId xmlns:a16="http://schemas.microsoft.com/office/drawing/2014/main" id="{1E106C10-6F5F-42D6-896A-8FBF1DA505B9}"/>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49" name="テキスト ボックス 748">
          <a:extLst>
            <a:ext uri="{FF2B5EF4-FFF2-40B4-BE49-F238E27FC236}">
              <a16:creationId xmlns:a16="http://schemas.microsoft.com/office/drawing/2014/main" id="{7383B6DA-646C-489D-8E98-10130806A101}"/>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0" name="直線コネクタ 749">
          <a:extLst>
            <a:ext uri="{FF2B5EF4-FFF2-40B4-BE49-F238E27FC236}">
              <a16:creationId xmlns:a16="http://schemas.microsoft.com/office/drawing/2014/main" id="{0DCA6CA5-3F41-4533-BB8F-F18FD862F4D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庁舎】&#10;有形固定資産減価償却率グラフ枠">
          <a:extLst>
            <a:ext uri="{FF2B5EF4-FFF2-40B4-BE49-F238E27FC236}">
              <a16:creationId xmlns:a16="http://schemas.microsoft.com/office/drawing/2014/main" id="{67D9CBF9-19C1-41E7-AB9C-F5AD09434F08}"/>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752" name="直線コネクタ 751">
          <a:extLst>
            <a:ext uri="{FF2B5EF4-FFF2-40B4-BE49-F238E27FC236}">
              <a16:creationId xmlns:a16="http://schemas.microsoft.com/office/drawing/2014/main" id="{27C229C9-FF89-450D-856F-7B94633E148C}"/>
            </a:ext>
          </a:extLst>
        </xdr:cNvPr>
        <xdr:cNvCxnSpPr/>
      </xdr:nvCxnSpPr>
      <xdr:spPr>
        <a:xfrm flipV="1">
          <a:off x="14375764" y="16786316"/>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753" name="【庁舎】&#10;有形固定資産減価償却率最小値テキスト">
          <a:extLst>
            <a:ext uri="{FF2B5EF4-FFF2-40B4-BE49-F238E27FC236}">
              <a16:creationId xmlns:a16="http://schemas.microsoft.com/office/drawing/2014/main" id="{8B521AA9-6B79-41FF-A0A3-89461E360A35}"/>
            </a:ext>
          </a:extLst>
        </xdr:cNvPr>
        <xdr:cNvSpPr txBox="1"/>
      </xdr:nvSpPr>
      <xdr:spPr>
        <a:xfrm>
          <a:off x="14414500" y="1829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754" name="直線コネクタ 753">
          <a:extLst>
            <a:ext uri="{FF2B5EF4-FFF2-40B4-BE49-F238E27FC236}">
              <a16:creationId xmlns:a16="http://schemas.microsoft.com/office/drawing/2014/main" id="{4350A886-4FAC-49C4-A1EA-EFF8CBFA13E5}"/>
            </a:ext>
          </a:extLst>
        </xdr:cNvPr>
        <xdr:cNvCxnSpPr/>
      </xdr:nvCxnSpPr>
      <xdr:spPr>
        <a:xfrm>
          <a:off x="14287500" y="18288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755" name="【庁舎】&#10;有形固定資産減価償却率最大値テキスト">
          <a:extLst>
            <a:ext uri="{FF2B5EF4-FFF2-40B4-BE49-F238E27FC236}">
              <a16:creationId xmlns:a16="http://schemas.microsoft.com/office/drawing/2014/main" id="{356C972C-8525-4981-B805-40CA5FF92B71}"/>
            </a:ext>
          </a:extLst>
        </xdr:cNvPr>
        <xdr:cNvSpPr txBox="1"/>
      </xdr:nvSpPr>
      <xdr:spPr>
        <a:xfrm>
          <a:off x="14414500" y="165691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756" name="直線コネクタ 755">
          <a:extLst>
            <a:ext uri="{FF2B5EF4-FFF2-40B4-BE49-F238E27FC236}">
              <a16:creationId xmlns:a16="http://schemas.microsoft.com/office/drawing/2014/main" id="{CFEB5E55-CCBA-4C01-B201-DF93A13638DF}"/>
            </a:ext>
          </a:extLst>
        </xdr:cNvPr>
        <xdr:cNvCxnSpPr/>
      </xdr:nvCxnSpPr>
      <xdr:spPr>
        <a:xfrm>
          <a:off x="14287500" y="16786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757" name="【庁舎】&#10;有形固定資産減価償却率平均値テキスト">
          <a:extLst>
            <a:ext uri="{FF2B5EF4-FFF2-40B4-BE49-F238E27FC236}">
              <a16:creationId xmlns:a16="http://schemas.microsoft.com/office/drawing/2014/main" id="{372DCAAB-2351-492D-BDF4-001DAD7C7894}"/>
            </a:ext>
          </a:extLst>
        </xdr:cNvPr>
        <xdr:cNvSpPr txBox="1"/>
      </xdr:nvSpPr>
      <xdr:spPr>
        <a:xfrm>
          <a:off x="14414500" y="17372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758" name="フローチャート: 判断 757">
          <a:extLst>
            <a:ext uri="{FF2B5EF4-FFF2-40B4-BE49-F238E27FC236}">
              <a16:creationId xmlns:a16="http://schemas.microsoft.com/office/drawing/2014/main" id="{ECCD384F-65D6-4FFC-8605-BD39D2596997}"/>
            </a:ext>
          </a:extLst>
        </xdr:cNvPr>
        <xdr:cNvSpPr/>
      </xdr:nvSpPr>
      <xdr:spPr>
        <a:xfrm>
          <a:off x="14325600" y="1751711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759" name="フローチャート: 判断 758">
          <a:extLst>
            <a:ext uri="{FF2B5EF4-FFF2-40B4-BE49-F238E27FC236}">
              <a16:creationId xmlns:a16="http://schemas.microsoft.com/office/drawing/2014/main" id="{8B2D5BBC-E435-43FB-AC33-81DBFEFAF073}"/>
            </a:ext>
          </a:extLst>
        </xdr:cNvPr>
        <xdr:cNvSpPr/>
      </xdr:nvSpPr>
      <xdr:spPr>
        <a:xfrm>
          <a:off x="13578840" y="1760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760" name="フローチャート: 判断 759">
          <a:extLst>
            <a:ext uri="{FF2B5EF4-FFF2-40B4-BE49-F238E27FC236}">
              <a16:creationId xmlns:a16="http://schemas.microsoft.com/office/drawing/2014/main" id="{846834A2-6EDD-44FF-91AE-814C7C308434}"/>
            </a:ext>
          </a:extLst>
        </xdr:cNvPr>
        <xdr:cNvSpPr/>
      </xdr:nvSpPr>
      <xdr:spPr>
        <a:xfrm>
          <a:off x="12804140" y="175579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761" name="フローチャート: 判断 760">
          <a:extLst>
            <a:ext uri="{FF2B5EF4-FFF2-40B4-BE49-F238E27FC236}">
              <a16:creationId xmlns:a16="http://schemas.microsoft.com/office/drawing/2014/main" id="{0D58E831-4CC1-47B5-B2DE-66FD350FC71C}"/>
            </a:ext>
          </a:extLst>
        </xdr:cNvPr>
        <xdr:cNvSpPr/>
      </xdr:nvSpPr>
      <xdr:spPr>
        <a:xfrm>
          <a:off x="12029440" y="175236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762" name="フローチャート: 判断 761">
          <a:extLst>
            <a:ext uri="{FF2B5EF4-FFF2-40B4-BE49-F238E27FC236}">
              <a16:creationId xmlns:a16="http://schemas.microsoft.com/office/drawing/2014/main" id="{6C666C9F-7DE3-4D36-B376-8594C2F1E2D2}"/>
            </a:ext>
          </a:extLst>
        </xdr:cNvPr>
        <xdr:cNvSpPr/>
      </xdr:nvSpPr>
      <xdr:spPr>
        <a:xfrm>
          <a:off x="11231880" y="175709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DA38CFBE-73ED-4956-B032-EE7A5848FAAA}"/>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9ED42187-E83B-48F1-9A8C-B11BAFF579FF}"/>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1238CE97-39F9-4038-8DC2-FF46BFD51C5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121FF93E-88F5-4CA6-979F-A97D8130091D}"/>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B58771B4-FA55-4F65-875E-EF959E50F80E}"/>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120106</xdr:rowOff>
    </xdr:from>
    <xdr:to>
      <xdr:col>85</xdr:col>
      <xdr:colOff>177800</xdr:colOff>
      <xdr:row>106</xdr:row>
      <xdr:rowOff>50256</xdr:rowOff>
    </xdr:to>
    <xdr:sp macro="" textlink="">
      <xdr:nvSpPr>
        <xdr:cNvPr id="768" name="楕円 767">
          <a:extLst>
            <a:ext uri="{FF2B5EF4-FFF2-40B4-BE49-F238E27FC236}">
              <a16:creationId xmlns:a16="http://schemas.microsoft.com/office/drawing/2014/main" id="{DB7E0945-4E65-456C-8505-C7B0653CBC20}"/>
            </a:ext>
          </a:extLst>
        </xdr:cNvPr>
        <xdr:cNvSpPr/>
      </xdr:nvSpPr>
      <xdr:spPr>
        <a:xfrm>
          <a:off x="14325600" y="1772230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98533</xdr:rowOff>
    </xdr:from>
    <xdr:ext cx="405111" cy="259045"/>
    <xdr:sp macro="" textlink="">
      <xdr:nvSpPr>
        <xdr:cNvPr id="769" name="【庁舎】&#10;有形固定資産減価償却率該当値テキスト">
          <a:extLst>
            <a:ext uri="{FF2B5EF4-FFF2-40B4-BE49-F238E27FC236}">
              <a16:creationId xmlns:a16="http://schemas.microsoft.com/office/drawing/2014/main" id="{D9EF609D-3F1A-428B-82C2-DE2700C78506}"/>
            </a:ext>
          </a:extLst>
        </xdr:cNvPr>
        <xdr:cNvSpPr txBox="1"/>
      </xdr:nvSpPr>
      <xdr:spPr>
        <a:xfrm>
          <a:off x="14414500" y="1770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80918</xdr:rowOff>
    </xdr:from>
    <xdr:to>
      <xdr:col>81</xdr:col>
      <xdr:colOff>101600</xdr:colOff>
      <xdr:row>106</xdr:row>
      <xdr:rowOff>11068</xdr:rowOff>
    </xdr:to>
    <xdr:sp macro="" textlink="">
      <xdr:nvSpPr>
        <xdr:cNvPr id="770" name="楕円 769">
          <a:extLst>
            <a:ext uri="{FF2B5EF4-FFF2-40B4-BE49-F238E27FC236}">
              <a16:creationId xmlns:a16="http://schemas.microsoft.com/office/drawing/2014/main" id="{F3524CC1-015E-4EDA-ACEB-14F318F710DF}"/>
            </a:ext>
          </a:extLst>
        </xdr:cNvPr>
        <xdr:cNvSpPr/>
      </xdr:nvSpPr>
      <xdr:spPr>
        <a:xfrm>
          <a:off x="13578840" y="176831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131718</xdr:rowOff>
    </xdr:from>
    <xdr:to>
      <xdr:col>85</xdr:col>
      <xdr:colOff>127000</xdr:colOff>
      <xdr:row>105</xdr:row>
      <xdr:rowOff>170906</xdr:rowOff>
    </xdr:to>
    <xdr:cxnSp macro="">
      <xdr:nvCxnSpPr>
        <xdr:cNvPr id="771" name="直線コネクタ 770">
          <a:extLst>
            <a:ext uri="{FF2B5EF4-FFF2-40B4-BE49-F238E27FC236}">
              <a16:creationId xmlns:a16="http://schemas.microsoft.com/office/drawing/2014/main" id="{38DEEB66-76EA-4590-B855-CF02AC70472E}"/>
            </a:ext>
          </a:extLst>
        </xdr:cNvPr>
        <xdr:cNvCxnSpPr/>
      </xdr:nvCxnSpPr>
      <xdr:spPr>
        <a:xfrm>
          <a:off x="13629640" y="17733918"/>
          <a:ext cx="74676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84182</xdr:rowOff>
    </xdr:from>
    <xdr:to>
      <xdr:col>76</xdr:col>
      <xdr:colOff>165100</xdr:colOff>
      <xdr:row>106</xdr:row>
      <xdr:rowOff>14332</xdr:rowOff>
    </xdr:to>
    <xdr:sp macro="" textlink="">
      <xdr:nvSpPr>
        <xdr:cNvPr id="772" name="楕円 771">
          <a:extLst>
            <a:ext uri="{FF2B5EF4-FFF2-40B4-BE49-F238E27FC236}">
              <a16:creationId xmlns:a16="http://schemas.microsoft.com/office/drawing/2014/main" id="{BBA486C7-6C6A-4E77-B050-638C7A6E7F3B}"/>
            </a:ext>
          </a:extLst>
        </xdr:cNvPr>
        <xdr:cNvSpPr/>
      </xdr:nvSpPr>
      <xdr:spPr>
        <a:xfrm>
          <a:off x="12804140" y="176863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131718</xdr:rowOff>
    </xdr:from>
    <xdr:to>
      <xdr:col>81</xdr:col>
      <xdr:colOff>50800</xdr:colOff>
      <xdr:row>105</xdr:row>
      <xdr:rowOff>134982</xdr:rowOff>
    </xdr:to>
    <xdr:cxnSp macro="">
      <xdr:nvCxnSpPr>
        <xdr:cNvPr id="773" name="直線コネクタ 772">
          <a:extLst>
            <a:ext uri="{FF2B5EF4-FFF2-40B4-BE49-F238E27FC236}">
              <a16:creationId xmlns:a16="http://schemas.microsoft.com/office/drawing/2014/main" id="{0EC04ED9-9C03-4DD0-A87A-B49D86A13F06}"/>
            </a:ext>
          </a:extLst>
        </xdr:cNvPr>
        <xdr:cNvCxnSpPr/>
      </xdr:nvCxnSpPr>
      <xdr:spPr>
        <a:xfrm flipV="1">
          <a:off x="12854940" y="17733918"/>
          <a:ext cx="7747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72752</xdr:rowOff>
    </xdr:from>
    <xdr:to>
      <xdr:col>72</xdr:col>
      <xdr:colOff>38100</xdr:colOff>
      <xdr:row>106</xdr:row>
      <xdr:rowOff>2902</xdr:rowOff>
    </xdr:to>
    <xdr:sp macro="" textlink="">
      <xdr:nvSpPr>
        <xdr:cNvPr id="774" name="楕円 773">
          <a:extLst>
            <a:ext uri="{FF2B5EF4-FFF2-40B4-BE49-F238E27FC236}">
              <a16:creationId xmlns:a16="http://schemas.microsoft.com/office/drawing/2014/main" id="{0F27CA88-3C54-4344-8B1B-78E69B80A9B2}"/>
            </a:ext>
          </a:extLst>
        </xdr:cNvPr>
        <xdr:cNvSpPr/>
      </xdr:nvSpPr>
      <xdr:spPr>
        <a:xfrm>
          <a:off x="12029440" y="176749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123552</xdr:rowOff>
    </xdr:from>
    <xdr:to>
      <xdr:col>76</xdr:col>
      <xdr:colOff>114300</xdr:colOff>
      <xdr:row>105</xdr:row>
      <xdr:rowOff>134982</xdr:rowOff>
    </xdr:to>
    <xdr:cxnSp macro="">
      <xdr:nvCxnSpPr>
        <xdr:cNvPr id="775" name="直線コネクタ 774">
          <a:extLst>
            <a:ext uri="{FF2B5EF4-FFF2-40B4-BE49-F238E27FC236}">
              <a16:creationId xmlns:a16="http://schemas.microsoft.com/office/drawing/2014/main" id="{00CAE2AC-09B4-484B-A9B4-59DC01C15788}"/>
            </a:ext>
          </a:extLst>
        </xdr:cNvPr>
        <xdr:cNvCxnSpPr/>
      </xdr:nvCxnSpPr>
      <xdr:spPr>
        <a:xfrm>
          <a:off x="12072620" y="17725752"/>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25400</xdr:rowOff>
    </xdr:from>
    <xdr:to>
      <xdr:col>67</xdr:col>
      <xdr:colOff>101600</xdr:colOff>
      <xdr:row>105</xdr:row>
      <xdr:rowOff>127000</xdr:rowOff>
    </xdr:to>
    <xdr:sp macro="" textlink="">
      <xdr:nvSpPr>
        <xdr:cNvPr id="776" name="楕円 775">
          <a:extLst>
            <a:ext uri="{FF2B5EF4-FFF2-40B4-BE49-F238E27FC236}">
              <a16:creationId xmlns:a16="http://schemas.microsoft.com/office/drawing/2014/main" id="{97802E8D-A441-45BE-A833-A3473CD07D9A}"/>
            </a:ext>
          </a:extLst>
        </xdr:cNvPr>
        <xdr:cNvSpPr/>
      </xdr:nvSpPr>
      <xdr:spPr>
        <a:xfrm>
          <a:off x="1123188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76200</xdr:rowOff>
    </xdr:from>
    <xdr:to>
      <xdr:col>71</xdr:col>
      <xdr:colOff>177800</xdr:colOff>
      <xdr:row>105</xdr:row>
      <xdr:rowOff>123552</xdr:rowOff>
    </xdr:to>
    <xdr:cxnSp macro="">
      <xdr:nvCxnSpPr>
        <xdr:cNvPr id="777" name="直線コネクタ 776">
          <a:extLst>
            <a:ext uri="{FF2B5EF4-FFF2-40B4-BE49-F238E27FC236}">
              <a16:creationId xmlns:a16="http://schemas.microsoft.com/office/drawing/2014/main" id="{F08D313A-FDBA-4082-A584-EF7F8B0C9CE4}"/>
            </a:ext>
          </a:extLst>
        </xdr:cNvPr>
        <xdr:cNvCxnSpPr/>
      </xdr:nvCxnSpPr>
      <xdr:spPr>
        <a:xfrm>
          <a:off x="11282680" y="17678400"/>
          <a:ext cx="78994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125565</xdr:rowOff>
    </xdr:from>
    <xdr:ext cx="405111" cy="259045"/>
    <xdr:sp macro="" textlink="">
      <xdr:nvSpPr>
        <xdr:cNvPr id="778" name="n_1aveValue【庁舎】&#10;有形固定資産減価償却率">
          <a:extLst>
            <a:ext uri="{FF2B5EF4-FFF2-40B4-BE49-F238E27FC236}">
              <a16:creationId xmlns:a16="http://schemas.microsoft.com/office/drawing/2014/main" id="{C978E69B-1DD2-4DDE-8234-CB0A174017A2}"/>
            </a:ext>
          </a:extLst>
        </xdr:cNvPr>
        <xdr:cNvSpPr txBox="1"/>
      </xdr:nvSpPr>
      <xdr:spPr>
        <a:xfrm>
          <a:off x="13437244" y="17392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779" name="n_2aveValue【庁舎】&#10;有形固定資産減価償却率">
          <a:extLst>
            <a:ext uri="{FF2B5EF4-FFF2-40B4-BE49-F238E27FC236}">
              <a16:creationId xmlns:a16="http://schemas.microsoft.com/office/drawing/2014/main" id="{5F655909-A436-4829-A038-D024039B90C1}"/>
            </a:ext>
          </a:extLst>
        </xdr:cNvPr>
        <xdr:cNvSpPr txBox="1"/>
      </xdr:nvSpPr>
      <xdr:spPr>
        <a:xfrm>
          <a:off x="12675244" y="17336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35758</xdr:rowOff>
    </xdr:from>
    <xdr:ext cx="405111" cy="259045"/>
    <xdr:sp macro="" textlink="">
      <xdr:nvSpPr>
        <xdr:cNvPr id="780" name="n_3aveValue【庁舎】&#10;有形固定資産減価償却率">
          <a:extLst>
            <a:ext uri="{FF2B5EF4-FFF2-40B4-BE49-F238E27FC236}">
              <a16:creationId xmlns:a16="http://schemas.microsoft.com/office/drawing/2014/main" id="{5C25A277-700F-49B8-9BA5-C43F52FC298E}"/>
            </a:ext>
          </a:extLst>
        </xdr:cNvPr>
        <xdr:cNvSpPr txBox="1"/>
      </xdr:nvSpPr>
      <xdr:spPr>
        <a:xfrm>
          <a:off x="11900544" y="1730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83111</xdr:rowOff>
    </xdr:from>
    <xdr:ext cx="405111" cy="259045"/>
    <xdr:sp macro="" textlink="">
      <xdr:nvSpPr>
        <xdr:cNvPr id="781" name="n_4aveValue【庁舎】&#10;有形固定資産減価償却率">
          <a:extLst>
            <a:ext uri="{FF2B5EF4-FFF2-40B4-BE49-F238E27FC236}">
              <a16:creationId xmlns:a16="http://schemas.microsoft.com/office/drawing/2014/main" id="{D371D951-0CE2-4537-BA14-374FB4958D4C}"/>
            </a:ext>
          </a:extLst>
        </xdr:cNvPr>
        <xdr:cNvSpPr txBox="1"/>
      </xdr:nvSpPr>
      <xdr:spPr>
        <a:xfrm>
          <a:off x="11102984" y="1735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2195</xdr:rowOff>
    </xdr:from>
    <xdr:ext cx="405111" cy="259045"/>
    <xdr:sp macro="" textlink="">
      <xdr:nvSpPr>
        <xdr:cNvPr id="782" name="n_1mainValue【庁舎】&#10;有形固定資産減価償却率">
          <a:extLst>
            <a:ext uri="{FF2B5EF4-FFF2-40B4-BE49-F238E27FC236}">
              <a16:creationId xmlns:a16="http://schemas.microsoft.com/office/drawing/2014/main" id="{2462E622-6B6F-4B62-A895-7C7B751F54A9}"/>
            </a:ext>
          </a:extLst>
        </xdr:cNvPr>
        <xdr:cNvSpPr txBox="1"/>
      </xdr:nvSpPr>
      <xdr:spPr>
        <a:xfrm>
          <a:off x="13437244" y="1777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5459</xdr:rowOff>
    </xdr:from>
    <xdr:ext cx="405111" cy="259045"/>
    <xdr:sp macro="" textlink="">
      <xdr:nvSpPr>
        <xdr:cNvPr id="783" name="n_2mainValue【庁舎】&#10;有形固定資産減価償却率">
          <a:extLst>
            <a:ext uri="{FF2B5EF4-FFF2-40B4-BE49-F238E27FC236}">
              <a16:creationId xmlns:a16="http://schemas.microsoft.com/office/drawing/2014/main" id="{9C484782-F991-49A7-A3B4-A0ADEF5D82D1}"/>
            </a:ext>
          </a:extLst>
        </xdr:cNvPr>
        <xdr:cNvSpPr txBox="1"/>
      </xdr:nvSpPr>
      <xdr:spPr>
        <a:xfrm>
          <a:off x="12675244" y="17775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165479</xdr:rowOff>
    </xdr:from>
    <xdr:ext cx="405111" cy="259045"/>
    <xdr:sp macro="" textlink="">
      <xdr:nvSpPr>
        <xdr:cNvPr id="784" name="n_3mainValue【庁舎】&#10;有形固定資産減価償却率">
          <a:extLst>
            <a:ext uri="{FF2B5EF4-FFF2-40B4-BE49-F238E27FC236}">
              <a16:creationId xmlns:a16="http://schemas.microsoft.com/office/drawing/2014/main" id="{012FFA84-2337-44E6-9656-B84DA5BD4DC7}"/>
            </a:ext>
          </a:extLst>
        </xdr:cNvPr>
        <xdr:cNvSpPr txBox="1"/>
      </xdr:nvSpPr>
      <xdr:spPr>
        <a:xfrm>
          <a:off x="11900544" y="17767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118127</xdr:rowOff>
    </xdr:from>
    <xdr:ext cx="405111" cy="259045"/>
    <xdr:sp macro="" textlink="">
      <xdr:nvSpPr>
        <xdr:cNvPr id="785" name="n_4mainValue【庁舎】&#10;有形固定資産減価償却率">
          <a:extLst>
            <a:ext uri="{FF2B5EF4-FFF2-40B4-BE49-F238E27FC236}">
              <a16:creationId xmlns:a16="http://schemas.microsoft.com/office/drawing/2014/main" id="{269E0D53-EF02-4D0D-9BC5-C5DF0587C21A}"/>
            </a:ext>
          </a:extLst>
        </xdr:cNvPr>
        <xdr:cNvSpPr txBox="1"/>
      </xdr:nvSpPr>
      <xdr:spPr>
        <a:xfrm>
          <a:off x="11102984" y="1772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6" name="正方形/長方形 785">
          <a:extLst>
            <a:ext uri="{FF2B5EF4-FFF2-40B4-BE49-F238E27FC236}">
              <a16:creationId xmlns:a16="http://schemas.microsoft.com/office/drawing/2014/main" id="{48ADB6A1-8F00-44B0-916E-76E4AD407B91}"/>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7" name="正方形/長方形 786">
          <a:extLst>
            <a:ext uri="{FF2B5EF4-FFF2-40B4-BE49-F238E27FC236}">
              <a16:creationId xmlns:a16="http://schemas.microsoft.com/office/drawing/2014/main" id="{39C7522F-B669-4CDB-8EF0-2B47F5E0EF2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8" name="正方形/長方形 787">
          <a:extLst>
            <a:ext uri="{FF2B5EF4-FFF2-40B4-BE49-F238E27FC236}">
              <a16:creationId xmlns:a16="http://schemas.microsoft.com/office/drawing/2014/main" id="{018A7922-A323-4326-9697-CF140C52EA4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9" name="正方形/長方形 788">
          <a:extLst>
            <a:ext uri="{FF2B5EF4-FFF2-40B4-BE49-F238E27FC236}">
              <a16:creationId xmlns:a16="http://schemas.microsoft.com/office/drawing/2014/main" id="{9A2521F4-89CE-4ECB-BC5C-A150E5BA0D54}"/>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0" name="正方形/長方形 789">
          <a:extLst>
            <a:ext uri="{FF2B5EF4-FFF2-40B4-BE49-F238E27FC236}">
              <a16:creationId xmlns:a16="http://schemas.microsoft.com/office/drawing/2014/main" id="{23457E80-0374-44AF-8668-EE885A7C675F}"/>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1" name="正方形/長方形 790">
          <a:extLst>
            <a:ext uri="{FF2B5EF4-FFF2-40B4-BE49-F238E27FC236}">
              <a16:creationId xmlns:a16="http://schemas.microsoft.com/office/drawing/2014/main" id="{610AD7F0-59B4-4740-8A70-95C8FD35FD3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2" name="正方形/長方形 791">
          <a:extLst>
            <a:ext uri="{FF2B5EF4-FFF2-40B4-BE49-F238E27FC236}">
              <a16:creationId xmlns:a16="http://schemas.microsoft.com/office/drawing/2014/main" id="{95495825-FBCD-4224-BE74-1EF7F949D94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3" name="正方形/長方形 792">
          <a:extLst>
            <a:ext uri="{FF2B5EF4-FFF2-40B4-BE49-F238E27FC236}">
              <a16:creationId xmlns:a16="http://schemas.microsoft.com/office/drawing/2014/main" id="{292A5249-DED8-4266-AEF5-29E1C928F7F7}"/>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4" name="テキスト ボックス 793">
          <a:extLst>
            <a:ext uri="{FF2B5EF4-FFF2-40B4-BE49-F238E27FC236}">
              <a16:creationId xmlns:a16="http://schemas.microsoft.com/office/drawing/2014/main" id="{12A129B4-A3BA-4124-BA30-C620A4CD8B1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5" name="直線コネクタ 794">
          <a:extLst>
            <a:ext uri="{FF2B5EF4-FFF2-40B4-BE49-F238E27FC236}">
              <a16:creationId xmlns:a16="http://schemas.microsoft.com/office/drawing/2014/main" id="{E74317AD-737B-499D-976B-C5B5877A0365}"/>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6" name="直線コネクタ 795">
          <a:extLst>
            <a:ext uri="{FF2B5EF4-FFF2-40B4-BE49-F238E27FC236}">
              <a16:creationId xmlns:a16="http://schemas.microsoft.com/office/drawing/2014/main" id="{10EA086B-9999-4327-AC0C-6DCCDBD3D224}"/>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7" name="テキスト ボックス 796">
          <a:extLst>
            <a:ext uri="{FF2B5EF4-FFF2-40B4-BE49-F238E27FC236}">
              <a16:creationId xmlns:a16="http://schemas.microsoft.com/office/drawing/2014/main" id="{AE6E9C09-9B8E-4479-8CC5-9E11C6694ADD}"/>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8" name="直線コネクタ 797">
          <a:extLst>
            <a:ext uri="{FF2B5EF4-FFF2-40B4-BE49-F238E27FC236}">
              <a16:creationId xmlns:a16="http://schemas.microsoft.com/office/drawing/2014/main" id="{629FA206-9915-4687-B06E-9F3EFF4BC751}"/>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99" name="テキスト ボックス 798">
          <a:extLst>
            <a:ext uri="{FF2B5EF4-FFF2-40B4-BE49-F238E27FC236}">
              <a16:creationId xmlns:a16="http://schemas.microsoft.com/office/drawing/2014/main" id="{3C3D3944-274D-45E0-A1BA-10B920CF63D9}"/>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0" name="直線コネクタ 799">
          <a:extLst>
            <a:ext uri="{FF2B5EF4-FFF2-40B4-BE49-F238E27FC236}">
              <a16:creationId xmlns:a16="http://schemas.microsoft.com/office/drawing/2014/main" id="{5CA4CD0F-EBE9-453B-AB9E-7940D3AE7334}"/>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1" name="テキスト ボックス 800">
          <a:extLst>
            <a:ext uri="{FF2B5EF4-FFF2-40B4-BE49-F238E27FC236}">
              <a16:creationId xmlns:a16="http://schemas.microsoft.com/office/drawing/2014/main" id="{81000E62-217E-4C9F-A550-45FCB9726BEF}"/>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2" name="直線コネクタ 801">
          <a:extLst>
            <a:ext uri="{FF2B5EF4-FFF2-40B4-BE49-F238E27FC236}">
              <a16:creationId xmlns:a16="http://schemas.microsoft.com/office/drawing/2014/main" id="{5270965E-5A9C-4091-9259-DBD27CB9B531}"/>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3" name="テキスト ボックス 802">
          <a:extLst>
            <a:ext uri="{FF2B5EF4-FFF2-40B4-BE49-F238E27FC236}">
              <a16:creationId xmlns:a16="http://schemas.microsoft.com/office/drawing/2014/main" id="{62DA4EFB-90F7-4FAD-A323-97AC6BAC37E9}"/>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4" name="直線コネクタ 803">
          <a:extLst>
            <a:ext uri="{FF2B5EF4-FFF2-40B4-BE49-F238E27FC236}">
              <a16:creationId xmlns:a16="http://schemas.microsoft.com/office/drawing/2014/main" id="{C6B8BEA2-6E72-4405-A96A-83D51A72872D}"/>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5" name="テキスト ボックス 804">
          <a:extLst>
            <a:ext uri="{FF2B5EF4-FFF2-40B4-BE49-F238E27FC236}">
              <a16:creationId xmlns:a16="http://schemas.microsoft.com/office/drawing/2014/main" id="{3232FCB9-4EA9-435A-9D58-AFC73020BB30}"/>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6" name="直線コネクタ 805">
          <a:extLst>
            <a:ext uri="{FF2B5EF4-FFF2-40B4-BE49-F238E27FC236}">
              <a16:creationId xmlns:a16="http://schemas.microsoft.com/office/drawing/2014/main" id="{92C01B13-8157-489E-BEE5-EC945E9C95B5}"/>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7" name="テキスト ボックス 806">
          <a:extLst>
            <a:ext uri="{FF2B5EF4-FFF2-40B4-BE49-F238E27FC236}">
              <a16:creationId xmlns:a16="http://schemas.microsoft.com/office/drawing/2014/main" id="{5DDC3D4E-6293-4D52-9B99-D6991655E6CE}"/>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8" name="【庁舎】&#10;一人当たり面積グラフ枠">
          <a:extLst>
            <a:ext uri="{FF2B5EF4-FFF2-40B4-BE49-F238E27FC236}">
              <a16:creationId xmlns:a16="http://schemas.microsoft.com/office/drawing/2014/main" id="{FBBC81A0-50FF-4C44-867C-E7325F760771}"/>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809" name="直線コネクタ 808">
          <a:extLst>
            <a:ext uri="{FF2B5EF4-FFF2-40B4-BE49-F238E27FC236}">
              <a16:creationId xmlns:a16="http://schemas.microsoft.com/office/drawing/2014/main" id="{87233A25-69D8-454C-8155-1DD81B12F496}"/>
            </a:ext>
          </a:extLst>
        </xdr:cNvPr>
        <xdr:cNvCxnSpPr/>
      </xdr:nvCxnSpPr>
      <xdr:spPr>
        <a:xfrm flipV="1">
          <a:off x="19509104" y="16981170"/>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810" name="【庁舎】&#10;一人当たり面積最小値テキスト">
          <a:extLst>
            <a:ext uri="{FF2B5EF4-FFF2-40B4-BE49-F238E27FC236}">
              <a16:creationId xmlns:a16="http://schemas.microsoft.com/office/drawing/2014/main" id="{ABE49B04-E758-4E92-A3BE-1648C31E7584}"/>
            </a:ext>
          </a:extLst>
        </xdr:cNvPr>
        <xdr:cNvSpPr txBox="1"/>
      </xdr:nvSpPr>
      <xdr:spPr>
        <a:xfrm>
          <a:off x="19547840" y="1808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811" name="直線コネクタ 810">
          <a:extLst>
            <a:ext uri="{FF2B5EF4-FFF2-40B4-BE49-F238E27FC236}">
              <a16:creationId xmlns:a16="http://schemas.microsoft.com/office/drawing/2014/main" id="{B9C1CAAF-945C-474D-B355-DE9D61EDB143}"/>
            </a:ext>
          </a:extLst>
        </xdr:cNvPr>
        <xdr:cNvCxnSpPr/>
      </xdr:nvCxnSpPr>
      <xdr:spPr>
        <a:xfrm>
          <a:off x="19443700" y="18080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812" name="【庁舎】&#10;一人当たり面積最大値テキスト">
          <a:extLst>
            <a:ext uri="{FF2B5EF4-FFF2-40B4-BE49-F238E27FC236}">
              <a16:creationId xmlns:a16="http://schemas.microsoft.com/office/drawing/2014/main" id="{3B9E92F1-2976-4CE8-B3AA-809F0AF26998}"/>
            </a:ext>
          </a:extLst>
        </xdr:cNvPr>
        <xdr:cNvSpPr txBox="1"/>
      </xdr:nvSpPr>
      <xdr:spPr>
        <a:xfrm>
          <a:off x="19547840" y="1676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813" name="直線コネクタ 812">
          <a:extLst>
            <a:ext uri="{FF2B5EF4-FFF2-40B4-BE49-F238E27FC236}">
              <a16:creationId xmlns:a16="http://schemas.microsoft.com/office/drawing/2014/main" id="{9E74A18E-DAC6-4A9E-83C0-AB1F0E96A58E}"/>
            </a:ext>
          </a:extLst>
        </xdr:cNvPr>
        <xdr:cNvCxnSpPr/>
      </xdr:nvCxnSpPr>
      <xdr:spPr>
        <a:xfrm>
          <a:off x="19443700" y="1698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145432</xdr:rowOff>
    </xdr:from>
    <xdr:ext cx="469744" cy="259045"/>
    <xdr:sp macro="" textlink="">
      <xdr:nvSpPr>
        <xdr:cNvPr id="814" name="【庁舎】&#10;一人当たり面積平均値テキスト">
          <a:extLst>
            <a:ext uri="{FF2B5EF4-FFF2-40B4-BE49-F238E27FC236}">
              <a16:creationId xmlns:a16="http://schemas.microsoft.com/office/drawing/2014/main" id="{15B22DB8-141E-46A3-8218-279C8FDCB14F}"/>
            </a:ext>
          </a:extLst>
        </xdr:cNvPr>
        <xdr:cNvSpPr txBox="1"/>
      </xdr:nvSpPr>
      <xdr:spPr>
        <a:xfrm>
          <a:off x="19547840" y="175799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815" name="フローチャート: 判断 814">
          <a:extLst>
            <a:ext uri="{FF2B5EF4-FFF2-40B4-BE49-F238E27FC236}">
              <a16:creationId xmlns:a16="http://schemas.microsoft.com/office/drawing/2014/main" id="{569F0BA0-AEBB-454F-99CA-197EB8ABFF25}"/>
            </a:ext>
          </a:extLst>
        </xdr:cNvPr>
        <xdr:cNvSpPr/>
      </xdr:nvSpPr>
      <xdr:spPr>
        <a:xfrm>
          <a:off x="19458940" y="17724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816" name="フローチャート: 判断 815">
          <a:extLst>
            <a:ext uri="{FF2B5EF4-FFF2-40B4-BE49-F238E27FC236}">
              <a16:creationId xmlns:a16="http://schemas.microsoft.com/office/drawing/2014/main" id="{0FF1818A-F19C-4521-85D0-718FE3D2D3FE}"/>
            </a:ext>
          </a:extLst>
        </xdr:cNvPr>
        <xdr:cNvSpPr/>
      </xdr:nvSpPr>
      <xdr:spPr>
        <a:xfrm>
          <a:off x="18735040" y="17732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817" name="フローチャート: 判断 816">
          <a:extLst>
            <a:ext uri="{FF2B5EF4-FFF2-40B4-BE49-F238E27FC236}">
              <a16:creationId xmlns:a16="http://schemas.microsoft.com/office/drawing/2014/main" id="{E03A39A2-C522-4EB4-8B79-6C01AFF029A3}"/>
            </a:ext>
          </a:extLst>
        </xdr:cNvPr>
        <xdr:cNvSpPr/>
      </xdr:nvSpPr>
      <xdr:spPr>
        <a:xfrm>
          <a:off x="17937480" y="177285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18" name="フローチャート: 判断 817">
          <a:extLst>
            <a:ext uri="{FF2B5EF4-FFF2-40B4-BE49-F238E27FC236}">
              <a16:creationId xmlns:a16="http://schemas.microsoft.com/office/drawing/2014/main" id="{B203FC4F-CB05-4CC7-BC25-CB3318FAA977}"/>
            </a:ext>
          </a:extLst>
        </xdr:cNvPr>
        <xdr:cNvSpPr/>
      </xdr:nvSpPr>
      <xdr:spPr>
        <a:xfrm>
          <a:off x="17162780" y="17734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819" name="フローチャート: 判断 818">
          <a:extLst>
            <a:ext uri="{FF2B5EF4-FFF2-40B4-BE49-F238E27FC236}">
              <a16:creationId xmlns:a16="http://schemas.microsoft.com/office/drawing/2014/main" id="{6779662C-5D9C-4007-9404-EEF41ADE828E}"/>
            </a:ext>
          </a:extLst>
        </xdr:cNvPr>
        <xdr:cNvSpPr/>
      </xdr:nvSpPr>
      <xdr:spPr>
        <a:xfrm>
          <a:off x="16388080" y="177552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F8D8E323-5F6E-473B-A16B-FD43BF67B11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CE069229-39B2-445E-8A35-965919737ED9}"/>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804D5F65-DDB7-45CA-9695-6C2224C35D88}"/>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AB005135-3B34-4F74-8CD3-6D5B7ABABD9A}"/>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2B873855-DCC0-4581-9737-073E931C6A26}"/>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158750</xdr:rowOff>
    </xdr:from>
    <xdr:to>
      <xdr:col>116</xdr:col>
      <xdr:colOff>114300</xdr:colOff>
      <xdr:row>106</xdr:row>
      <xdr:rowOff>88900</xdr:rowOff>
    </xdr:to>
    <xdr:sp macro="" textlink="">
      <xdr:nvSpPr>
        <xdr:cNvPr id="825" name="楕円 824">
          <a:extLst>
            <a:ext uri="{FF2B5EF4-FFF2-40B4-BE49-F238E27FC236}">
              <a16:creationId xmlns:a16="http://schemas.microsoft.com/office/drawing/2014/main" id="{094AD796-6A5E-4D85-82AD-5B30022FDE10}"/>
            </a:ext>
          </a:extLst>
        </xdr:cNvPr>
        <xdr:cNvSpPr/>
      </xdr:nvSpPr>
      <xdr:spPr>
        <a:xfrm>
          <a:off x="19458940" y="17760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137177</xdr:rowOff>
    </xdr:from>
    <xdr:ext cx="469744" cy="259045"/>
    <xdr:sp macro="" textlink="">
      <xdr:nvSpPr>
        <xdr:cNvPr id="826" name="【庁舎】&#10;一人当たり面積該当値テキスト">
          <a:extLst>
            <a:ext uri="{FF2B5EF4-FFF2-40B4-BE49-F238E27FC236}">
              <a16:creationId xmlns:a16="http://schemas.microsoft.com/office/drawing/2014/main" id="{9DB0D97A-EBA7-4FC4-ADA0-9EDA380FB1A8}"/>
            </a:ext>
          </a:extLst>
        </xdr:cNvPr>
        <xdr:cNvSpPr txBox="1"/>
      </xdr:nvSpPr>
      <xdr:spPr>
        <a:xfrm>
          <a:off x="19547840" y="1773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166370</xdr:rowOff>
    </xdr:from>
    <xdr:to>
      <xdr:col>112</xdr:col>
      <xdr:colOff>38100</xdr:colOff>
      <xdr:row>106</xdr:row>
      <xdr:rowOff>96520</xdr:rowOff>
    </xdr:to>
    <xdr:sp macro="" textlink="">
      <xdr:nvSpPr>
        <xdr:cNvPr id="827" name="楕円 826">
          <a:extLst>
            <a:ext uri="{FF2B5EF4-FFF2-40B4-BE49-F238E27FC236}">
              <a16:creationId xmlns:a16="http://schemas.microsoft.com/office/drawing/2014/main" id="{B756A5A6-A45A-4AC0-97E3-99443BC64ED7}"/>
            </a:ext>
          </a:extLst>
        </xdr:cNvPr>
        <xdr:cNvSpPr/>
      </xdr:nvSpPr>
      <xdr:spPr>
        <a:xfrm>
          <a:off x="18735040" y="177685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38100</xdr:rowOff>
    </xdr:from>
    <xdr:to>
      <xdr:col>116</xdr:col>
      <xdr:colOff>63500</xdr:colOff>
      <xdr:row>106</xdr:row>
      <xdr:rowOff>45720</xdr:rowOff>
    </xdr:to>
    <xdr:cxnSp macro="">
      <xdr:nvCxnSpPr>
        <xdr:cNvPr id="828" name="直線コネクタ 827">
          <a:extLst>
            <a:ext uri="{FF2B5EF4-FFF2-40B4-BE49-F238E27FC236}">
              <a16:creationId xmlns:a16="http://schemas.microsoft.com/office/drawing/2014/main" id="{238BF473-32DE-4E3D-8E6C-BFD2AF9E7958}"/>
            </a:ext>
          </a:extLst>
        </xdr:cNvPr>
        <xdr:cNvCxnSpPr/>
      </xdr:nvCxnSpPr>
      <xdr:spPr>
        <a:xfrm flipV="1">
          <a:off x="18778220" y="1780794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170180</xdr:rowOff>
    </xdr:from>
    <xdr:to>
      <xdr:col>107</xdr:col>
      <xdr:colOff>101600</xdr:colOff>
      <xdr:row>106</xdr:row>
      <xdr:rowOff>100330</xdr:rowOff>
    </xdr:to>
    <xdr:sp macro="" textlink="">
      <xdr:nvSpPr>
        <xdr:cNvPr id="829" name="楕円 828">
          <a:extLst>
            <a:ext uri="{FF2B5EF4-FFF2-40B4-BE49-F238E27FC236}">
              <a16:creationId xmlns:a16="http://schemas.microsoft.com/office/drawing/2014/main" id="{F975CC93-E237-40A3-A215-D558A8184923}"/>
            </a:ext>
          </a:extLst>
        </xdr:cNvPr>
        <xdr:cNvSpPr/>
      </xdr:nvSpPr>
      <xdr:spPr>
        <a:xfrm>
          <a:off x="17937480" y="17772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45720</xdr:rowOff>
    </xdr:from>
    <xdr:to>
      <xdr:col>111</xdr:col>
      <xdr:colOff>177800</xdr:colOff>
      <xdr:row>106</xdr:row>
      <xdr:rowOff>49530</xdr:rowOff>
    </xdr:to>
    <xdr:cxnSp macro="">
      <xdr:nvCxnSpPr>
        <xdr:cNvPr id="830" name="直線コネクタ 829">
          <a:extLst>
            <a:ext uri="{FF2B5EF4-FFF2-40B4-BE49-F238E27FC236}">
              <a16:creationId xmlns:a16="http://schemas.microsoft.com/office/drawing/2014/main" id="{806035BE-9C39-40F1-A6D2-EEE22897A04A}"/>
            </a:ext>
          </a:extLst>
        </xdr:cNvPr>
        <xdr:cNvCxnSpPr/>
      </xdr:nvCxnSpPr>
      <xdr:spPr>
        <a:xfrm flipV="1">
          <a:off x="17988280" y="1781556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4445</xdr:rowOff>
    </xdr:from>
    <xdr:to>
      <xdr:col>102</xdr:col>
      <xdr:colOff>165100</xdr:colOff>
      <xdr:row>106</xdr:row>
      <xdr:rowOff>106045</xdr:rowOff>
    </xdr:to>
    <xdr:sp macro="" textlink="">
      <xdr:nvSpPr>
        <xdr:cNvPr id="831" name="楕円 830">
          <a:extLst>
            <a:ext uri="{FF2B5EF4-FFF2-40B4-BE49-F238E27FC236}">
              <a16:creationId xmlns:a16="http://schemas.microsoft.com/office/drawing/2014/main" id="{A937B320-17F2-4368-B753-EF096639740F}"/>
            </a:ext>
          </a:extLst>
        </xdr:cNvPr>
        <xdr:cNvSpPr/>
      </xdr:nvSpPr>
      <xdr:spPr>
        <a:xfrm>
          <a:off x="17162780" y="1777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49530</xdr:rowOff>
    </xdr:from>
    <xdr:to>
      <xdr:col>107</xdr:col>
      <xdr:colOff>50800</xdr:colOff>
      <xdr:row>106</xdr:row>
      <xdr:rowOff>55245</xdr:rowOff>
    </xdr:to>
    <xdr:cxnSp macro="">
      <xdr:nvCxnSpPr>
        <xdr:cNvPr id="832" name="直線コネクタ 831">
          <a:extLst>
            <a:ext uri="{FF2B5EF4-FFF2-40B4-BE49-F238E27FC236}">
              <a16:creationId xmlns:a16="http://schemas.microsoft.com/office/drawing/2014/main" id="{38893A45-80EC-4CFC-B6F4-05819A2AF958}"/>
            </a:ext>
          </a:extLst>
        </xdr:cNvPr>
        <xdr:cNvCxnSpPr/>
      </xdr:nvCxnSpPr>
      <xdr:spPr>
        <a:xfrm flipV="1">
          <a:off x="17213580" y="17819370"/>
          <a:ext cx="7747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12064</xdr:rowOff>
    </xdr:from>
    <xdr:to>
      <xdr:col>98</xdr:col>
      <xdr:colOff>38100</xdr:colOff>
      <xdr:row>106</xdr:row>
      <xdr:rowOff>113664</xdr:rowOff>
    </xdr:to>
    <xdr:sp macro="" textlink="">
      <xdr:nvSpPr>
        <xdr:cNvPr id="833" name="楕円 832">
          <a:extLst>
            <a:ext uri="{FF2B5EF4-FFF2-40B4-BE49-F238E27FC236}">
              <a16:creationId xmlns:a16="http://schemas.microsoft.com/office/drawing/2014/main" id="{C7AC0F83-50F2-4613-BEB2-A8E98F24FD92}"/>
            </a:ext>
          </a:extLst>
        </xdr:cNvPr>
        <xdr:cNvSpPr/>
      </xdr:nvSpPr>
      <xdr:spPr>
        <a:xfrm>
          <a:off x="16388080" y="177819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55245</xdr:rowOff>
    </xdr:from>
    <xdr:to>
      <xdr:col>102</xdr:col>
      <xdr:colOff>114300</xdr:colOff>
      <xdr:row>106</xdr:row>
      <xdr:rowOff>62864</xdr:rowOff>
    </xdr:to>
    <xdr:cxnSp macro="">
      <xdr:nvCxnSpPr>
        <xdr:cNvPr id="834" name="直線コネクタ 833">
          <a:extLst>
            <a:ext uri="{FF2B5EF4-FFF2-40B4-BE49-F238E27FC236}">
              <a16:creationId xmlns:a16="http://schemas.microsoft.com/office/drawing/2014/main" id="{48158175-6F97-42BF-9870-2AD0B9036293}"/>
            </a:ext>
          </a:extLst>
        </xdr:cNvPr>
        <xdr:cNvCxnSpPr/>
      </xdr:nvCxnSpPr>
      <xdr:spPr>
        <a:xfrm flipV="1">
          <a:off x="16431260" y="17825085"/>
          <a:ext cx="78232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76852</xdr:rowOff>
    </xdr:from>
    <xdr:ext cx="469744" cy="259045"/>
    <xdr:sp macro="" textlink="">
      <xdr:nvSpPr>
        <xdr:cNvPr id="835" name="n_1aveValue【庁舎】&#10;一人当たり面積">
          <a:extLst>
            <a:ext uri="{FF2B5EF4-FFF2-40B4-BE49-F238E27FC236}">
              <a16:creationId xmlns:a16="http://schemas.microsoft.com/office/drawing/2014/main" id="{7A9051BB-3A52-4E73-9D65-480AB3A36C05}"/>
            </a:ext>
          </a:extLst>
        </xdr:cNvPr>
        <xdr:cNvSpPr txBox="1"/>
      </xdr:nvSpPr>
      <xdr:spPr>
        <a:xfrm>
          <a:off x="18561127" y="1751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73041</xdr:rowOff>
    </xdr:from>
    <xdr:ext cx="469744" cy="259045"/>
    <xdr:sp macro="" textlink="">
      <xdr:nvSpPr>
        <xdr:cNvPr id="836" name="n_2aveValue【庁舎】&#10;一人当たり面積">
          <a:extLst>
            <a:ext uri="{FF2B5EF4-FFF2-40B4-BE49-F238E27FC236}">
              <a16:creationId xmlns:a16="http://schemas.microsoft.com/office/drawing/2014/main" id="{DDA50ED9-D8D7-4307-8CF3-4F77AF4A12D0}"/>
            </a:ext>
          </a:extLst>
        </xdr:cNvPr>
        <xdr:cNvSpPr txBox="1"/>
      </xdr:nvSpPr>
      <xdr:spPr>
        <a:xfrm>
          <a:off x="17776267" y="17507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837" name="n_3aveValue【庁舎】&#10;一人当たり面積">
          <a:extLst>
            <a:ext uri="{FF2B5EF4-FFF2-40B4-BE49-F238E27FC236}">
              <a16:creationId xmlns:a16="http://schemas.microsoft.com/office/drawing/2014/main" id="{54461E00-519E-4CB1-9A0D-1E361D0C61C7}"/>
            </a:ext>
          </a:extLst>
        </xdr:cNvPr>
        <xdr:cNvSpPr txBox="1"/>
      </xdr:nvSpPr>
      <xdr:spPr>
        <a:xfrm>
          <a:off x="17001567" y="1751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99713</xdr:rowOff>
    </xdr:from>
    <xdr:ext cx="469744" cy="259045"/>
    <xdr:sp macro="" textlink="">
      <xdr:nvSpPr>
        <xdr:cNvPr id="838" name="n_4aveValue【庁舎】&#10;一人当たり面積">
          <a:extLst>
            <a:ext uri="{FF2B5EF4-FFF2-40B4-BE49-F238E27FC236}">
              <a16:creationId xmlns:a16="http://schemas.microsoft.com/office/drawing/2014/main" id="{37DD4954-5DF5-400D-B60A-C799C9ED86E4}"/>
            </a:ext>
          </a:extLst>
        </xdr:cNvPr>
        <xdr:cNvSpPr txBox="1"/>
      </xdr:nvSpPr>
      <xdr:spPr>
        <a:xfrm>
          <a:off x="16226867" y="17534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87647</xdr:rowOff>
    </xdr:from>
    <xdr:ext cx="469744" cy="259045"/>
    <xdr:sp macro="" textlink="">
      <xdr:nvSpPr>
        <xdr:cNvPr id="839" name="n_1mainValue【庁舎】&#10;一人当たり面積">
          <a:extLst>
            <a:ext uri="{FF2B5EF4-FFF2-40B4-BE49-F238E27FC236}">
              <a16:creationId xmlns:a16="http://schemas.microsoft.com/office/drawing/2014/main" id="{EB5F6320-00AB-4226-98CB-4343FB353CF6}"/>
            </a:ext>
          </a:extLst>
        </xdr:cNvPr>
        <xdr:cNvSpPr txBox="1"/>
      </xdr:nvSpPr>
      <xdr:spPr>
        <a:xfrm>
          <a:off x="18561127" y="1785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91457</xdr:rowOff>
    </xdr:from>
    <xdr:ext cx="469744" cy="259045"/>
    <xdr:sp macro="" textlink="">
      <xdr:nvSpPr>
        <xdr:cNvPr id="840" name="n_2mainValue【庁舎】&#10;一人当たり面積">
          <a:extLst>
            <a:ext uri="{FF2B5EF4-FFF2-40B4-BE49-F238E27FC236}">
              <a16:creationId xmlns:a16="http://schemas.microsoft.com/office/drawing/2014/main" id="{B135EE88-A6A3-4842-9D7A-522CBA9A31BE}"/>
            </a:ext>
          </a:extLst>
        </xdr:cNvPr>
        <xdr:cNvSpPr txBox="1"/>
      </xdr:nvSpPr>
      <xdr:spPr>
        <a:xfrm>
          <a:off x="17776267" y="1786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97172</xdr:rowOff>
    </xdr:from>
    <xdr:ext cx="469744" cy="259045"/>
    <xdr:sp macro="" textlink="">
      <xdr:nvSpPr>
        <xdr:cNvPr id="841" name="n_3mainValue【庁舎】&#10;一人当たり面積">
          <a:extLst>
            <a:ext uri="{FF2B5EF4-FFF2-40B4-BE49-F238E27FC236}">
              <a16:creationId xmlns:a16="http://schemas.microsoft.com/office/drawing/2014/main" id="{85F6B203-E69F-4E81-A80F-0C25EC3360A9}"/>
            </a:ext>
          </a:extLst>
        </xdr:cNvPr>
        <xdr:cNvSpPr txBox="1"/>
      </xdr:nvSpPr>
      <xdr:spPr>
        <a:xfrm>
          <a:off x="17001567" y="1786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104791</xdr:rowOff>
    </xdr:from>
    <xdr:ext cx="469744" cy="259045"/>
    <xdr:sp macro="" textlink="">
      <xdr:nvSpPr>
        <xdr:cNvPr id="842" name="n_4mainValue【庁舎】&#10;一人当たり面積">
          <a:extLst>
            <a:ext uri="{FF2B5EF4-FFF2-40B4-BE49-F238E27FC236}">
              <a16:creationId xmlns:a16="http://schemas.microsoft.com/office/drawing/2014/main" id="{BF48D2C8-BA26-4B48-917C-39CFD373EF32}"/>
            </a:ext>
          </a:extLst>
        </xdr:cNvPr>
        <xdr:cNvSpPr txBox="1"/>
      </xdr:nvSpPr>
      <xdr:spPr>
        <a:xfrm>
          <a:off x="16226867" y="17874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3" name="正方形/長方形 842">
          <a:extLst>
            <a:ext uri="{FF2B5EF4-FFF2-40B4-BE49-F238E27FC236}">
              <a16:creationId xmlns:a16="http://schemas.microsoft.com/office/drawing/2014/main" id="{CC193F59-6326-4598-9CCC-CD5444E8CCE3}"/>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4" name="正方形/長方形 843">
          <a:extLst>
            <a:ext uri="{FF2B5EF4-FFF2-40B4-BE49-F238E27FC236}">
              <a16:creationId xmlns:a16="http://schemas.microsoft.com/office/drawing/2014/main" id="{DE0E4E8D-99B8-4679-A19A-8C9867112ABB}"/>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5" name="テキスト ボックス 844">
          <a:extLst>
            <a:ext uri="{FF2B5EF4-FFF2-40B4-BE49-F238E27FC236}">
              <a16:creationId xmlns:a16="http://schemas.microsoft.com/office/drawing/2014/main" id="{431748F1-88EC-43CE-9F1A-14A22C4AA5FF}"/>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類似団体平均と比較すると、有形固定資産減価償却率が特に高い施設は一般廃棄物処理施設及び体育館・プールであり、それぞれ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97.8%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95.7%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に達している。また、保健センター・保健所及び市民会館についても、それぞれ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84.0%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76.8%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高い水準にある。これらの施設は、類似団体と比べても資産の老朽化が相対的に進行していることを示しており、今後、更新や大規模改修の必要性が高まっていくことが見込まれる。体育館・プールについては、屋根改修工事の実施により一定の改善が図られたものの、依然として高い減価償却率となっており、部分的な改修のみでは老朽化全体の改善に限界があることがうかがえ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一方、その他の施設についても総じて上昇傾向が続いていることから、老朽化への対応が一部の施設にとどまらず、全庁的な課題となっている。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今後は、修繕、改修及び更新に係る財政需要の増加が見込まれるため、施設の利用状況、必要性及び優先度を十分に勘案しながら、公共施設等総合管理計画等に基づき、計画的な維持管理、統廃合、長寿命化及び更新を進めていく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 thickBot="1" x14ac:dyDescent="0.25">
      <c r="B2" s="170" t="s">
        <v>77</v>
      </c>
      <c r="C2" s="170"/>
      <c r="D2" s="171"/>
    </row>
    <row r="3" spans="1:119" ht="18.75" customHeight="1" thickBot="1" x14ac:dyDescent="0.25">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2">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9839722</v>
      </c>
      <c r="BO4" s="371"/>
      <c r="BP4" s="371"/>
      <c r="BQ4" s="371"/>
      <c r="BR4" s="371"/>
      <c r="BS4" s="371"/>
      <c r="BT4" s="371"/>
      <c r="BU4" s="372"/>
      <c r="BV4" s="370">
        <v>8956408</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2.4</v>
      </c>
      <c r="CU4" s="377"/>
      <c r="CV4" s="377"/>
      <c r="CW4" s="377"/>
      <c r="CX4" s="377"/>
      <c r="CY4" s="377"/>
      <c r="CZ4" s="377"/>
      <c r="DA4" s="378"/>
      <c r="DB4" s="376">
        <v>2.6</v>
      </c>
      <c r="DC4" s="377"/>
      <c r="DD4" s="377"/>
      <c r="DE4" s="377"/>
      <c r="DF4" s="377"/>
      <c r="DG4" s="377"/>
      <c r="DH4" s="377"/>
      <c r="DI4" s="378"/>
    </row>
    <row r="5" spans="1:119" ht="18.75" customHeight="1" x14ac:dyDescent="0.2">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9708054</v>
      </c>
      <c r="BO5" s="408"/>
      <c r="BP5" s="408"/>
      <c r="BQ5" s="408"/>
      <c r="BR5" s="408"/>
      <c r="BS5" s="408"/>
      <c r="BT5" s="408"/>
      <c r="BU5" s="409"/>
      <c r="BV5" s="407">
        <v>8807128</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87.6</v>
      </c>
      <c r="CU5" s="405"/>
      <c r="CV5" s="405"/>
      <c r="CW5" s="405"/>
      <c r="CX5" s="405"/>
      <c r="CY5" s="405"/>
      <c r="CZ5" s="405"/>
      <c r="DA5" s="406"/>
      <c r="DB5" s="404">
        <v>88.3</v>
      </c>
      <c r="DC5" s="405"/>
      <c r="DD5" s="405"/>
      <c r="DE5" s="405"/>
      <c r="DF5" s="405"/>
      <c r="DG5" s="405"/>
      <c r="DH5" s="405"/>
      <c r="DI5" s="406"/>
    </row>
    <row r="6" spans="1:119" ht="18.75" customHeight="1" x14ac:dyDescent="0.2">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131668</v>
      </c>
      <c r="BO6" s="408"/>
      <c r="BP6" s="408"/>
      <c r="BQ6" s="408"/>
      <c r="BR6" s="408"/>
      <c r="BS6" s="408"/>
      <c r="BT6" s="408"/>
      <c r="BU6" s="409"/>
      <c r="BV6" s="407">
        <v>149280</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87.9</v>
      </c>
      <c r="CU6" s="445"/>
      <c r="CV6" s="445"/>
      <c r="CW6" s="445"/>
      <c r="CX6" s="445"/>
      <c r="CY6" s="445"/>
      <c r="CZ6" s="445"/>
      <c r="DA6" s="446"/>
      <c r="DB6" s="444">
        <v>89.1</v>
      </c>
      <c r="DC6" s="445"/>
      <c r="DD6" s="445"/>
      <c r="DE6" s="445"/>
      <c r="DF6" s="445"/>
      <c r="DG6" s="445"/>
      <c r="DH6" s="445"/>
      <c r="DI6" s="446"/>
    </row>
    <row r="7" spans="1:119" ht="18.75" customHeight="1" x14ac:dyDescent="0.2">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0</v>
      </c>
      <c r="BO7" s="408"/>
      <c r="BP7" s="408"/>
      <c r="BQ7" s="408"/>
      <c r="BR7" s="408"/>
      <c r="BS7" s="408"/>
      <c r="BT7" s="408"/>
      <c r="BU7" s="409"/>
      <c r="BV7" s="407">
        <v>12418</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5434913</v>
      </c>
      <c r="CU7" s="408"/>
      <c r="CV7" s="408"/>
      <c r="CW7" s="408"/>
      <c r="CX7" s="408"/>
      <c r="CY7" s="408"/>
      <c r="CZ7" s="408"/>
      <c r="DA7" s="409"/>
      <c r="DB7" s="407">
        <v>5290631</v>
      </c>
      <c r="DC7" s="408"/>
      <c r="DD7" s="408"/>
      <c r="DE7" s="408"/>
      <c r="DF7" s="408"/>
      <c r="DG7" s="408"/>
      <c r="DH7" s="408"/>
      <c r="DI7" s="409"/>
    </row>
    <row r="8" spans="1:119" ht="18.75" customHeight="1" thickBot="1" x14ac:dyDescent="0.25">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131668</v>
      </c>
      <c r="BO8" s="408"/>
      <c r="BP8" s="408"/>
      <c r="BQ8" s="408"/>
      <c r="BR8" s="408"/>
      <c r="BS8" s="408"/>
      <c r="BT8" s="408"/>
      <c r="BU8" s="409"/>
      <c r="BV8" s="407">
        <v>136862</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0.57999999999999996</v>
      </c>
      <c r="CU8" s="448"/>
      <c r="CV8" s="448"/>
      <c r="CW8" s="448"/>
      <c r="CX8" s="448"/>
      <c r="CY8" s="448"/>
      <c r="CZ8" s="448"/>
      <c r="DA8" s="449"/>
      <c r="DB8" s="447">
        <v>0.57999999999999996</v>
      </c>
      <c r="DC8" s="448"/>
      <c r="DD8" s="448"/>
      <c r="DE8" s="448"/>
      <c r="DF8" s="448"/>
      <c r="DG8" s="448"/>
      <c r="DH8" s="448"/>
      <c r="DI8" s="449"/>
    </row>
    <row r="9" spans="1:119" ht="18.75" customHeight="1" thickBot="1" x14ac:dyDescent="0.25">
      <c r="A9" s="169"/>
      <c r="B9" s="401" t="s">
        <v>106</v>
      </c>
      <c r="C9" s="402"/>
      <c r="D9" s="402"/>
      <c r="E9" s="402"/>
      <c r="F9" s="402"/>
      <c r="G9" s="402"/>
      <c r="H9" s="402"/>
      <c r="I9" s="402"/>
      <c r="J9" s="402"/>
      <c r="K9" s="450"/>
      <c r="L9" s="451" t="s">
        <v>107</v>
      </c>
      <c r="M9" s="452"/>
      <c r="N9" s="452"/>
      <c r="O9" s="452"/>
      <c r="P9" s="452"/>
      <c r="Q9" s="453"/>
      <c r="R9" s="454">
        <v>22041</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110</v>
      </c>
      <c r="AV9" s="440"/>
      <c r="AW9" s="440"/>
      <c r="AX9" s="440"/>
      <c r="AY9" s="441" t="s">
        <v>111</v>
      </c>
      <c r="AZ9" s="442"/>
      <c r="BA9" s="442"/>
      <c r="BB9" s="442"/>
      <c r="BC9" s="442"/>
      <c r="BD9" s="442"/>
      <c r="BE9" s="442"/>
      <c r="BF9" s="442"/>
      <c r="BG9" s="442"/>
      <c r="BH9" s="442"/>
      <c r="BI9" s="442"/>
      <c r="BJ9" s="442"/>
      <c r="BK9" s="442"/>
      <c r="BL9" s="442"/>
      <c r="BM9" s="443"/>
      <c r="BN9" s="407">
        <v>-5194</v>
      </c>
      <c r="BO9" s="408"/>
      <c r="BP9" s="408"/>
      <c r="BQ9" s="408"/>
      <c r="BR9" s="408"/>
      <c r="BS9" s="408"/>
      <c r="BT9" s="408"/>
      <c r="BU9" s="409"/>
      <c r="BV9" s="407">
        <v>-3770</v>
      </c>
      <c r="BW9" s="408"/>
      <c r="BX9" s="408"/>
      <c r="BY9" s="408"/>
      <c r="BZ9" s="408"/>
      <c r="CA9" s="408"/>
      <c r="CB9" s="408"/>
      <c r="CC9" s="409"/>
      <c r="CD9" s="410" t="s">
        <v>112</v>
      </c>
      <c r="CE9" s="411"/>
      <c r="CF9" s="411"/>
      <c r="CG9" s="411"/>
      <c r="CH9" s="411"/>
      <c r="CI9" s="411"/>
      <c r="CJ9" s="411"/>
      <c r="CK9" s="411"/>
      <c r="CL9" s="411"/>
      <c r="CM9" s="411"/>
      <c r="CN9" s="411"/>
      <c r="CO9" s="411"/>
      <c r="CP9" s="411"/>
      <c r="CQ9" s="411"/>
      <c r="CR9" s="411"/>
      <c r="CS9" s="412"/>
      <c r="CT9" s="404">
        <v>10.199999999999999</v>
      </c>
      <c r="CU9" s="405"/>
      <c r="CV9" s="405"/>
      <c r="CW9" s="405"/>
      <c r="CX9" s="405"/>
      <c r="CY9" s="405"/>
      <c r="CZ9" s="405"/>
      <c r="DA9" s="406"/>
      <c r="DB9" s="404">
        <v>11</v>
      </c>
      <c r="DC9" s="405"/>
      <c r="DD9" s="405"/>
      <c r="DE9" s="405"/>
      <c r="DF9" s="405"/>
      <c r="DG9" s="405"/>
      <c r="DH9" s="405"/>
      <c r="DI9" s="406"/>
    </row>
    <row r="10" spans="1:119" ht="18.75" customHeight="1" thickBot="1" x14ac:dyDescent="0.25">
      <c r="A10" s="169"/>
      <c r="B10" s="401"/>
      <c r="C10" s="402"/>
      <c r="D10" s="402"/>
      <c r="E10" s="402"/>
      <c r="F10" s="402"/>
      <c r="G10" s="402"/>
      <c r="H10" s="402"/>
      <c r="I10" s="402"/>
      <c r="J10" s="402"/>
      <c r="K10" s="450"/>
      <c r="L10" s="457" t="s">
        <v>113</v>
      </c>
      <c r="M10" s="437"/>
      <c r="N10" s="437"/>
      <c r="O10" s="437"/>
      <c r="P10" s="437"/>
      <c r="Q10" s="438"/>
      <c r="R10" s="458">
        <v>23453</v>
      </c>
      <c r="S10" s="459"/>
      <c r="T10" s="459"/>
      <c r="U10" s="459"/>
      <c r="V10" s="460"/>
      <c r="W10" s="395"/>
      <c r="X10" s="396"/>
      <c r="Y10" s="396"/>
      <c r="Z10" s="396"/>
      <c r="AA10" s="396"/>
      <c r="AB10" s="396"/>
      <c r="AC10" s="396"/>
      <c r="AD10" s="396"/>
      <c r="AE10" s="396"/>
      <c r="AF10" s="396"/>
      <c r="AG10" s="396"/>
      <c r="AH10" s="396"/>
      <c r="AI10" s="396"/>
      <c r="AJ10" s="396"/>
      <c r="AK10" s="396"/>
      <c r="AL10" s="399"/>
      <c r="AM10" s="436" t="s">
        <v>114</v>
      </c>
      <c r="AN10" s="437"/>
      <c r="AO10" s="437"/>
      <c r="AP10" s="437"/>
      <c r="AQ10" s="437"/>
      <c r="AR10" s="437"/>
      <c r="AS10" s="437"/>
      <c r="AT10" s="438"/>
      <c r="AU10" s="439" t="s">
        <v>90</v>
      </c>
      <c r="AV10" s="440"/>
      <c r="AW10" s="440"/>
      <c r="AX10" s="440"/>
      <c r="AY10" s="441" t="s">
        <v>115</v>
      </c>
      <c r="AZ10" s="442"/>
      <c r="BA10" s="442"/>
      <c r="BB10" s="442"/>
      <c r="BC10" s="442"/>
      <c r="BD10" s="442"/>
      <c r="BE10" s="442"/>
      <c r="BF10" s="442"/>
      <c r="BG10" s="442"/>
      <c r="BH10" s="442"/>
      <c r="BI10" s="442"/>
      <c r="BJ10" s="442"/>
      <c r="BK10" s="442"/>
      <c r="BL10" s="442"/>
      <c r="BM10" s="443"/>
      <c r="BN10" s="407">
        <v>488</v>
      </c>
      <c r="BO10" s="408"/>
      <c r="BP10" s="408"/>
      <c r="BQ10" s="408"/>
      <c r="BR10" s="408"/>
      <c r="BS10" s="408"/>
      <c r="BT10" s="408"/>
      <c r="BU10" s="409"/>
      <c r="BV10" s="407">
        <v>246</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90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2">
      <c r="A12" s="169"/>
      <c r="B12" s="467" t="s">
        <v>123</v>
      </c>
      <c r="C12" s="468"/>
      <c r="D12" s="468"/>
      <c r="E12" s="468"/>
      <c r="F12" s="468"/>
      <c r="G12" s="468"/>
      <c r="H12" s="468"/>
      <c r="I12" s="468"/>
      <c r="J12" s="468"/>
      <c r="K12" s="469"/>
      <c r="L12" s="476" t="s">
        <v>124</v>
      </c>
      <c r="M12" s="477"/>
      <c r="N12" s="477"/>
      <c r="O12" s="477"/>
      <c r="P12" s="477"/>
      <c r="Q12" s="478"/>
      <c r="R12" s="479">
        <v>21449</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450000</v>
      </c>
      <c r="BO12" s="408"/>
      <c r="BP12" s="408"/>
      <c r="BQ12" s="408"/>
      <c r="BR12" s="408"/>
      <c r="BS12" s="408"/>
      <c r="BT12" s="408"/>
      <c r="BU12" s="409"/>
      <c r="BV12" s="407">
        <v>373000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2">
      <c r="A13" s="169"/>
      <c r="B13" s="470"/>
      <c r="C13" s="471"/>
      <c r="D13" s="471"/>
      <c r="E13" s="471"/>
      <c r="F13" s="471"/>
      <c r="G13" s="471"/>
      <c r="H13" s="471"/>
      <c r="I13" s="471"/>
      <c r="J13" s="471"/>
      <c r="K13" s="472"/>
      <c r="L13" s="178"/>
      <c r="M13" s="498" t="s">
        <v>130</v>
      </c>
      <c r="N13" s="499"/>
      <c r="O13" s="499"/>
      <c r="P13" s="499"/>
      <c r="Q13" s="500"/>
      <c r="R13" s="491">
        <v>20935</v>
      </c>
      <c r="S13" s="492"/>
      <c r="T13" s="492"/>
      <c r="U13" s="492"/>
      <c r="V13" s="493"/>
      <c r="W13" s="423" t="s">
        <v>131</v>
      </c>
      <c r="X13" s="424"/>
      <c r="Y13" s="424"/>
      <c r="Z13" s="424"/>
      <c r="AA13" s="424"/>
      <c r="AB13" s="414"/>
      <c r="AC13" s="458">
        <v>623</v>
      </c>
      <c r="AD13" s="459"/>
      <c r="AE13" s="459"/>
      <c r="AF13" s="459"/>
      <c r="AG13" s="501"/>
      <c r="AH13" s="458">
        <v>738</v>
      </c>
      <c r="AI13" s="459"/>
      <c r="AJ13" s="459"/>
      <c r="AK13" s="459"/>
      <c r="AL13" s="460"/>
      <c r="AM13" s="436" t="s">
        <v>132</v>
      </c>
      <c r="AN13" s="437"/>
      <c r="AO13" s="437"/>
      <c r="AP13" s="437"/>
      <c r="AQ13" s="437"/>
      <c r="AR13" s="437"/>
      <c r="AS13" s="437"/>
      <c r="AT13" s="438"/>
      <c r="AU13" s="439" t="s">
        <v>110</v>
      </c>
      <c r="AV13" s="440"/>
      <c r="AW13" s="440"/>
      <c r="AX13" s="440"/>
      <c r="AY13" s="441" t="s">
        <v>133</v>
      </c>
      <c r="AZ13" s="442"/>
      <c r="BA13" s="442"/>
      <c r="BB13" s="442"/>
      <c r="BC13" s="442"/>
      <c r="BD13" s="442"/>
      <c r="BE13" s="442"/>
      <c r="BF13" s="442"/>
      <c r="BG13" s="442"/>
      <c r="BH13" s="442"/>
      <c r="BI13" s="442"/>
      <c r="BJ13" s="442"/>
      <c r="BK13" s="442"/>
      <c r="BL13" s="442"/>
      <c r="BM13" s="443"/>
      <c r="BN13" s="407">
        <v>-454706</v>
      </c>
      <c r="BO13" s="408"/>
      <c r="BP13" s="408"/>
      <c r="BQ13" s="408"/>
      <c r="BR13" s="408"/>
      <c r="BS13" s="408"/>
      <c r="BT13" s="408"/>
      <c r="BU13" s="409"/>
      <c r="BV13" s="407">
        <v>-376524</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6.2</v>
      </c>
      <c r="CU13" s="405"/>
      <c r="CV13" s="405"/>
      <c r="CW13" s="405"/>
      <c r="CX13" s="405"/>
      <c r="CY13" s="405"/>
      <c r="CZ13" s="405"/>
      <c r="DA13" s="406"/>
      <c r="DB13" s="404">
        <v>5.9</v>
      </c>
      <c r="DC13" s="405"/>
      <c r="DD13" s="405"/>
      <c r="DE13" s="405"/>
      <c r="DF13" s="405"/>
      <c r="DG13" s="405"/>
      <c r="DH13" s="405"/>
      <c r="DI13" s="406"/>
    </row>
    <row r="14" spans="1:119" ht="18.75" customHeight="1" thickBot="1" x14ac:dyDescent="0.25">
      <c r="A14" s="169"/>
      <c r="B14" s="470"/>
      <c r="C14" s="471"/>
      <c r="D14" s="471"/>
      <c r="E14" s="471"/>
      <c r="F14" s="471"/>
      <c r="G14" s="471"/>
      <c r="H14" s="471"/>
      <c r="I14" s="471"/>
      <c r="J14" s="471"/>
      <c r="K14" s="472"/>
      <c r="L14" s="488" t="s">
        <v>135</v>
      </c>
      <c r="M14" s="489"/>
      <c r="N14" s="489"/>
      <c r="O14" s="489"/>
      <c r="P14" s="489"/>
      <c r="Q14" s="490"/>
      <c r="R14" s="491">
        <v>21798</v>
      </c>
      <c r="S14" s="492"/>
      <c r="T14" s="492"/>
      <c r="U14" s="492"/>
      <c r="V14" s="493"/>
      <c r="W14" s="397"/>
      <c r="X14" s="398"/>
      <c r="Y14" s="398"/>
      <c r="Z14" s="398"/>
      <c r="AA14" s="398"/>
      <c r="AB14" s="387"/>
      <c r="AC14" s="494">
        <v>5.7</v>
      </c>
      <c r="AD14" s="495"/>
      <c r="AE14" s="495"/>
      <c r="AF14" s="495"/>
      <c r="AG14" s="496"/>
      <c r="AH14" s="494">
        <v>6.3</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2">
      <c r="A15" s="169"/>
      <c r="B15" s="470"/>
      <c r="C15" s="471"/>
      <c r="D15" s="471"/>
      <c r="E15" s="471"/>
      <c r="F15" s="471"/>
      <c r="G15" s="471"/>
      <c r="H15" s="471"/>
      <c r="I15" s="471"/>
      <c r="J15" s="471"/>
      <c r="K15" s="472"/>
      <c r="L15" s="178"/>
      <c r="M15" s="498" t="s">
        <v>130</v>
      </c>
      <c r="N15" s="499"/>
      <c r="O15" s="499"/>
      <c r="P15" s="499"/>
      <c r="Q15" s="500"/>
      <c r="R15" s="491">
        <v>21332</v>
      </c>
      <c r="S15" s="492"/>
      <c r="T15" s="492"/>
      <c r="U15" s="492"/>
      <c r="V15" s="493"/>
      <c r="W15" s="423" t="s">
        <v>137</v>
      </c>
      <c r="X15" s="424"/>
      <c r="Y15" s="424"/>
      <c r="Z15" s="424"/>
      <c r="AA15" s="424"/>
      <c r="AB15" s="414"/>
      <c r="AC15" s="458">
        <v>3687</v>
      </c>
      <c r="AD15" s="459"/>
      <c r="AE15" s="459"/>
      <c r="AF15" s="459"/>
      <c r="AG15" s="501"/>
      <c r="AH15" s="458">
        <v>4070</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2669553</v>
      </c>
      <c r="BO15" s="371"/>
      <c r="BP15" s="371"/>
      <c r="BQ15" s="371"/>
      <c r="BR15" s="371"/>
      <c r="BS15" s="371"/>
      <c r="BT15" s="371"/>
      <c r="BU15" s="372"/>
      <c r="BV15" s="370">
        <v>2663343</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34</v>
      </c>
      <c r="AD16" s="495"/>
      <c r="AE16" s="495"/>
      <c r="AF16" s="495"/>
      <c r="AG16" s="496"/>
      <c r="AH16" s="494">
        <v>34.6</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4743269</v>
      </c>
      <c r="BO16" s="408"/>
      <c r="BP16" s="408"/>
      <c r="BQ16" s="408"/>
      <c r="BR16" s="408"/>
      <c r="BS16" s="408"/>
      <c r="BT16" s="408"/>
      <c r="BU16" s="409"/>
      <c r="BV16" s="407">
        <v>4580337</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5">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6537</v>
      </c>
      <c r="AD17" s="459"/>
      <c r="AE17" s="459"/>
      <c r="AF17" s="459"/>
      <c r="AG17" s="501"/>
      <c r="AH17" s="458">
        <v>6940</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3338849</v>
      </c>
      <c r="BO17" s="408"/>
      <c r="BP17" s="408"/>
      <c r="BQ17" s="408"/>
      <c r="BR17" s="408"/>
      <c r="BS17" s="408"/>
      <c r="BT17" s="408"/>
      <c r="BU17" s="409"/>
      <c r="BV17" s="407">
        <v>3327578</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5">
      <c r="A18" s="169"/>
      <c r="B18" s="529" t="s">
        <v>147</v>
      </c>
      <c r="C18" s="450"/>
      <c r="D18" s="450"/>
      <c r="E18" s="530"/>
      <c r="F18" s="530"/>
      <c r="G18" s="530"/>
      <c r="H18" s="530"/>
      <c r="I18" s="530"/>
      <c r="J18" s="530"/>
      <c r="K18" s="530"/>
      <c r="L18" s="531">
        <v>34.200000000000003</v>
      </c>
      <c r="M18" s="531"/>
      <c r="N18" s="531"/>
      <c r="O18" s="531"/>
      <c r="P18" s="531"/>
      <c r="Q18" s="531"/>
      <c r="R18" s="532"/>
      <c r="S18" s="532"/>
      <c r="T18" s="532"/>
      <c r="U18" s="532"/>
      <c r="V18" s="533"/>
      <c r="W18" s="425"/>
      <c r="X18" s="426"/>
      <c r="Y18" s="426"/>
      <c r="Z18" s="426"/>
      <c r="AA18" s="426"/>
      <c r="AB18" s="417"/>
      <c r="AC18" s="534">
        <v>60.3</v>
      </c>
      <c r="AD18" s="535"/>
      <c r="AE18" s="535"/>
      <c r="AF18" s="535"/>
      <c r="AG18" s="536"/>
      <c r="AH18" s="534">
        <v>59.1</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4822843</v>
      </c>
      <c r="BO18" s="408"/>
      <c r="BP18" s="408"/>
      <c r="BQ18" s="408"/>
      <c r="BR18" s="408"/>
      <c r="BS18" s="408"/>
      <c r="BT18" s="408"/>
      <c r="BU18" s="409"/>
      <c r="BV18" s="407">
        <v>4697782</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5">
      <c r="A19" s="169"/>
      <c r="B19" s="529" t="s">
        <v>149</v>
      </c>
      <c r="C19" s="450"/>
      <c r="D19" s="450"/>
      <c r="E19" s="530"/>
      <c r="F19" s="530"/>
      <c r="G19" s="530"/>
      <c r="H19" s="530"/>
      <c r="I19" s="530"/>
      <c r="J19" s="530"/>
      <c r="K19" s="530"/>
      <c r="L19" s="538">
        <v>644</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6555728</v>
      </c>
      <c r="BO19" s="408"/>
      <c r="BP19" s="408"/>
      <c r="BQ19" s="408"/>
      <c r="BR19" s="408"/>
      <c r="BS19" s="408"/>
      <c r="BT19" s="408"/>
      <c r="BU19" s="409"/>
      <c r="BV19" s="407">
        <v>6187474</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5">
      <c r="A20" s="169"/>
      <c r="B20" s="529" t="s">
        <v>151</v>
      </c>
      <c r="C20" s="450"/>
      <c r="D20" s="450"/>
      <c r="E20" s="530"/>
      <c r="F20" s="530"/>
      <c r="G20" s="530"/>
      <c r="H20" s="530"/>
      <c r="I20" s="530"/>
      <c r="J20" s="530"/>
      <c r="K20" s="530"/>
      <c r="L20" s="538">
        <v>7547</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5">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2">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7100571</v>
      </c>
      <c r="BO22" s="371"/>
      <c r="BP22" s="371"/>
      <c r="BQ22" s="371"/>
      <c r="BR22" s="371"/>
      <c r="BS22" s="371"/>
      <c r="BT22" s="371"/>
      <c r="BU22" s="372"/>
      <c r="BV22" s="370">
        <v>7126332</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2">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4926964</v>
      </c>
      <c r="BO23" s="408"/>
      <c r="BP23" s="408"/>
      <c r="BQ23" s="408"/>
      <c r="BR23" s="408"/>
      <c r="BS23" s="408"/>
      <c r="BT23" s="408"/>
      <c r="BU23" s="409"/>
      <c r="BV23" s="407">
        <v>4847317</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5">
      <c r="A24" s="169"/>
      <c r="B24" s="578"/>
      <c r="C24" s="554"/>
      <c r="D24" s="555"/>
      <c r="E24" s="457" t="s">
        <v>161</v>
      </c>
      <c r="F24" s="437"/>
      <c r="G24" s="437"/>
      <c r="H24" s="437"/>
      <c r="I24" s="437"/>
      <c r="J24" s="437"/>
      <c r="K24" s="438"/>
      <c r="L24" s="458">
        <v>1</v>
      </c>
      <c r="M24" s="459"/>
      <c r="N24" s="459"/>
      <c r="O24" s="459"/>
      <c r="P24" s="501"/>
      <c r="Q24" s="458">
        <v>7200</v>
      </c>
      <c r="R24" s="459"/>
      <c r="S24" s="459"/>
      <c r="T24" s="459"/>
      <c r="U24" s="459"/>
      <c r="V24" s="501"/>
      <c r="W24" s="553"/>
      <c r="X24" s="554"/>
      <c r="Y24" s="555"/>
      <c r="Z24" s="457" t="s">
        <v>162</v>
      </c>
      <c r="AA24" s="437"/>
      <c r="AB24" s="437"/>
      <c r="AC24" s="437"/>
      <c r="AD24" s="437"/>
      <c r="AE24" s="437"/>
      <c r="AF24" s="437"/>
      <c r="AG24" s="438"/>
      <c r="AH24" s="458">
        <v>138</v>
      </c>
      <c r="AI24" s="459"/>
      <c r="AJ24" s="459"/>
      <c r="AK24" s="459"/>
      <c r="AL24" s="501"/>
      <c r="AM24" s="458">
        <v>412068</v>
      </c>
      <c r="AN24" s="459"/>
      <c r="AO24" s="459"/>
      <c r="AP24" s="459"/>
      <c r="AQ24" s="459"/>
      <c r="AR24" s="501"/>
      <c r="AS24" s="458">
        <v>2986</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3918081</v>
      </c>
      <c r="BO24" s="408"/>
      <c r="BP24" s="408"/>
      <c r="BQ24" s="408"/>
      <c r="BR24" s="408"/>
      <c r="BS24" s="408"/>
      <c r="BT24" s="408"/>
      <c r="BU24" s="409"/>
      <c r="BV24" s="407">
        <v>3604604</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2">
      <c r="A25" s="169"/>
      <c r="B25" s="578"/>
      <c r="C25" s="554"/>
      <c r="D25" s="555"/>
      <c r="E25" s="457" t="s">
        <v>164</v>
      </c>
      <c r="F25" s="437"/>
      <c r="G25" s="437"/>
      <c r="H25" s="437"/>
      <c r="I25" s="437"/>
      <c r="J25" s="437"/>
      <c r="K25" s="438"/>
      <c r="L25" s="458">
        <v>1</v>
      </c>
      <c r="M25" s="459"/>
      <c r="N25" s="459"/>
      <c r="O25" s="459"/>
      <c r="P25" s="501"/>
      <c r="Q25" s="458">
        <v>5800</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1429371</v>
      </c>
      <c r="BO25" s="371"/>
      <c r="BP25" s="371"/>
      <c r="BQ25" s="371"/>
      <c r="BR25" s="371"/>
      <c r="BS25" s="371"/>
      <c r="BT25" s="371"/>
      <c r="BU25" s="372"/>
      <c r="BV25" s="370">
        <v>1307402</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2">
      <c r="A26" s="169"/>
      <c r="B26" s="578"/>
      <c r="C26" s="554"/>
      <c r="D26" s="555"/>
      <c r="E26" s="457" t="s">
        <v>167</v>
      </c>
      <c r="F26" s="437"/>
      <c r="G26" s="437"/>
      <c r="H26" s="437"/>
      <c r="I26" s="437"/>
      <c r="J26" s="437"/>
      <c r="K26" s="438"/>
      <c r="L26" s="458">
        <v>1</v>
      </c>
      <c r="M26" s="459"/>
      <c r="N26" s="459"/>
      <c r="O26" s="459"/>
      <c r="P26" s="501"/>
      <c r="Q26" s="458">
        <v>5400</v>
      </c>
      <c r="R26" s="459"/>
      <c r="S26" s="459"/>
      <c r="T26" s="459"/>
      <c r="U26" s="459"/>
      <c r="V26" s="501"/>
      <c r="W26" s="553"/>
      <c r="X26" s="554"/>
      <c r="Y26" s="555"/>
      <c r="Z26" s="457" t="s">
        <v>168</v>
      </c>
      <c r="AA26" s="559"/>
      <c r="AB26" s="559"/>
      <c r="AC26" s="559"/>
      <c r="AD26" s="559"/>
      <c r="AE26" s="559"/>
      <c r="AF26" s="559"/>
      <c r="AG26" s="560"/>
      <c r="AH26" s="458">
        <v>5</v>
      </c>
      <c r="AI26" s="459"/>
      <c r="AJ26" s="459"/>
      <c r="AK26" s="459"/>
      <c r="AL26" s="501"/>
      <c r="AM26" s="458">
        <v>12975</v>
      </c>
      <c r="AN26" s="459"/>
      <c r="AO26" s="459"/>
      <c r="AP26" s="459"/>
      <c r="AQ26" s="459"/>
      <c r="AR26" s="501"/>
      <c r="AS26" s="458">
        <v>2595</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5">
      <c r="A27" s="169"/>
      <c r="B27" s="578"/>
      <c r="C27" s="554"/>
      <c r="D27" s="555"/>
      <c r="E27" s="457" t="s">
        <v>170</v>
      </c>
      <c r="F27" s="437"/>
      <c r="G27" s="437"/>
      <c r="H27" s="437"/>
      <c r="I27" s="437"/>
      <c r="J27" s="437"/>
      <c r="K27" s="438"/>
      <c r="L27" s="458">
        <v>1</v>
      </c>
      <c r="M27" s="459"/>
      <c r="N27" s="459"/>
      <c r="O27" s="459"/>
      <c r="P27" s="501"/>
      <c r="Q27" s="458">
        <v>3100</v>
      </c>
      <c r="R27" s="459"/>
      <c r="S27" s="459"/>
      <c r="T27" s="459"/>
      <c r="U27" s="459"/>
      <c r="V27" s="501"/>
      <c r="W27" s="553"/>
      <c r="X27" s="554"/>
      <c r="Y27" s="555"/>
      <c r="Z27" s="457" t="s">
        <v>171</v>
      </c>
      <c r="AA27" s="437"/>
      <c r="AB27" s="437"/>
      <c r="AC27" s="437"/>
      <c r="AD27" s="437"/>
      <c r="AE27" s="437"/>
      <c r="AF27" s="437"/>
      <c r="AG27" s="438"/>
      <c r="AH27" s="458" t="s">
        <v>122</v>
      </c>
      <c r="AI27" s="459"/>
      <c r="AJ27" s="459"/>
      <c r="AK27" s="459"/>
      <c r="AL27" s="501"/>
      <c r="AM27" s="458" t="s">
        <v>122</v>
      </c>
      <c r="AN27" s="459"/>
      <c r="AO27" s="459"/>
      <c r="AP27" s="459"/>
      <c r="AQ27" s="459"/>
      <c r="AR27" s="501"/>
      <c r="AS27" s="458" t="s">
        <v>122</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t="s">
        <v>122</v>
      </c>
      <c r="BO27" s="527"/>
      <c r="BP27" s="527"/>
      <c r="BQ27" s="527"/>
      <c r="BR27" s="527"/>
      <c r="BS27" s="527"/>
      <c r="BT27" s="527"/>
      <c r="BU27" s="528"/>
      <c r="BV27" s="526" t="s">
        <v>122</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2">
      <c r="A28" s="169"/>
      <c r="B28" s="578"/>
      <c r="C28" s="554"/>
      <c r="D28" s="555"/>
      <c r="E28" s="457" t="s">
        <v>173</v>
      </c>
      <c r="F28" s="437"/>
      <c r="G28" s="437"/>
      <c r="H28" s="437"/>
      <c r="I28" s="437"/>
      <c r="J28" s="437"/>
      <c r="K28" s="438"/>
      <c r="L28" s="458">
        <v>1</v>
      </c>
      <c r="M28" s="459"/>
      <c r="N28" s="459"/>
      <c r="O28" s="459"/>
      <c r="P28" s="501"/>
      <c r="Q28" s="458">
        <v>2720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2021985</v>
      </c>
      <c r="BO28" s="371"/>
      <c r="BP28" s="371"/>
      <c r="BQ28" s="371"/>
      <c r="BR28" s="371"/>
      <c r="BS28" s="371"/>
      <c r="BT28" s="371"/>
      <c r="BU28" s="372"/>
      <c r="BV28" s="370">
        <v>2402997</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2">
      <c r="A29" s="169"/>
      <c r="B29" s="578"/>
      <c r="C29" s="554"/>
      <c r="D29" s="555"/>
      <c r="E29" s="457" t="s">
        <v>176</v>
      </c>
      <c r="F29" s="437"/>
      <c r="G29" s="437"/>
      <c r="H29" s="437"/>
      <c r="I29" s="437"/>
      <c r="J29" s="437"/>
      <c r="K29" s="438"/>
      <c r="L29" s="458">
        <v>8</v>
      </c>
      <c r="M29" s="459"/>
      <c r="N29" s="459"/>
      <c r="O29" s="459"/>
      <c r="P29" s="501"/>
      <c r="Q29" s="458">
        <v>2560</v>
      </c>
      <c r="R29" s="459"/>
      <c r="S29" s="459"/>
      <c r="T29" s="459"/>
      <c r="U29" s="459"/>
      <c r="V29" s="501"/>
      <c r="W29" s="556"/>
      <c r="X29" s="557"/>
      <c r="Y29" s="558"/>
      <c r="Z29" s="457" t="s">
        <v>177</v>
      </c>
      <c r="AA29" s="437"/>
      <c r="AB29" s="437"/>
      <c r="AC29" s="437"/>
      <c r="AD29" s="437"/>
      <c r="AE29" s="437"/>
      <c r="AF29" s="437"/>
      <c r="AG29" s="438"/>
      <c r="AH29" s="458">
        <v>138</v>
      </c>
      <c r="AI29" s="459"/>
      <c r="AJ29" s="459"/>
      <c r="AK29" s="459"/>
      <c r="AL29" s="501"/>
      <c r="AM29" s="458">
        <v>412068</v>
      </c>
      <c r="AN29" s="459"/>
      <c r="AO29" s="459"/>
      <c r="AP29" s="459"/>
      <c r="AQ29" s="459"/>
      <c r="AR29" s="501"/>
      <c r="AS29" s="458">
        <v>2986</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86662</v>
      </c>
      <c r="BO29" s="408"/>
      <c r="BP29" s="408"/>
      <c r="BQ29" s="408"/>
      <c r="BR29" s="408"/>
      <c r="BS29" s="408"/>
      <c r="BT29" s="408"/>
      <c r="BU29" s="409"/>
      <c r="BV29" s="407">
        <v>86652</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5">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94.5</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859924</v>
      </c>
      <c r="BO30" s="527"/>
      <c r="BP30" s="527"/>
      <c r="BQ30" s="527"/>
      <c r="BR30" s="527"/>
      <c r="BS30" s="527"/>
      <c r="BT30" s="527"/>
      <c r="BU30" s="528"/>
      <c r="BV30" s="526">
        <v>767409</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2">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2">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2</v>
      </c>
      <c r="V34" s="597"/>
      <c r="W34" s="598" t="str">
        <f>IF('各会計、関係団体の財政状況及び健全化判断比率'!B28="","",'各会計、関係団体の財政状況及び健全化判断比率'!B28)</f>
        <v>国民健康保険事業特別会計</v>
      </c>
      <c r="X34" s="598"/>
      <c r="Y34" s="598"/>
      <c r="Z34" s="598"/>
      <c r="AA34" s="598"/>
      <c r="AB34" s="598"/>
      <c r="AC34" s="598"/>
      <c r="AD34" s="598"/>
      <c r="AE34" s="598"/>
      <c r="AF34" s="598"/>
      <c r="AG34" s="598"/>
      <c r="AH34" s="598"/>
      <c r="AI34" s="598"/>
      <c r="AJ34" s="598"/>
      <c r="AK34" s="598"/>
      <c r="AL34" s="169"/>
      <c r="AM34" s="597">
        <f>IF(AO34="","",MAX(C34:D43,U34:V43)+1)</f>
        <v>4</v>
      </c>
      <c r="AN34" s="597"/>
      <c r="AO34" s="598" t="str">
        <f>IF('各会計、関係団体の財政状況及び健全化判断比率'!B30="","",'各会計、関係団体の財政状況及び健全化判断比率'!B30)</f>
        <v>上水道事業会計</v>
      </c>
      <c r="AP34" s="598"/>
      <c r="AQ34" s="598"/>
      <c r="AR34" s="598"/>
      <c r="AS34" s="598"/>
      <c r="AT34" s="598"/>
      <c r="AU34" s="598"/>
      <c r="AV34" s="598"/>
      <c r="AW34" s="598"/>
      <c r="AX34" s="598"/>
      <c r="AY34" s="598"/>
      <c r="AZ34" s="598"/>
      <c r="BA34" s="598"/>
      <c r="BB34" s="598"/>
      <c r="BC34" s="598"/>
      <c r="BD34" s="169"/>
      <c r="BE34" s="597">
        <f>IF(BG34="","",MAX(C34:D43,U34:V43,AM34:AN43)+1)</f>
        <v>5</v>
      </c>
      <c r="BF34" s="597"/>
      <c r="BG34" s="598" t="str">
        <f>IF('各会計、関係団体の財政状況及び健全化判断比率'!B31="","",'各会計、関係団体の財政状況及び健全化判断比率'!B31)</f>
        <v>大野神戸インターチェンジ周辺まちづくり整備事業特別会計</v>
      </c>
      <c r="BH34" s="598"/>
      <c r="BI34" s="598"/>
      <c r="BJ34" s="598"/>
      <c r="BK34" s="598"/>
      <c r="BL34" s="598"/>
      <c r="BM34" s="598"/>
      <c r="BN34" s="598"/>
      <c r="BO34" s="598"/>
      <c r="BP34" s="598"/>
      <c r="BQ34" s="598"/>
      <c r="BR34" s="598"/>
      <c r="BS34" s="598"/>
      <c r="BT34" s="598"/>
      <c r="BU34" s="598"/>
      <c r="BV34" s="169"/>
      <c r="BW34" s="597">
        <f>IF(BY34="","",MAX(C34:D43,U34:V43,AM34:AN43,BE34:BF43)+1)</f>
        <v>6</v>
      </c>
      <c r="BX34" s="597"/>
      <c r="BY34" s="598" t="str">
        <f>IF('各会計、関係団体の財政状況及び健全化判断比率'!B68="","",'各会計、関係団体の財政状況及び健全化判断比率'!B68)</f>
        <v>大垣衛生施設組合</v>
      </c>
      <c r="BZ34" s="598"/>
      <c r="CA34" s="598"/>
      <c r="CB34" s="598"/>
      <c r="CC34" s="598"/>
      <c r="CD34" s="598"/>
      <c r="CE34" s="598"/>
      <c r="CF34" s="598"/>
      <c r="CG34" s="598"/>
      <c r="CH34" s="598"/>
      <c r="CI34" s="598"/>
      <c r="CJ34" s="598"/>
      <c r="CK34" s="598"/>
      <c r="CL34" s="598"/>
      <c r="CM34" s="598"/>
      <c r="CN34" s="169"/>
      <c r="CO34" s="597" t="str">
        <f>IF(CQ34="","",MAX(C34:D43,U34:V43,AM34:AN43,BE34:BF43,BW34:BX43)+1)</f>
        <v/>
      </c>
      <c r="CP34" s="597"/>
      <c r="CQ34" s="598" t="str">
        <f>IF('各会計、関係団体の財政状況及び健全化判断比率'!BS7="","",'各会計、関係団体の財政状況及び健全化判断比率'!BS7)</f>
        <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2">
      <c r="A35" s="169"/>
      <c r="B35" s="193"/>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69"/>
      <c r="U35" s="597">
        <f>IF(W35="","",U34+1)</f>
        <v>3</v>
      </c>
      <c r="V35" s="597"/>
      <c r="W35" s="598" t="str">
        <f>IF('各会計、関係団体の財政状況及び健全化判断比率'!B29="","",'各会計、関係団体の財政状況及び健全化判断比率'!B29)</f>
        <v>後期高齢者医療特別会計</v>
      </c>
      <c r="X35" s="598"/>
      <c r="Y35" s="598"/>
      <c r="Z35" s="598"/>
      <c r="AA35" s="598"/>
      <c r="AB35" s="598"/>
      <c r="AC35" s="598"/>
      <c r="AD35" s="598"/>
      <c r="AE35" s="598"/>
      <c r="AF35" s="598"/>
      <c r="AG35" s="598"/>
      <c r="AH35" s="598"/>
      <c r="AI35" s="598"/>
      <c r="AJ35" s="598"/>
      <c r="AK35" s="598"/>
      <c r="AL35" s="169"/>
      <c r="AM35" s="597" t="str">
        <f t="shared" ref="AM35:AM43" si="0">IF(AO35="","",AM34+1)</f>
        <v/>
      </c>
      <c r="AN35" s="597"/>
      <c r="AO35" s="598"/>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7</v>
      </c>
      <c r="BX35" s="597"/>
      <c r="BY35" s="598" t="str">
        <f>IF('各会計、関係団体の財政状況及び健全化判断比率'!B69="","",'各会計、関係団体の財政状況及び健全化判断比率'!B69)</f>
        <v>揖斐川水防事務組合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2">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t="str">
        <f t="shared" ref="U36:U43" si="4">IF(W36="","",U35+1)</f>
        <v/>
      </c>
      <c r="V36" s="597"/>
      <c r="W36" s="598"/>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8</v>
      </c>
      <c r="BX36" s="597"/>
      <c r="BY36" s="598" t="str">
        <f>IF('各会計、関係団体の財政状況及び健全化判断比率'!B70="","",'各会計、関係団体の財政状況及び健全化判断比率'!B70)</f>
        <v>岐阜県市町村会館組合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2">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9</v>
      </c>
      <c r="BX37" s="597"/>
      <c r="BY37" s="598" t="str">
        <f>IF('各会計、関係団体の財政状況及び健全化判断比率'!B71="","",'各会計、関係団体の財政状況及び健全化判断比率'!B71)</f>
        <v>岐阜県市町村職員退職手当組合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2">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10</v>
      </c>
      <c r="BX38" s="597"/>
      <c r="BY38" s="598" t="str">
        <f>IF('各会計、関係団体の財政状況及び健全化判断比率'!B72="","",'各会計、関係団体の財政状況及び健全化判断比率'!B72)</f>
        <v>揖斐郡消防組合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2">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11</v>
      </c>
      <c r="BX39" s="597"/>
      <c r="BY39" s="598" t="str">
        <f>IF('各会計、関係団体の財政状況及び健全化判断比率'!B73="","",'各会計、関係団体の財政状況及び健全化判断比率'!B73)</f>
        <v>西濃環境整備組合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2">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12</v>
      </c>
      <c r="BX40" s="597"/>
      <c r="BY40" s="598" t="str">
        <f>IF('各会計、関係団体の財政状況及び健全化判断比率'!B74="","",'各会計、関係団体の財政状況及び健全化判断比率'!B74)</f>
        <v>揖斐広域連合（普通会計分）</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2">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13</v>
      </c>
      <c r="BX41" s="597"/>
      <c r="BY41" s="598" t="str">
        <f>IF('各会計、関係団体の財政状況及び健全化判断比率'!B75="","",'各会計、関係団体の財政状況及び健全化判断比率'!B75)</f>
        <v>揖斐広域連合（介護保険事業会計分）</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2">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14</v>
      </c>
      <c r="BX42" s="597"/>
      <c r="BY42" s="598" t="str">
        <f>IF('各会計、関係団体の財政状況及び健全化判断比率'!B76="","",'各会計、関係団体の財政状況及び健全化判断比率'!B76)</f>
        <v>後期高齢者医療連合（一般会計分）</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2">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f t="shared" si="2"/>
        <v>15</v>
      </c>
      <c r="BX43" s="597"/>
      <c r="BY43" s="598" t="str">
        <f>IF('各会計、関係団体の財政状況及び健全化判断比率'!B77="","",'各会計、関係団体の財政状況及び健全化判断比率'!B77)</f>
        <v>後期高齢者医療連合（特別会計分）</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2">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2">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2">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2">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2">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2">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2">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2"/>
    <row r="55" spans="5:113" x14ac:dyDescent="0.2"/>
    <row r="56" spans="5:113" x14ac:dyDescent="0.2"/>
  </sheetData>
  <sheetProtection algorithmName="SHA-512" hashValue="7ozA5UNNpCuHQZuNw9jH9Yb+N0sLnCP+Dx9meGNbfGdaL0kqCdkdrLXB/vUJWEzCwNXxNctbgs94vgJSJeu5Jw==" saltValue="KVyvo8SkHuQGKulMteOeP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2">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2">
      <c r="B5" s="609" t="s">
        <v>215</v>
      </c>
      <c r="C5" s="610"/>
      <c r="D5" s="610"/>
      <c r="E5" s="610"/>
      <c r="F5" s="610"/>
      <c r="G5" s="610"/>
      <c r="H5" s="610"/>
      <c r="I5" s="610"/>
      <c r="J5" s="610"/>
      <c r="K5" s="610"/>
      <c r="L5" s="610"/>
      <c r="M5" s="610"/>
      <c r="N5" s="610"/>
      <c r="O5" s="610"/>
      <c r="P5" s="610"/>
      <c r="Q5" s="611"/>
      <c r="R5" s="612">
        <v>2487729</v>
      </c>
      <c r="S5" s="613"/>
      <c r="T5" s="613"/>
      <c r="U5" s="613"/>
      <c r="V5" s="613"/>
      <c r="W5" s="613"/>
      <c r="X5" s="613"/>
      <c r="Y5" s="614"/>
      <c r="Z5" s="615">
        <v>25.3</v>
      </c>
      <c r="AA5" s="615"/>
      <c r="AB5" s="615"/>
      <c r="AC5" s="615"/>
      <c r="AD5" s="616">
        <v>2487729</v>
      </c>
      <c r="AE5" s="616"/>
      <c r="AF5" s="616"/>
      <c r="AG5" s="616"/>
      <c r="AH5" s="616"/>
      <c r="AI5" s="616"/>
      <c r="AJ5" s="616"/>
      <c r="AK5" s="616"/>
      <c r="AL5" s="617">
        <v>45.4</v>
      </c>
      <c r="AM5" s="618"/>
      <c r="AN5" s="618"/>
      <c r="AO5" s="619"/>
      <c r="AP5" s="609" t="s">
        <v>216</v>
      </c>
      <c r="AQ5" s="610"/>
      <c r="AR5" s="610"/>
      <c r="AS5" s="610"/>
      <c r="AT5" s="610"/>
      <c r="AU5" s="610"/>
      <c r="AV5" s="610"/>
      <c r="AW5" s="610"/>
      <c r="AX5" s="610"/>
      <c r="AY5" s="610"/>
      <c r="AZ5" s="610"/>
      <c r="BA5" s="610"/>
      <c r="BB5" s="610"/>
      <c r="BC5" s="610"/>
      <c r="BD5" s="610"/>
      <c r="BE5" s="610"/>
      <c r="BF5" s="611"/>
      <c r="BG5" s="623">
        <v>2485602</v>
      </c>
      <c r="BH5" s="624"/>
      <c r="BI5" s="624"/>
      <c r="BJ5" s="624"/>
      <c r="BK5" s="624"/>
      <c r="BL5" s="624"/>
      <c r="BM5" s="624"/>
      <c r="BN5" s="625"/>
      <c r="BO5" s="626">
        <v>99.9</v>
      </c>
      <c r="BP5" s="626"/>
      <c r="BQ5" s="626"/>
      <c r="BR5" s="626"/>
      <c r="BS5" s="627" t="s">
        <v>122</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2">
      <c r="B6" s="620" t="s">
        <v>220</v>
      </c>
      <c r="C6" s="621"/>
      <c r="D6" s="621"/>
      <c r="E6" s="621"/>
      <c r="F6" s="621"/>
      <c r="G6" s="621"/>
      <c r="H6" s="621"/>
      <c r="I6" s="621"/>
      <c r="J6" s="621"/>
      <c r="K6" s="621"/>
      <c r="L6" s="621"/>
      <c r="M6" s="621"/>
      <c r="N6" s="621"/>
      <c r="O6" s="621"/>
      <c r="P6" s="621"/>
      <c r="Q6" s="622"/>
      <c r="R6" s="623">
        <v>125849</v>
      </c>
      <c r="S6" s="624"/>
      <c r="T6" s="624"/>
      <c r="U6" s="624"/>
      <c r="V6" s="624"/>
      <c r="W6" s="624"/>
      <c r="X6" s="624"/>
      <c r="Y6" s="625"/>
      <c r="Z6" s="626">
        <v>1.3</v>
      </c>
      <c r="AA6" s="626"/>
      <c r="AB6" s="626"/>
      <c r="AC6" s="626"/>
      <c r="AD6" s="627">
        <v>125849</v>
      </c>
      <c r="AE6" s="627"/>
      <c r="AF6" s="627"/>
      <c r="AG6" s="627"/>
      <c r="AH6" s="627"/>
      <c r="AI6" s="627"/>
      <c r="AJ6" s="627"/>
      <c r="AK6" s="627"/>
      <c r="AL6" s="628">
        <v>2.2999999999999998</v>
      </c>
      <c r="AM6" s="629"/>
      <c r="AN6" s="629"/>
      <c r="AO6" s="630"/>
      <c r="AP6" s="620" t="s">
        <v>221</v>
      </c>
      <c r="AQ6" s="621"/>
      <c r="AR6" s="621"/>
      <c r="AS6" s="621"/>
      <c r="AT6" s="621"/>
      <c r="AU6" s="621"/>
      <c r="AV6" s="621"/>
      <c r="AW6" s="621"/>
      <c r="AX6" s="621"/>
      <c r="AY6" s="621"/>
      <c r="AZ6" s="621"/>
      <c r="BA6" s="621"/>
      <c r="BB6" s="621"/>
      <c r="BC6" s="621"/>
      <c r="BD6" s="621"/>
      <c r="BE6" s="621"/>
      <c r="BF6" s="622"/>
      <c r="BG6" s="623">
        <v>2485602</v>
      </c>
      <c r="BH6" s="624"/>
      <c r="BI6" s="624"/>
      <c r="BJ6" s="624"/>
      <c r="BK6" s="624"/>
      <c r="BL6" s="624"/>
      <c r="BM6" s="624"/>
      <c r="BN6" s="625"/>
      <c r="BO6" s="626">
        <v>99.9</v>
      </c>
      <c r="BP6" s="626"/>
      <c r="BQ6" s="626"/>
      <c r="BR6" s="626"/>
      <c r="BS6" s="627" t="s">
        <v>122</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72503</v>
      </c>
      <c r="CS6" s="624"/>
      <c r="CT6" s="624"/>
      <c r="CU6" s="624"/>
      <c r="CV6" s="624"/>
      <c r="CW6" s="624"/>
      <c r="CX6" s="624"/>
      <c r="CY6" s="625"/>
      <c r="CZ6" s="617">
        <v>0.7</v>
      </c>
      <c r="DA6" s="618"/>
      <c r="DB6" s="618"/>
      <c r="DC6" s="634"/>
      <c r="DD6" s="632" t="s">
        <v>122</v>
      </c>
      <c r="DE6" s="624"/>
      <c r="DF6" s="624"/>
      <c r="DG6" s="624"/>
      <c r="DH6" s="624"/>
      <c r="DI6" s="624"/>
      <c r="DJ6" s="624"/>
      <c r="DK6" s="624"/>
      <c r="DL6" s="624"/>
      <c r="DM6" s="624"/>
      <c r="DN6" s="624"/>
      <c r="DO6" s="624"/>
      <c r="DP6" s="625"/>
      <c r="DQ6" s="632">
        <v>72503</v>
      </c>
      <c r="DR6" s="624"/>
      <c r="DS6" s="624"/>
      <c r="DT6" s="624"/>
      <c r="DU6" s="624"/>
      <c r="DV6" s="624"/>
      <c r="DW6" s="624"/>
      <c r="DX6" s="624"/>
      <c r="DY6" s="624"/>
      <c r="DZ6" s="624"/>
      <c r="EA6" s="624"/>
      <c r="EB6" s="624"/>
      <c r="EC6" s="633"/>
    </row>
    <row r="7" spans="2:143" ht="11.25" customHeight="1" x14ac:dyDescent="0.2">
      <c r="B7" s="620" t="s">
        <v>223</v>
      </c>
      <c r="C7" s="621"/>
      <c r="D7" s="621"/>
      <c r="E7" s="621"/>
      <c r="F7" s="621"/>
      <c r="G7" s="621"/>
      <c r="H7" s="621"/>
      <c r="I7" s="621"/>
      <c r="J7" s="621"/>
      <c r="K7" s="621"/>
      <c r="L7" s="621"/>
      <c r="M7" s="621"/>
      <c r="N7" s="621"/>
      <c r="O7" s="621"/>
      <c r="P7" s="621"/>
      <c r="Q7" s="622"/>
      <c r="R7" s="623">
        <v>1253</v>
      </c>
      <c r="S7" s="624"/>
      <c r="T7" s="624"/>
      <c r="U7" s="624"/>
      <c r="V7" s="624"/>
      <c r="W7" s="624"/>
      <c r="X7" s="624"/>
      <c r="Y7" s="625"/>
      <c r="Z7" s="626">
        <v>0</v>
      </c>
      <c r="AA7" s="626"/>
      <c r="AB7" s="626"/>
      <c r="AC7" s="626"/>
      <c r="AD7" s="627">
        <v>1253</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1117105</v>
      </c>
      <c r="BH7" s="624"/>
      <c r="BI7" s="624"/>
      <c r="BJ7" s="624"/>
      <c r="BK7" s="624"/>
      <c r="BL7" s="624"/>
      <c r="BM7" s="624"/>
      <c r="BN7" s="625"/>
      <c r="BO7" s="626">
        <v>44.9</v>
      </c>
      <c r="BP7" s="626"/>
      <c r="BQ7" s="626"/>
      <c r="BR7" s="626"/>
      <c r="BS7" s="627" t="s">
        <v>122</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1306852</v>
      </c>
      <c r="CS7" s="624"/>
      <c r="CT7" s="624"/>
      <c r="CU7" s="624"/>
      <c r="CV7" s="624"/>
      <c r="CW7" s="624"/>
      <c r="CX7" s="624"/>
      <c r="CY7" s="625"/>
      <c r="CZ7" s="626">
        <v>13.5</v>
      </c>
      <c r="DA7" s="626"/>
      <c r="DB7" s="626"/>
      <c r="DC7" s="626"/>
      <c r="DD7" s="632">
        <v>28964</v>
      </c>
      <c r="DE7" s="624"/>
      <c r="DF7" s="624"/>
      <c r="DG7" s="624"/>
      <c r="DH7" s="624"/>
      <c r="DI7" s="624"/>
      <c r="DJ7" s="624"/>
      <c r="DK7" s="624"/>
      <c r="DL7" s="624"/>
      <c r="DM7" s="624"/>
      <c r="DN7" s="624"/>
      <c r="DO7" s="624"/>
      <c r="DP7" s="625"/>
      <c r="DQ7" s="632">
        <v>1017754</v>
      </c>
      <c r="DR7" s="624"/>
      <c r="DS7" s="624"/>
      <c r="DT7" s="624"/>
      <c r="DU7" s="624"/>
      <c r="DV7" s="624"/>
      <c r="DW7" s="624"/>
      <c r="DX7" s="624"/>
      <c r="DY7" s="624"/>
      <c r="DZ7" s="624"/>
      <c r="EA7" s="624"/>
      <c r="EB7" s="624"/>
      <c r="EC7" s="633"/>
    </row>
    <row r="8" spans="2:143" ht="11.25" customHeight="1" x14ac:dyDescent="0.2">
      <c r="B8" s="620" t="s">
        <v>226</v>
      </c>
      <c r="C8" s="621"/>
      <c r="D8" s="621"/>
      <c r="E8" s="621"/>
      <c r="F8" s="621"/>
      <c r="G8" s="621"/>
      <c r="H8" s="621"/>
      <c r="I8" s="621"/>
      <c r="J8" s="621"/>
      <c r="K8" s="621"/>
      <c r="L8" s="621"/>
      <c r="M8" s="621"/>
      <c r="N8" s="621"/>
      <c r="O8" s="621"/>
      <c r="P8" s="621"/>
      <c r="Q8" s="622"/>
      <c r="R8" s="623">
        <v>26717</v>
      </c>
      <c r="S8" s="624"/>
      <c r="T8" s="624"/>
      <c r="U8" s="624"/>
      <c r="V8" s="624"/>
      <c r="W8" s="624"/>
      <c r="X8" s="624"/>
      <c r="Y8" s="625"/>
      <c r="Z8" s="626">
        <v>0.3</v>
      </c>
      <c r="AA8" s="626"/>
      <c r="AB8" s="626"/>
      <c r="AC8" s="626"/>
      <c r="AD8" s="627">
        <v>26717</v>
      </c>
      <c r="AE8" s="627"/>
      <c r="AF8" s="627"/>
      <c r="AG8" s="627"/>
      <c r="AH8" s="627"/>
      <c r="AI8" s="627"/>
      <c r="AJ8" s="627"/>
      <c r="AK8" s="627"/>
      <c r="AL8" s="628">
        <v>0.5</v>
      </c>
      <c r="AM8" s="629"/>
      <c r="AN8" s="629"/>
      <c r="AO8" s="630"/>
      <c r="AP8" s="620" t="s">
        <v>227</v>
      </c>
      <c r="AQ8" s="621"/>
      <c r="AR8" s="621"/>
      <c r="AS8" s="621"/>
      <c r="AT8" s="621"/>
      <c r="AU8" s="621"/>
      <c r="AV8" s="621"/>
      <c r="AW8" s="621"/>
      <c r="AX8" s="621"/>
      <c r="AY8" s="621"/>
      <c r="AZ8" s="621"/>
      <c r="BA8" s="621"/>
      <c r="BB8" s="621"/>
      <c r="BC8" s="621"/>
      <c r="BD8" s="621"/>
      <c r="BE8" s="621"/>
      <c r="BF8" s="622"/>
      <c r="BG8" s="623">
        <v>34466</v>
      </c>
      <c r="BH8" s="624"/>
      <c r="BI8" s="624"/>
      <c r="BJ8" s="624"/>
      <c r="BK8" s="624"/>
      <c r="BL8" s="624"/>
      <c r="BM8" s="624"/>
      <c r="BN8" s="625"/>
      <c r="BO8" s="626">
        <v>1.4</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3676333</v>
      </c>
      <c r="CS8" s="624"/>
      <c r="CT8" s="624"/>
      <c r="CU8" s="624"/>
      <c r="CV8" s="624"/>
      <c r="CW8" s="624"/>
      <c r="CX8" s="624"/>
      <c r="CY8" s="625"/>
      <c r="CZ8" s="626">
        <v>37.9</v>
      </c>
      <c r="DA8" s="626"/>
      <c r="DB8" s="626"/>
      <c r="DC8" s="626"/>
      <c r="DD8" s="632">
        <v>264316</v>
      </c>
      <c r="DE8" s="624"/>
      <c r="DF8" s="624"/>
      <c r="DG8" s="624"/>
      <c r="DH8" s="624"/>
      <c r="DI8" s="624"/>
      <c r="DJ8" s="624"/>
      <c r="DK8" s="624"/>
      <c r="DL8" s="624"/>
      <c r="DM8" s="624"/>
      <c r="DN8" s="624"/>
      <c r="DO8" s="624"/>
      <c r="DP8" s="625"/>
      <c r="DQ8" s="632">
        <v>1884129</v>
      </c>
      <c r="DR8" s="624"/>
      <c r="DS8" s="624"/>
      <c r="DT8" s="624"/>
      <c r="DU8" s="624"/>
      <c r="DV8" s="624"/>
      <c r="DW8" s="624"/>
      <c r="DX8" s="624"/>
      <c r="DY8" s="624"/>
      <c r="DZ8" s="624"/>
      <c r="EA8" s="624"/>
      <c r="EB8" s="624"/>
      <c r="EC8" s="633"/>
    </row>
    <row r="9" spans="2:143" ht="11.25" customHeight="1" x14ac:dyDescent="0.2">
      <c r="B9" s="620" t="s">
        <v>229</v>
      </c>
      <c r="C9" s="621"/>
      <c r="D9" s="621"/>
      <c r="E9" s="621"/>
      <c r="F9" s="621"/>
      <c r="G9" s="621"/>
      <c r="H9" s="621"/>
      <c r="I9" s="621"/>
      <c r="J9" s="621"/>
      <c r="K9" s="621"/>
      <c r="L9" s="621"/>
      <c r="M9" s="621"/>
      <c r="N9" s="621"/>
      <c r="O9" s="621"/>
      <c r="P9" s="621"/>
      <c r="Q9" s="622"/>
      <c r="R9" s="623">
        <v>34295</v>
      </c>
      <c r="S9" s="624"/>
      <c r="T9" s="624"/>
      <c r="U9" s="624"/>
      <c r="V9" s="624"/>
      <c r="W9" s="624"/>
      <c r="X9" s="624"/>
      <c r="Y9" s="625"/>
      <c r="Z9" s="626">
        <v>0.3</v>
      </c>
      <c r="AA9" s="626"/>
      <c r="AB9" s="626"/>
      <c r="AC9" s="626"/>
      <c r="AD9" s="627">
        <v>34295</v>
      </c>
      <c r="AE9" s="627"/>
      <c r="AF9" s="627"/>
      <c r="AG9" s="627"/>
      <c r="AH9" s="627"/>
      <c r="AI9" s="627"/>
      <c r="AJ9" s="627"/>
      <c r="AK9" s="627"/>
      <c r="AL9" s="628">
        <v>0.6</v>
      </c>
      <c r="AM9" s="629"/>
      <c r="AN9" s="629"/>
      <c r="AO9" s="630"/>
      <c r="AP9" s="620" t="s">
        <v>230</v>
      </c>
      <c r="AQ9" s="621"/>
      <c r="AR9" s="621"/>
      <c r="AS9" s="621"/>
      <c r="AT9" s="621"/>
      <c r="AU9" s="621"/>
      <c r="AV9" s="621"/>
      <c r="AW9" s="621"/>
      <c r="AX9" s="621"/>
      <c r="AY9" s="621"/>
      <c r="AZ9" s="621"/>
      <c r="BA9" s="621"/>
      <c r="BB9" s="621"/>
      <c r="BC9" s="621"/>
      <c r="BD9" s="621"/>
      <c r="BE9" s="621"/>
      <c r="BF9" s="622"/>
      <c r="BG9" s="623">
        <v>964107</v>
      </c>
      <c r="BH9" s="624"/>
      <c r="BI9" s="624"/>
      <c r="BJ9" s="624"/>
      <c r="BK9" s="624"/>
      <c r="BL9" s="624"/>
      <c r="BM9" s="624"/>
      <c r="BN9" s="625"/>
      <c r="BO9" s="626">
        <v>38.799999999999997</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962365</v>
      </c>
      <c r="CS9" s="624"/>
      <c r="CT9" s="624"/>
      <c r="CU9" s="624"/>
      <c r="CV9" s="624"/>
      <c r="CW9" s="624"/>
      <c r="CX9" s="624"/>
      <c r="CY9" s="625"/>
      <c r="CZ9" s="626">
        <v>9.9</v>
      </c>
      <c r="DA9" s="626"/>
      <c r="DB9" s="626"/>
      <c r="DC9" s="626"/>
      <c r="DD9" s="632">
        <v>215262</v>
      </c>
      <c r="DE9" s="624"/>
      <c r="DF9" s="624"/>
      <c r="DG9" s="624"/>
      <c r="DH9" s="624"/>
      <c r="DI9" s="624"/>
      <c r="DJ9" s="624"/>
      <c r="DK9" s="624"/>
      <c r="DL9" s="624"/>
      <c r="DM9" s="624"/>
      <c r="DN9" s="624"/>
      <c r="DO9" s="624"/>
      <c r="DP9" s="625"/>
      <c r="DQ9" s="632">
        <v>776031</v>
      </c>
      <c r="DR9" s="624"/>
      <c r="DS9" s="624"/>
      <c r="DT9" s="624"/>
      <c r="DU9" s="624"/>
      <c r="DV9" s="624"/>
      <c r="DW9" s="624"/>
      <c r="DX9" s="624"/>
      <c r="DY9" s="624"/>
      <c r="DZ9" s="624"/>
      <c r="EA9" s="624"/>
      <c r="EB9" s="624"/>
      <c r="EC9" s="633"/>
    </row>
    <row r="10" spans="2:143" ht="11.25" customHeight="1" x14ac:dyDescent="0.2">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46862</v>
      </c>
      <c r="BH10" s="624"/>
      <c r="BI10" s="624"/>
      <c r="BJ10" s="624"/>
      <c r="BK10" s="624"/>
      <c r="BL10" s="624"/>
      <c r="BM10" s="624"/>
      <c r="BN10" s="625"/>
      <c r="BO10" s="626">
        <v>1.9</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t="s">
        <v>122</v>
      </c>
      <c r="CS10" s="624"/>
      <c r="CT10" s="624"/>
      <c r="CU10" s="624"/>
      <c r="CV10" s="624"/>
      <c r="CW10" s="624"/>
      <c r="CX10" s="624"/>
      <c r="CY10" s="625"/>
      <c r="CZ10" s="626" t="s">
        <v>122</v>
      </c>
      <c r="DA10" s="626"/>
      <c r="DB10" s="626"/>
      <c r="DC10" s="626"/>
      <c r="DD10" s="632" t="s">
        <v>122</v>
      </c>
      <c r="DE10" s="624"/>
      <c r="DF10" s="624"/>
      <c r="DG10" s="624"/>
      <c r="DH10" s="624"/>
      <c r="DI10" s="624"/>
      <c r="DJ10" s="624"/>
      <c r="DK10" s="624"/>
      <c r="DL10" s="624"/>
      <c r="DM10" s="624"/>
      <c r="DN10" s="624"/>
      <c r="DO10" s="624"/>
      <c r="DP10" s="625"/>
      <c r="DQ10" s="632" t="s">
        <v>122</v>
      </c>
      <c r="DR10" s="624"/>
      <c r="DS10" s="624"/>
      <c r="DT10" s="624"/>
      <c r="DU10" s="624"/>
      <c r="DV10" s="624"/>
      <c r="DW10" s="624"/>
      <c r="DX10" s="624"/>
      <c r="DY10" s="624"/>
      <c r="DZ10" s="624"/>
      <c r="EA10" s="624"/>
      <c r="EB10" s="624"/>
      <c r="EC10" s="633"/>
    </row>
    <row r="11" spans="2:143" ht="11.25" customHeight="1" x14ac:dyDescent="0.2">
      <c r="B11" s="620" t="s">
        <v>235</v>
      </c>
      <c r="C11" s="621"/>
      <c r="D11" s="621"/>
      <c r="E11" s="621"/>
      <c r="F11" s="621"/>
      <c r="G11" s="621"/>
      <c r="H11" s="621"/>
      <c r="I11" s="621"/>
      <c r="J11" s="621"/>
      <c r="K11" s="621"/>
      <c r="L11" s="621"/>
      <c r="M11" s="621"/>
      <c r="N11" s="621"/>
      <c r="O11" s="621"/>
      <c r="P11" s="621"/>
      <c r="Q11" s="622"/>
      <c r="R11" s="623">
        <v>540153</v>
      </c>
      <c r="S11" s="624"/>
      <c r="T11" s="624"/>
      <c r="U11" s="624"/>
      <c r="V11" s="624"/>
      <c r="W11" s="624"/>
      <c r="X11" s="624"/>
      <c r="Y11" s="625"/>
      <c r="Z11" s="628">
        <v>5.5</v>
      </c>
      <c r="AA11" s="629"/>
      <c r="AB11" s="629"/>
      <c r="AC11" s="635"/>
      <c r="AD11" s="632">
        <v>540153</v>
      </c>
      <c r="AE11" s="624"/>
      <c r="AF11" s="624"/>
      <c r="AG11" s="624"/>
      <c r="AH11" s="624"/>
      <c r="AI11" s="624"/>
      <c r="AJ11" s="624"/>
      <c r="AK11" s="625"/>
      <c r="AL11" s="628">
        <v>9.8000000000000007</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71670</v>
      </c>
      <c r="BH11" s="624"/>
      <c r="BI11" s="624"/>
      <c r="BJ11" s="624"/>
      <c r="BK11" s="624"/>
      <c r="BL11" s="624"/>
      <c r="BM11" s="624"/>
      <c r="BN11" s="625"/>
      <c r="BO11" s="626">
        <v>2.9</v>
      </c>
      <c r="BP11" s="626"/>
      <c r="BQ11" s="626"/>
      <c r="BR11" s="626"/>
      <c r="BS11" s="627" t="s">
        <v>122</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275118</v>
      </c>
      <c r="CS11" s="624"/>
      <c r="CT11" s="624"/>
      <c r="CU11" s="624"/>
      <c r="CV11" s="624"/>
      <c r="CW11" s="624"/>
      <c r="CX11" s="624"/>
      <c r="CY11" s="625"/>
      <c r="CZ11" s="626">
        <v>2.8</v>
      </c>
      <c r="DA11" s="626"/>
      <c r="DB11" s="626"/>
      <c r="DC11" s="626"/>
      <c r="DD11" s="632">
        <v>51551</v>
      </c>
      <c r="DE11" s="624"/>
      <c r="DF11" s="624"/>
      <c r="DG11" s="624"/>
      <c r="DH11" s="624"/>
      <c r="DI11" s="624"/>
      <c r="DJ11" s="624"/>
      <c r="DK11" s="624"/>
      <c r="DL11" s="624"/>
      <c r="DM11" s="624"/>
      <c r="DN11" s="624"/>
      <c r="DO11" s="624"/>
      <c r="DP11" s="625"/>
      <c r="DQ11" s="632">
        <v>144766</v>
      </c>
      <c r="DR11" s="624"/>
      <c r="DS11" s="624"/>
      <c r="DT11" s="624"/>
      <c r="DU11" s="624"/>
      <c r="DV11" s="624"/>
      <c r="DW11" s="624"/>
      <c r="DX11" s="624"/>
      <c r="DY11" s="624"/>
      <c r="DZ11" s="624"/>
      <c r="EA11" s="624"/>
      <c r="EB11" s="624"/>
      <c r="EC11" s="633"/>
    </row>
    <row r="12" spans="2:143" ht="11.25" customHeight="1" x14ac:dyDescent="0.2">
      <c r="B12" s="620" t="s">
        <v>238</v>
      </c>
      <c r="C12" s="621"/>
      <c r="D12" s="621"/>
      <c r="E12" s="621"/>
      <c r="F12" s="621"/>
      <c r="G12" s="621"/>
      <c r="H12" s="621"/>
      <c r="I12" s="621"/>
      <c r="J12" s="621"/>
      <c r="K12" s="621"/>
      <c r="L12" s="621"/>
      <c r="M12" s="621"/>
      <c r="N12" s="621"/>
      <c r="O12" s="621"/>
      <c r="P12" s="621"/>
      <c r="Q12" s="622"/>
      <c r="R12" s="623" t="s">
        <v>122</v>
      </c>
      <c r="S12" s="624"/>
      <c r="T12" s="624"/>
      <c r="U12" s="624"/>
      <c r="V12" s="624"/>
      <c r="W12" s="624"/>
      <c r="X12" s="624"/>
      <c r="Y12" s="625"/>
      <c r="Z12" s="626" t="s">
        <v>122</v>
      </c>
      <c r="AA12" s="626"/>
      <c r="AB12" s="626"/>
      <c r="AC12" s="626"/>
      <c r="AD12" s="627" t="s">
        <v>122</v>
      </c>
      <c r="AE12" s="627"/>
      <c r="AF12" s="627"/>
      <c r="AG12" s="627"/>
      <c r="AH12" s="627"/>
      <c r="AI12" s="627"/>
      <c r="AJ12" s="627"/>
      <c r="AK12" s="627"/>
      <c r="AL12" s="628" t="s">
        <v>122</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1175544</v>
      </c>
      <c r="BH12" s="624"/>
      <c r="BI12" s="624"/>
      <c r="BJ12" s="624"/>
      <c r="BK12" s="624"/>
      <c r="BL12" s="624"/>
      <c r="BM12" s="624"/>
      <c r="BN12" s="625"/>
      <c r="BO12" s="626">
        <v>47.3</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170997</v>
      </c>
      <c r="CS12" s="624"/>
      <c r="CT12" s="624"/>
      <c r="CU12" s="624"/>
      <c r="CV12" s="624"/>
      <c r="CW12" s="624"/>
      <c r="CX12" s="624"/>
      <c r="CY12" s="625"/>
      <c r="CZ12" s="626">
        <v>1.8</v>
      </c>
      <c r="DA12" s="626"/>
      <c r="DB12" s="626"/>
      <c r="DC12" s="626"/>
      <c r="DD12" s="632">
        <v>30789</v>
      </c>
      <c r="DE12" s="624"/>
      <c r="DF12" s="624"/>
      <c r="DG12" s="624"/>
      <c r="DH12" s="624"/>
      <c r="DI12" s="624"/>
      <c r="DJ12" s="624"/>
      <c r="DK12" s="624"/>
      <c r="DL12" s="624"/>
      <c r="DM12" s="624"/>
      <c r="DN12" s="624"/>
      <c r="DO12" s="624"/>
      <c r="DP12" s="625"/>
      <c r="DQ12" s="632">
        <v>151634</v>
      </c>
      <c r="DR12" s="624"/>
      <c r="DS12" s="624"/>
      <c r="DT12" s="624"/>
      <c r="DU12" s="624"/>
      <c r="DV12" s="624"/>
      <c r="DW12" s="624"/>
      <c r="DX12" s="624"/>
      <c r="DY12" s="624"/>
      <c r="DZ12" s="624"/>
      <c r="EA12" s="624"/>
      <c r="EB12" s="624"/>
      <c r="EC12" s="633"/>
    </row>
    <row r="13" spans="2:143" ht="11.25" customHeight="1" x14ac:dyDescent="0.2">
      <c r="B13" s="620" t="s">
        <v>241</v>
      </c>
      <c r="C13" s="621"/>
      <c r="D13" s="621"/>
      <c r="E13" s="621"/>
      <c r="F13" s="621"/>
      <c r="G13" s="621"/>
      <c r="H13" s="621"/>
      <c r="I13" s="621"/>
      <c r="J13" s="621"/>
      <c r="K13" s="621"/>
      <c r="L13" s="621"/>
      <c r="M13" s="621"/>
      <c r="N13" s="621"/>
      <c r="O13" s="621"/>
      <c r="P13" s="621"/>
      <c r="Q13" s="622"/>
      <c r="R13" s="623">
        <v>1180</v>
      </c>
      <c r="S13" s="624"/>
      <c r="T13" s="624"/>
      <c r="U13" s="624"/>
      <c r="V13" s="624"/>
      <c r="W13" s="624"/>
      <c r="X13" s="624"/>
      <c r="Y13" s="625"/>
      <c r="Z13" s="626">
        <v>0</v>
      </c>
      <c r="AA13" s="626"/>
      <c r="AB13" s="626"/>
      <c r="AC13" s="626"/>
      <c r="AD13" s="627">
        <v>1180</v>
      </c>
      <c r="AE13" s="627"/>
      <c r="AF13" s="627"/>
      <c r="AG13" s="627"/>
      <c r="AH13" s="627"/>
      <c r="AI13" s="627"/>
      <c r="AJ13" s="627"/>
      <c r="AK13" s="627"/>
      <c r="AL13" s="628">
        <v>0</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1175539</v>
      </c>
      <c r="BH13" s="624"/>
      <c r="BI13" s="624"/>
      <c r="BJ13" s="624"/>
      <c r="BK13" s="624"/>
      <c r="BL13" s="624"/>
      <c r="BM13" s="624"/>
      <c r="BN13" s="625"/>
      <c r="BO13" s="626">
        <v>47.3</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815312</v>
      </c>
      <c r="CS13" s="624"/>
      <c r="CT13" s="624"/>
      <c r="CU13" s="624"/>
      <c r="CV13" s="624"/>
      <c r="CW13" s="624"/>
      <c r="CX13" s="624"/>
      <c r="CY13" s="625"/>
      <c r="CZ13" s="626">
        <v>8.4</v>
      </c>
      <c r="DA13" s="626"/>
      <c r="DB13" s="626"/>
      <c r="DC13" s="626"/>
      <c r="DD13" s="632">
        <v>509181</v>
      </c>
      <c r="DE13" s="624"/>
      <c r="DF13" s="624"/>
      <c r="DG13" s="624"/>
      <c r="DH13" s="624"/>
      <c r="DI13" s="624"/>
      <c r="DJ13" s="624"/>
      <c r="DK13" s="624"/>
      <c r="DL13" s="624"/>
      <c r="DM13" s="624"/>
      <c r="DN13" s="624"/>
      <c r="DO13" s="624"/>
      <c r="DP13" s="625"/>
      <c r="DQ13" s="632">
        <v>412106</v>
      </c>
      <c r="DR13" s="624"/>
      <c r="DS13" s="624"/>
      <c r="DT13" s="624"/>
      <c r="DU13" s="624"/>
      <c r="DV13" s="624"/>
      <c r="DW13" s="624"/>
      <c r="DX13" s="624"/>
      <c r="DY13" s="624"/>
      <c r="DZ13" s="624"/>
      <c r="EA13" s="624"/>
      <c r="EB13" s="624"/>
      <c r="EC13" s="633"/>
    </row>
    <row r="14" spans="2:143" ht="11.25" customHeight="1" x14ac:dyDescent="0.2">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89411</v>
      </c>
      <c r="BH14" s="624"/>
      <c r="BI14" s="624"/>
      <c r="BJ14" s="624"/>
      <c r="BK14" s="624"/>
      <c r="BL14" s="624"/>
      <c r="BM14" s="624"/>
      <c r="BN14" s="625"/>
      <c r="BO14" s="626">
        <v>3.6</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356830</v>
      </c>
      <c r="CS14" s="624"/>
      <c r="CT14" s="624"/>
      <c r="CU14" s="624"/>
      <c r="CV14" s="624"/>
      <c r="CW14" s="624"/>
      <c r="CX14" s="624"/>
      <c r="CY14" s="625"/>
      <c r="CZ14" s="626">
        <v>3.7</v>
      </c>
      <c r="DA14" s="626"/>
      <c r="DB14" s="626"/>
      <c r="DC14" s="626"/>
      <c r="DD14" s="632" t="s">
        <v>122</v>
      </c>
      <c r="DE14" s="624"/>
      <c r="DF14" s="624"/>
      <c r="DG14" s="624"/>
      <c r="DH14" s="624"/>
      <c r="DI14" s="624"/>
      <c r="DJ14" s="624"/>
      <c r="DK14" s="624"/>
      <c r="DL14" s="624"/>
      <c r="DM14" s="624"/>
      <c r="DN14" s="624"/>
      <c r="DO14" s="624"/>
      <c r="DP14" s="625"/>
      <c r="DQ14" s="632">
        <v>351294</v>
      </c>
      <c r="DR14" s="624"/>
      <c r="DS14" s="624"/>
      <c r="DT14" s="624"/>
      <c r="DU14" s="624"/>
      <c r="DV14" s="624"/>
      <c r="DW14" s="624"/>
      <c r="DX14" s="624"/>
      <c r="DY14" s="624"/>
      <c r="DZ14" s="624"/>
      <c r="EA14" s="624"/>
      <c r="EB14" s="624"/>
      <c r="EC14" s="633"/>
    </row>
    <row r="15" spans="2:143" ht="11.25" customHeight="1" x14ac:dyDescent="0.2">
      <c r="B15" s="620" t="s">
        <v>247</v>
      </c>
      <c r="C15" s="621"/>
      <c r="D15" s="621"/>
      <c r="E15" s="621"/>
      <c r="F15" s="621"/>
      <c r="G15" s="621"/>
      <c r="H15" s="621"/>
      <c r="I15" s="621"/>
      <c r="J15" s="621"/>
      <c r="K15" s="621"/>
      <c r="L15" s="621"/>
      <c r="M15" s="621"/>
      <c r="N15" s="621"/>
      <c r="O15" s="621"/>
      <c r="P15" s="621"/>
      <c r="Q15" s="622"/>
      <c r="R15" s="623">
        <v>20043</v>
      </c>
      <c r="S15" s="624"/>
      <c r="T15" s="624"/>
      <c r="U15" s="624"/>
      <c r="V15" s="624"/>
      <c r="W15" s="624"/>
      <c r="X15" s="624"/>
      <c r="Y15" s="625"/>
      <c r="Z15" s="626">
        <v>0.2</v>
      </c>
      <c r="AA15" s="626"/>
      <c r="AB15" s="626"/>
      <c r="AC15" s="626"/>
      <c r="AD15" s="627">
        <v>20043</v>
      </c>
      <c r="AE15" s="627"/>
      <c r="AF15" s="627"/>
      <c r="AG15" s="627"/>
      <c r="AH15" s="627"/>
      <c r="AI15" s="627"/>
      <c r="AJ15" s="627"/>
      <c r="AK15" s="627"/>
      <c r="AL15" s="628">
        <v>0.4</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102463</v>
      </c>
      <c r="BH15" s="624"/>
      <c r="BI15" s="624"/>
      <c r="BJ15" s="624"/>
      <c r="BK15" s="624"/>
      <c r="BL15" s="624"/>
      <c r="BM15" s="624"/>
      <c r="BN15" s="625"/>
      <c r="BO15" s="626">
        <v>4.0999999999999996</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1395289</v>
      </c>
      <c r="CS15" s="624"/>
      <c r="CT15" s="624"/>
      <c r="CU15" s="624"/>
      <c r="CV15" s="624"/>
      <c r="CW15" s="624"/>
      <c r="CX15" s="624"/>
      <c r="CY15" s="625"/>
      <c r="CZ15" s="626">
        <v>14.4</v>
      </c>
      <c r="DA15" s="626"/>
      <c r="DB15" s="626"/>
      <c r="DC15" s="626"/>
      <c r="DD15" s="632">
        <v>190786</v>
      </c>
      <c r="DE15" s="624"/>
      <c r="DF15" s="624"/>
      <c r="DG15" s="624"/>
      <c r="DH15" s="624"/>
      <c r="DI15" s="624"/>
      <c r="DJ15" s="624"/>
      <c r="DK15" s="624"/>
      <c r="DL15" s="624"/>
      <c r="DM15" s="624"/>
      <c r="DN15" s="624"/>
      <c r="DO15" s="624"/>
      <c r="DP15" s="625"/>
      <c r="DQ15" s="632">
        <v>942317</v>
      </c>
      <c r="DR15" s="624"/>
      <c r="DS15" s="624"/>
      <c r="DT15" s="624"/>
      <c r="DU15" s="624"/>
      <c r="DV15" s="624"/>
      <c r="DW15" s="624"/>
      <c r="DX15" s="624"/>
      <c r="DY15" s="624"/>
      <c r="DZ15" s="624"/>
      <c r="EA15" s="624"/>
      <c r="EB15" s="624"/>
      <c r="EC15" s="633"/>
    </row>
    <row r="16" spans="2:143" ht="11.25" customHeight="1" x14ac:dyDescent="0.2">
      <c r="B16" s="620" t="s">
        <v>250</v>
      </c>
      <c r="C16" s="621"/>
      <c r="D16" s="621"/>
      <c r="E16" s="621"/>
      <c r="F16" s="621"/>
      <c r="G16" s="621"/>
      <c r="H16" s="621"/>
      <c r="I16" s="621"/>
      <c r="J16" s="621"/>
      <c r="K16" s="621"/>
      <c r="L16" s="621"/>
      <c r="M16" s="621"/>
      <c r="N16" s="621"/>
      <c r="O16" s="621"/>
      <c r="P16" s="621"/>
      <c r="Q16" s="622"/>
      <c r="R16" s="623">
        <v>37194</v>
      </c>
      <c r="S16" s="624"/>
      <c r="T16" s="624"/>
      <c r="U16" s="624"/>
      <c r="V16" s="624"/>
      <c r="W16" s="624"/>
      <c r="X16" s="624"/>
      <c r="Y16" s="625"/>
      <c r="Z16" s="626">
        <v>0.4</v>
      </c>
      <c r="AA16" s="626"/>
      <c r="AB16" s="626"/>
      <c r="AC16" s="626"/>
      <c r="AD16" s="627">
        <v>37194</v>
      </c>
      <c r="AE16" s="627"/>
      <c r="AF16" s="627"/>
      <c r="AG16" s="627"/>
      <c r="AH16" s="627"/>
      <c r="AI16" s="627"/>
      <c r="AJ16" s="627"/>
      <c r="AK16" s="627"/>
      <c r="AL16" s="628">
        <v>0.7</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v>1079</v>
      </c>
      <c r="BH16" s="624"/>
      <c r="BI16" s="624"/>
      <c r="BJ16" s="624"/>
      <c r="BK16" s="624"/>
      <c r="BL16" s="624"/>
      <c r="BM16" s="624"/>
      <c r="BN16" s="625"/>
      <c r="BO16" s="626">
        <v>0</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t="s">
        <v>122</v>
      </c>
      <c r="CS16" s="624"/>
      <c r="CT16" s="624"/>
      <c r="CU16" s="624"/>
      <c r="CV16" s="624"/>
      <c r="CW16" s="624"/>
      <c r="CX16" s="624"/>
      <c r="CY16" s="625"/>
      <c r="CZ16" s="626" t="s">
        <v>122</v>
      </c>
      <c r="DA16" s="626"/>
      <c r="DB16" s="626"/>
      <c r="DC16" s="626"/>
      <c r="DD16" s="632" t="s">
        <v>122</v>
      </c>
      <c r="DE16" s="624"/>
      <c r="DF16" s="624"/>
      <c r="DG16" s="624"/>
      <c r="DH16" s="624"/>
      <c r="DI16" s="624"/>
      <c r="DJ16" s="624"/>
      <c r="DK16" s="624"/>
      <c r="DL16" s="624"/>
      <c r="DM16" s="624"/>
      <c r="DN16" s="624"/>
      <c r="DO16" s="624"/>
      <c r="DP16" s="625"/>
      <c r="DQ16" s="632" t="s">
        <v>122</v>
      </c>
      <c r="DR16" s="624"/>
      <c r="DS16" s="624"/>
      <c r="DT16" s="624"/>
      <c r="DU16" s="624"/>
      <c r="DV16" s="624"/>
      <c r="DW16" s="624"/>
      <c r="DX16" s="624"/>
      <c r="DY16" s="624"/>
      <c r="DZ16" s="624"/>
      <c r="EA16" s="624"/>
      <c r="EB16" s="624"/>
      <c r="EC16" s="633"/>
    </row>
    <row r="17" spans="2:133" ht="11.25" customHeight="1" x14ac:dyDescent="0.2">
      <c r="B17" s="620" t="s">
        <v>253</v>
      </c>
      <c r="C17" s="621"/>
      <c r="D17" s="621"/>
      <c r="E17" s="621"/>
      <c r="F17" s="621"/>
      <c r="G17" s="621"/>
      <c r="H17" s="621"/>
      <c r="I17" s="621"/>
      <c r="J17" s="621"/>
      <c r="K17" s="621"/>
      <c r="L17" s="621"/>
      <c r="M17" s="621"/>
      <c r="N17" s="621"/>
      <c r="O17" s="621"/>
      <c r="P17" s="621"/>
      <c r="Q17" s="622"/>
      <c r="R17" s="623">
        <v>129544</v>
      </c>
      <c r="S17" s="624"/>
      <c r="T17" s="624"/>
      <c r="U17" s="624"/>
      <c r="V17" s="624"/>
      <c r="W17" s="624"/>
      <c r="X17" s="624"/>
      <c r="Y17" s="625"/>
      <c r="Z17" s="626">
        <v>1.3</v>
      </c>
      <c r="AA17" s="626"/>
      <c r="AB17" s="626"/>
      <c r="AC17" s="626"/>
      <c r="AD17" s="627">
        <v>129544</v>
      </c>
      <c r="AE17" s="627"/>
      <c r="AF17" s="627"/>
      <c r="AG17" s="627"/>
      <c r="AH17" s="627"/>
      <c r="AI17" s="627"/>
      <c r="AJ17" s="627"/>
      <c r="AK17" s="627"/>
      <c r="AL17" s="628">
        <v>2.4</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676455</v>
      </c>
      <c r="CS17" s="624"/>
      <c r="CT17" s="624"/>
      <c r="CU17" s="624"/>
      <c r="CV17" s="624"/>
      <c r="CW17" s="624"/>
      <c r="CX17" s="624"/>
      <c r="CY17" s="625"/>
      <c r="CZ17" s="626">
        <v>7</v>
      </c>
      <c r="DA17" s="626"/>
      <c r="DB17" s="626"/>
      <c r="DC17" s="626"/>
      <c r="DD17" s="632" t="s">
        <v>122</v>
      </c>
      <c r="DE17" s="624"/>
      <c r="DF17" s="624"/>
      <c r="DG17" s="624"/>
      <c r="DH17" s="624"/>
      <c r="DI17" s="624"/>
      <c r="DJ17" s="624"/>
      <c r="DK17" s="624"/>
      <c r="DL17" s="624"/>
      <c r="DM17" s="624"/>
      <c r="DN17" s="624"/>
      <c r="DO17" s="624"/>
      <c r="DP17" s="625"/>
      <c r="DQ17" s="632">
        <v>671526</v>
      </c>
      <c r="DR17" s="624"/>
      <c r="DS17" s="624"/>
      <c r="DT17" s="624"/>
      <c r="DU17" s="624"/>
      <c r="DV17" s="624"/>
      <c r="DW17" s="624"/>
      <c r="DX17" s="624"/>
      <c r="DY17" s="624"/>
      <c r="DZ17" s="624"/>
      <c r="EA17" s="624"/>
      <c r="EB17" s="624"/>
      <c r="EC17" s="633"/>
    </row>
    <row r="18" spans="2:133" ht="11.25" customHeight="1" x14ac:dyDescent="0.2">
      <c r="B18" s="620" t="s">
        <v>256</v>
      </c>
      <c r="C18" s="621"/>
      <c r="D18" s="621"/>
      <c r="E18" s="621"/>
      <c r="F18" s="621"/>
      <c r="G18" s="621"/>
      <c r="H18" s="621"/>
      <c r="I18" s="621"/>
      <c r="J18" s="621"/>
      <c r="K18" s="621"/>
      <c r="L18" s="621"/>
      <c r="M18" s="621"/>
      <c r="N18" s="621"/>
      <c r="O18" s="621"/>
      <c r="P18" s="621"/>
      <c r="Q18" s="622"/>
      <c r="R18" s="623">
        <v>18726</v>
      </c>
      <c r="S18" s="624"/>
      <c r="T18" s="624"/>
      <c r="U18" s="624"/>
      <c r="V18" s="624"/>
      <c r="W18" s="624"/>
      <c r="X18" s="624"/>
      <c r="Y18" s="625"/>
      <c r="Z18" s="626">
        <v>0.2</v>
      </c>
      <c r="AA18" s="626"/>
      <c r="AB18" s="626"/>
      <c r="AC18" s="626"/>
      <c r="AD18" s="627">
        <v>18726</v>
      </c>
      <c r="AE18" s="627"/>
      <c r="AF18" s="627"/>
      <c r="AG18" s="627"/>
      <c r="AH18" s="627"/>
      <c r="AI18" s="627"/>
      <c r="AJ18" s="627"/>
      <c r="AK18" s="627"/>
      <c r="AL18" s="628">
        <v>0.3</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2">
      <c r="B19" s="620" t="s">
        <v>259</v>
      </c>
      <c r="C19" s="621"/>
      <c r="D19" s="621"/>
      <c r="E19" s="621"/>
      <c r="F19" s="621"/>
      <c r="G19" s="621"/>
      <c r="H19" s="621"/>
      <c r="I19" s="621"/>
      <c r="J19" s="621"/>
      <c r="K19" s="621"/>
      <c r="L19" s="621"/>
      <c r="M19" s="621"/>
      <c r="N19" s="621"/>
      <c r="O19" s="621"/>
      <c r="P19" s="621"/>
      <c r="Q19" s="622"/>
      <c r="R19" s="623">
        <v>98781</v>
      </c>
      <c r="S19" s="624"/>
      <c r="T19" s="624"/>
      <c r="U19" s="624"/>
      <c r="V19" s="624"/>
      <c r="W19" s="624"/>
      <c r="X19" s="624"/>
      <c r="Y19" s="625"/>
      <c r="Z19" s="626">
        <v>1</v>
      </c>
      <c r="AA19" s="626"/>
      <c r="AB19" s="626"/>
      <c r="AC19" s="626"/>
      <c r="AD19" s="627">
        <v>98781</v>
      </c>
      <c r="AE19" s="627"/>
      <c r="AF19" s="627"/>
      <c r="AG19" s="627"/>
      <c r="AH19" s="627"/>
      <c r="AI19" s="627"/>
      <c r="AJ19" s="627"/>
      <c r="AK19" s="627"/>
      <c r="AL19" s="628">
        <v>1.8</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2127</v>
      </c>
      <c r="BH19" s="624"/>
      <c r="BI19" s="624"/>
      <c r="BJ19" s="624"/>
      <c r="BK19" s="624"/>
      <c r="BL19" s="624"/>
      <c r="BM19" s="624"/>
      <c r="BN19" s="625"/>
      <c r="BO19" s="626">
        <v>0.1</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2">
      <c r="B20" s="636" t="s">
        <v>262</v>
      </c>
      <c r="C20" s="637"/>
      <c r="D20" s="637"/>
      <c r="E20" s="637"/>
      <c r="F20" s="637"/>
      <c r="G20" s="637"/>
      <c r="H20" s="637"/>
      <c r="I20" s="637"/>
      <c r="J20" s="637"/>
      <c r="K20" s="637"/>
      <c r="L20" s="637"/>
      <c r="M20" s="637"/>
      <c r="N20" s="637"/>
      <c r="O20" s="637"/>
      <c r="P20" s="637"/>
      <c r="Q20" s="638"/>
      <c r="R20" s="623">
        <v>12037</v>
      </c>
      <c r="S20" s="624"/>
      <c r="T20" s="624"/>
      <c r="U20" s="624"/>
      <c r="V20" s="624"/>
      <c r="W20" s="624"/>
      <c r="X20" s="624"/>
      <c r="Y20" s="625"/>
      <c r="Z20" s="626">
        <v>0.1</v>
      </c>
      <c r="AA20" s="626"/>
      <c r="AB20" s="626"/>
      <c r="AC20" s="626"/>
      <c r="AD20" s="627">
        <v>12037</v>
      </c>
      <c r="AE20" s="627"/>
      <c r="AF20" s="627"/>
      <c r="AG20" s="627"/>
      <c r="AH20" s="627"/>
      <c r="AI20" s="627"/>
      <c r="AJ20" s="627"/>
      <c r="AK20" s="627"/>
      <c r="AL20" s="628">
        <v>0.2</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2127</v>
      </c>
      <c r="BH20" s="624"/>
      <c r="BI20" s="624"/>
      <c r="BJ20" s="624"/>
      <c r="BK20" s="624"/>
      <c r="BL20" s="624"/>
      <c r="BM20" s="624"/>
      <c r="BN20" s="625"/>
      <c r="BO20" s="626">
        <v>0.1</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9708054</v>
      </c>
      <c r="CS20" s="624"/>
      <c r="CT20" s="624"/>
      <c r="CU20" s="624"/>
      <c r="CV20" s="624"/>
      <c r="CW20" s="624"/>
      <c r="CX20" s="624"/>
      <c r="CY20" s="625"/>
      <c r="CZ20" s="626">
        <v>100</v>
      </c>
      <c r="DA20" s="626"/>
      <c r="DB20" s="626"/>
      <c r="DC20" s="626"/>
      <c r="DD20" s="632">
        <v>1290849</v>
      </c>
      <c r="DE20" s="624"/>
      <c r="DF20" s="624"/>
      <c r="DG20" s="624"/>
      <c r="DH20" s="624"/>
      <c r="DI20" s="624"/>
      <c r="DJ20" s="624"/>
      <c r="DK20" s="624"/>
      <c r="DL20" s="624"/>
      <c r="DM20" s="624"/>
      <c r="DN20" s="624"/>
      <c r="DO20" s="624"/>
      <c r="DP20" s="625"/>
      <c r="DQ20" s="632">
        <v>6424060</v>
      </c>
      <c r="DR20" s="624"/>
      <c r="DS20" s="624"/>
      <c r="DT20" s="624"/>
      <c r="DU20" s="624"/>
      <c r="DV20" s="624"/>
      <c r="DW20" s="624"/>
      <c r="DX20" s="624"/>
      <c r="DY20" s="624"/>
      <c r="DZ20" s="624"/>
      <c r="EA20" s="624"/>
      <c r="EB20" s="624"/>
      <c r="EC20" s="633"/>
    </row>
    <row r="21" spans="2:133" ht="11.25" customHeight="1" x14ac:dyDescent="0.2">
      <c r="B21" s="620" t="s">
        <v>265</v>
      </c>
      <c r="C21" s="621"/>
      <c r="D21" s="621"/>
      <c r="E21" s="621"/>
      <c r="F21" s="621"/>
      <c r="G21" s="621"/>
      <c r="H21" s="621"/>
      <c r="I21" s="621"/>
      <c r="J21" s="621"/>
      <c r="K21" s="621"/>
      <c r="L21" s="621"/>
      <c r="M21" s="621"/>
      <c r="N21" s="621"/>
      <c r="O21" s="621"/>
      <c r="P21" s="621"/>
      <c r="Q21" s="622"/>
      <c r="R21" s="623">
        <v>2251778</v>
      </c>
      <c r="S21" s="624"/>
      <c r="T21" s="624"/>
      <c r="U21" s="624"/>
      <c r="V21" s="624"/>
      <c r="W21" s="624"/>
      <c r="X21" s="624"/>
      <c r="Y21" s="625"/>
      <c r="Z21" s="626">
        <v>22.9</v>
      </c>
      <c r="AA21" s="626"/>
      <c r="AB21" s="626"/>
      <c r="AC21" s="626"/>
      <c r="AD21" s="627">
        <v>2073716</v>
      </c>
      <c r="AE21" s="627"/>
      <c r="AF21" s="627"/>
      <c r="AG21" s="627"/>
      <c r="AH21" s="627"/>
      <c r="AI21" s="627"/>
      <c r="AJ21" s="627"/>
      <c r="AK21" s="627"/>
      <c r="AL21" s="628">
        <v>37.799999999999997</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v>2127</v>
      </c>
      <c r="BH21" s="624"/>
      <c r="BI21" s="624"/>
      <c r="BJ21" s="624"/>
      <c r="BK21" s="624"/>
      <c r="BL21" s="624"/>
      <c r="BM21" s="624"/>
      <c r="BN21" s="625"/>
      <c r="BO21" s="626">
        <v>0.1</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2">
      <c r="B22" s="620" t="s">
        <v>267</v>
      </c>
      <c r="C22" s="621"/>
      <c r="D22" s="621"/>
      <c r="E22" s="621"/>
      <c r="F22" s="621"/>
      <c r="G22" s="621"/>
      <c r="H22" s="621"/>
      <c r="I22" s="621"/>
      <c r="J22" s="621"/>
      <c r="K22" s="621"/>
      <c r="L22" s="621"/>
      <c r="M22" s="621"/>
      <c r="N22" s="621"/>
      <c r="O22" s="621"/>
      <c r="P22" s="621"/>
      <c r="Q22" s="622"/>
      <c r="R22" s="623">
        <v>2073716</v>
      </c>
      <c r="S22" s="624"/>
      <c r="T22" s="624"/>
      <c r="U22" s="624"/>
      <c r="V22" s="624"/>
      <c r="W22" s="624"/>
      <c r="X22" s="624"/>
      <c r="Y22" s="625"/>
      <c r="Z22" s="626">
        <v>21.1</v>
      </c>
      <c r="AA22" s="626"/>
      <c r="AB22" s="626"/>
      <c r="AC22" s="626"/>
      <c r="AD22" s="627">
        <v>2073716</v>
      </c>
      <c r="AE22" s="627"/>
      <c r="AF22" s="627"/>
      <c r="AG22" s="627"/>
      <c r="AH22" s="627"/>
      <c r="AI22" s="627"/>
      <c r="AJ22" s="627"/>
      <c r="AK22" s="627"/>
      <c r="AL22" s="628">
        <v>37.799999999999997</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2">
      <c r="B23" s="620" t="s">
        <v>270</v>
      </c>
      <c r="C23" s="621"/>
      <c r="D23" s="621"/>
      <c r="E23" s="621"/>
      <c r="F23" s="621"/>
      <c r="G23" s="621"/>
      <c r="H23" s="621"/>
      <c r="I23" s="621"/>
      <c r="J23" s="621"/>
      <c r="K23" s="621"/>
      <c r="L23" s="621"/>
      <c r="M23" s="621"/>
      <c r="N23" s="621"/>
      <c r="O23" s="621"/>
      <c r="P23" s="621"/>
      <c r="Q23" s="622"/>
      <c r="R23" s="623">
        <v>178062</v>
      </c>
      <c r="S23" s="624"/>
      <c r="T23" s="624"/>
      <c r="U23" s="624"/>
      <c r="V23" s="624"/>
      <c r="W23" s="624"/>
      <c r="X23" s="624"/>
      <c r="Y23" s="625"/>
      <c r="Z23" s="626">
        <v>1.8</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2">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4232231</v>
      </c>
      <c r="CS24" s="613"/>
      <c r="CT24" s="613"/>
      <c r="CU24" s="613"/>
      <c r="CV24" s="613"/>
      <c r="CW24" s="613"/>
      <c r="CX24" s="613"/>
      <c r="CY24" s="614"/>
      <c r="CZ24" s="617">
        <v>43.6</v>
      </c>
      <c r="DA24" s="618"/>
      <c r="DB24" s="618"/>
      <c r="DC24" s="634"/>
      <c r="DD24" s="655">
        <v>2625693</v>
      </c>
      <c r="DE24" s="613"/>
      <c r="DF24" s="613"/>
      <c r="DG24" s="613"/>
      <c r="DH24" s="613"/>
      <c r="DI24" s="613"/>
      <c r="DJ24" s="613"/>
      <c r="DK24" s="614"/>
      <c r="DL24" s="655">
        <v>2294325</v>
      </c>
      <c r="DM24" s="613"/>
      <c r="DN24" s="613"/>
      <c r="DO24" s="613"/>
      <c r="DP24" s="613"/>
      <c r="DQ24" s="613"/>
      <c r="DR24" s="613"/>
      <c r="DS24" s="613"/>
      <c r="DT24" s="613"/>
      <c r="DU24" s="613"/>
      <c r="DV24" s="614"/>
      <c r="DW24" s="617">
        <v>41.7</v>
      </c>
      <c r="DX24" s="618"/>
      <c r="DY24" s="618"/>
      <c r="DZ24" s="618"/>
      <c r="EA24" s="618"/>
      <c r="EB24" s="618"/>
      <c r="EC24" s="619"/>
    </row>
    <row r="25" spans="2:133" ht="11.25" customHeight="1" x14ac:dyDescent="0.2">
      <c r="B25" s="620" t="s">
        <v>280</v>
      </c>
      <c r="C25" s="621"/>
      <c r="D25" s="621"/>
      <c r="E25" s="621"/>
      <c r="F25" s="621"/>
      <c r="G25" s="621"/>
      <c r="H25" s="621"/>
      <c r="I25" s="621"/>
      <c r="J25" s="621"/>
      <c r="K25" s="621"/>
      <c r="L25" s="621"/>
      <c r="M25" s="621"/>
      <c r="N25" s="621"/>
      <c r="O25" s="621"/>
      <c r="P25" s="621"/>
      <c r="Q25" s="622"/>
      <c r="R25" s="623">
        <v>5655735</v>
      </c>
      <c r="S25" s="624"/>
      <c r="T25" s="624"/>
      <c r="U25" s="624"/>
      <c r="V25" s="624"/>
      <c r="W25" s="624"/>
      <c r="X25" s="624"/>
      <c r="Y25" s="625"/>
      <c r="Z25" s="626">
        <v>57.5</v>
      </c>
      <c r="AA25" s="626"/>
      <c r="AB25" s="626"/>
      <c r="AC25" s="626"/>
      <c r="AD25" s="627">
        <v>5477673</v>
      </c>
      <c r="AE25" s="627"/>
      <c r="AF25" s="627"/>
      <c r="AG25" s="627"/>
      <c r="AH25" s="627"/>
      <c r="AI25" s="627"/>
      <c r="AJ25" s="627"/>
      <c r="AK25" s="627"/>
      <c r="AL25" s="628">
        <v>99.9</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1399227</v>
      </c>
      <c r="CS25" s="656"/>
      <c r="CT25" s="656"/>
      <c r="CU25" s="656"/>
      <c r="CV25" s="656"/>
      <c r="CW25" s="656"/>
      <c r="CX25" s="656"/>
      <c r="CY25" s="657"/>
      <c r="CZ25" s="628">
        <v>14.4</v>
      </c>
      <c r="DA25" s="653"/>
      <c r="DB25" s="653"/>
      <c r="DC25" s="658"/>
      <c r="DD25" s="632">
        <v>1151446</v>
      </c>
      <c r="DE25" s="656"/>
      <c r="DF25" s="656"/>
      <c r="DG25" s="656"/>
      <c r="DH25" s="656"/>
      <c r="DI25" s="656"/>
      <c r="DJ25" s="656"/>
      <c r="DK25" s="657"/>
      <c r="DL25" s="632">
        <v>1077948</v>
      </c>
      <c r="DM25" s="656"/>
      <c r="DN25" s="656"/>
      <c r="DO25" s="656"/>
      <c r="DP25" s="656"/>
      <c r="DQ25" s="656"/>
      <c r="DR25" s="656"/>
      <c r="DS25" s="656"/>
      <c r="DT25" s="656"/>
      <c r="DU25" s="656"/>
      <c r="DV25" s="657"/>
      <c r="DW25" s="628">
        <v>19.600000000000001</v>
      </c>
      <c r="DX25" s="653"/>
      <c r="DY25" s="653"/>
      <c r="DZ25" s="653"/>
      <c r="EA25" s="653"/>
      <c r="EB25" s="653"/>
      <c r="EC25" s="654"/>
    </row>
    <row r="26" spans="2:133" ht="11.25" customHeight="1" x14ac:dyDescent="0.2">
      <c r="B26" s="620" t="s">
        <v>283</v>
      </c>
      <c r="C26" s="621"/>
      <c r="D26" s="621"/>
      <c r="E26" s="621"/>
      <c r="F26" s="621"/>
      <c r="G26" s="621"/>
      <c r="H26" s="621"/>
      <c r="I26" s="621"/>
      <c r="J26" s="621"/>
      <c r="K26" s="621"/>
      <c r="L26" s="621"/>
      <c r="M26" s="621"/>
      <c r="N26" s="621"/>
      <c r="O26" s="621"/>
      <c r="P26" s="621"/>
      <c r="Q26" s="622"/>
      <c r="R26" s="623">
        <v>1703</v>
      </c>
      <c r="S26" s="624"/>
      <c r="T26" s="624"/>
      <c r="U26" s="624"/>
      <c r="V26" s="624"/>
      <c r="W26" s="624"/>
      <c r="X26" s="624"/>
      <c r="Y26" s="625"/>
      <c r="Z26" s="626">
        <v>0</v>
      </c>
      <c r="AA26" s="626"/>
      <c r="AB26" s="626"/>
      <c r="AC26" s="626"/>
      <c r="AD26" s="627">
        <v>1703</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775980</v>
      </c>
      <c r="CS26" s="624"/>
      <c r="CT26" s="624"/>
      <c r="CU26" s="624"/>
      <c r="CV26" s="624"/>
      <c r="CW26" s="624"/>
      <c r="CX26" s="624"/>
      <c r="CY26" s="625"/>
      <c r="CZ26" s="628">
        <v>8</v>
      </c>
      <c r="DA26" s="653"/>
      <c r="DB26" s="653"/>
      <c r="DC26" s="658"/>
      <c r="DD26" s="632">
        <v>623664</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x14ac:dyDescent="0.2">
      <c r="B27" s="620" t="s">
        <v>286</v>
      </c>
      <c r="C27" s="621"/>
      <c r="D27" s="621"/>
      <c r="E27" s="621"/>
      <c r="F27" s="621"/>
      <c r="G27" s="621"/>
      <c r="H27" s="621"/>
      <c r="I27" s="621"/>
      <c r="J27" s="621"/>
      <c r="K27" s="621"/>
      <c r="L27" s="621"/>
      <c r="M27" s="621"/>
      <c r="N27" s="621"/>
      <c r="O27" s="621"/>
      <c r="P27" s="621"/>
      <c r="Q27" s="622"/>
      <c r="R27" s="623">
        <v>39814</v>
      </c>
      <c r="S27" s="624"/>
      <c r="T27" s="624"/>
      <c r="U27" s="624"/>
      <c r="V27" s="624"/>
      <c r="W27" s="624"/>
      <c r="X27" s="624"/>
      <c r="Y27" s="625"/>
      <c r="Z27" s="626">
        <v>0.4</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2487729</v>
      </c>
      <c r="BH27" s="624"/>
      <c r="BI27" s="624"/>
      <c r="BJ27" s="624"/>
      <c r="BK27" s="624"/>
      <c r="BL27" s="624"/>
      <c r="BM27" s="624"/>
      <c r="BN27" s="625"/>
      <c r="BO27" s="626">
        <v>100</v>
      </c>
      <c r="BP27" s="626"/>
      <c r="BQ27" s="626"/>
      <c r="BR27" s="626"/>
      <c r="BS27" s="627" t="s">
        <v>122</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2156549</v>
      </c>
      <c r="CS27" s="656"/>
      <c r="CT27" s="656"/>
      <c r="CU27" s="656"/>
      <c r="CV27" s="656"/>
      <c r="CW27" s="656"/>
      <c r="CX27" s="656"/>
      <c r="CY27" s="657"/>
      <c r="CZ27" s="628">
        <v>22.2</v>
      </c>
      <c r="DA27" s="653"/>
      <c r="DB27" s="653"/>
      <c r="DC27" s="658"/>
      <c r="DD27" s="632">
        <v>802721</v>
      </c>
      <c r="DE27" s="656"/>
      <c r="DF27" s="656"/>
      <c r="DG27" s="656"/>
      <c r="DH27" s="656"/>
      <c r="DI27" s="656"/>
      <c r="DJ27" s="656"/>
      <c r="DK27" s="657"/>
      <c r="DL27" s="632">
        <v>544851</v>
      </c>
      <c r="DM27" s="656"/>
      <c r="DN27" s="656"/>
      <c r="DO27" s="656"/>
      <c r="DP27" s="656"/>
      <c r="DQ27" s="656"/>
      <c r="DR27" s="656"/>
      <c r="DS27" s="656"/>
      <c r="DT27" s="656"/>
      <c r="DU27" s="656"/>
      <c r="DV27" s="657"/>
      <c r="DW27" s="628">
        <v>9.9</v>
      </c>
      <c r="DX27" s="653"/>
      <c r="DY27" s="653"/>
      <c r="DZ27" s="653"/>
      <c r="EA27" s="653"/>
      <c r="EB27" s="653"/>
      <c r="EC27" s="654"/>
    </row>
    <row r="28" spans="2:133" ht="11.25" customHeight="1" x14ac:dyDescent="0.2">
      <c r="B28" s="620" t="s">
        <v>289</v>
      </c>
      <c r="C28" s="621"/>
      <c r="D28" s="621"/>
      <c r="E28" s="621"/>
      <c r="F28" s="621"/>
      <c r="G28" s="621"/>
      <c r="H28" s="621"/>
      <c r="I28" s="621"/>
      <c r="J28" s="621"/>
      <c r="K28" s="621"/>
      <c r="L28" s="621"/>
      <c r="M28" s="621"/>
      <c r="N28" s="621"/>
      <c r="O28" s="621"/>
      <c r="P28" s="621"/>
      <c r="Q28" s="622"/>
      <c r="R28" s="623">
        <v>33902</v>
      </c>
      <c r="S28" s="624"/>
      <c r="T28" s="624"/>
      <c r="U28" s="624"/>
      <c r="V28" s="624"/>
      <c r="W28" s="624"/>
      <c r="X28" s="624"/>
      <c r="Y28" s="625"/>
      <c r="Z28" s="626">
        <v>0.3</v>
      </c>
      <c r="AA28" s="626"/>
      <c r="AB28" s="626"/>
      <c r="AC28" s="626"/>
      <c r="AD28" s="627" t="s">
        <v>122</v>
      </c>
      <c r="AE28" s="627"/>
      <c r="AF28" s="627"/>
      <c r="AG28" s="627"/>
      <c r="AH28" s="627"/>
      <c r="AI28" s="627"/>
      <c r="AJ28" s="627"/>
      <c r="AK28" s="627"/>
      <c r="AL28" s="628" t="s">
        <v>122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676455</v>
      </c>
      <c r="CS28" s="624"/>
      <c r="CT28" s="624"/>
      <c r="CU28" s="624"/>
      <c r="CV28" s="624"/>
      <c r="CW28" s="624"/>
      <c r="CX28" s="624"/>
      <c r="CY28" s="625"/>
      <c r="CZ28" s="628">
        <v>7</v>
      </c>
      <c r="DA28" s="653"/>
      <c r="DB28" s="653"/>
      <c r="DC28" s="658"/>
      <c r="DD28" s="632">
        <v>671526</v>
      </c>
      <c r="DE28" s="624"/>
      <c r="DF28" s="624"/>
      <c r="DG28" s="624"/>
      <c r="DH28" s="624"/>
      <c r="DI28" s="624"/>
      <c r="DJ28" s="624"/>
      <c r="DK28" s="625"/>
      <c r="DL28" s="632">
        <v>671526</v>
      </c>
      <c r="DM28" s="624"/>
      <c r="DN28" s="624"/>
      <c r="DO28" s="624"/>
      <c r="DP28" s="624"/>
      <c r="DQ28" s="624"/>
      <c r="DR28" s="624"/>
      <c r="DS28" s="624"/>
      <c r="DT28" s="624"/>
      <c r="DU28" s="624"/>
      <c r="DV28" s="625"/>
      <c r="DW28" s="628">
        <v>12.2</v>
      </c>
      <c r="DX28" s="653"/>
      <c r="DY28" s="653"/>
      <c r="DZ28" s="653"/>
      <c r="EA28" s="653"/>
      <c r="EB28" s="653"/>
      <c r="EC28" s="654"/>
    </row>
    <row r="29" spans="2:133" ht="11.25" customHeight="1" x14ac:dyDescent="0.2">
      <c r="B29" s="620" t="s">
        <v>291</v>
      </c>
      <c r="C29" s="621"/>
      <c r="D29" s="621"/>
      <c r="E29" s="621"/>
      <c r="F29" s="621"/>
      <c r="G29" s="621"/>
      <c r="H29" s="621"/>
      <c r="I29" s="621"/>
      <c r="J29" s="621"/>
      <c r="K29" s="621"/>
      <c r="L29" s="621"/>
      <c r="M29" s="621"/>
      <c r="N29" s="621"/>
      <c r="O29" s="621"/>
      <c r="P29" s="621"/>
      <c r="Q29" s="622"/>
      <c r="R29" s="623">
        <v>44438</v>
      </c>
      <c r="S29" s="624"/>
      <c r="T29" s="624"/>
      <c r="U29" s="624"/>
      <c r="V29" s="624"/>
      <c r="W29" s="624"/>
      <c r="X29" s="624"/>
      <c r="Y29" s="625"/>
      <c r="Z29" s="626">
        <v>0.5</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292</v>
      </c>
      <c r="CE29" s="662"/>
      <c r="CF29" s="620" t="s">
        <v>66</v>
      </c>
      <c r="CG29" s="621"/>
      <c r="CH29" s="621"/>
      <c r="CI29" s="621"/>
      <c r="CJ29" s="621"/>
      <c r="CK29" s="621"/>
      <c r="CL29" s="621"/>
      <c r="CM29" s="621"/>
      <c r="CN29" s="621"/>
      <c r="CO29" s="621"/>
      <c r="CP29" s="621"/>
      <c r="CQ29" s="622"/>
      <c r="CR29" s="623">
        <v>676455</v>
      </c>
      <c r="CS29" s="656"/>
      <c r="CT29" s="656"/>
      <c r="CU29" s="656"/>
      <c r="CV29" s="656"/>
      <c r="CW29" s="656"/>
      <c r="CX29" s="656"/>
      <c r="CY29" s="657"/>
      <c r="CZ29" s="628">
        <v>7</v>
      </c>
      <c r="DA29" s="653"/>
      <c r="DB29" s="653"/>
      <c r="DC29" s="658"/>
      <c r="DD29" s="632">
        <v>671526</v>
      </c>
      <c r="DE29" s="656"/>
      <c r="DF29" s="656"/>
      <c r="DG29" s="656"/>
      <c r="DH29" s="656"/>
      <c r="DI29" s="656"/>
      <c r="DJ29" s="656"/>
      <c r="DK29" s="657"/>
      <c r="DL29" s="632">
        <v>671526</v>
      </c>
      <c r="DM29" s="656"/>
      <c r="DN29" s="656"/>
      <c r="DO29" s="656"/>
      <c r="DP29" s="656"/>
      <c r="DQ29" s="656"/>
      <c r="DR29" s="656"/>
      <c r="DS29" s="656"/>
      <c r="DT29" s="656"/>
      <c r="DU29" s="656"/>
      <c r="DV29" s="657"/>
      <c r="DW29" s="628">
        <v>12.2</v>
      </c>
      <c r="DX29" s="653"/>
      <c r="DY29" s="653"/>
      <c r="DZ29" s="653"/>
      <c r="EA29" s="653"/>
      <c r="EB29" s="653"/>
      <c r="EC29" s="654"/>
    </row>
    <row r="30" spans="2:133" ht="11.25" customHeight="1" x14ac:dyDescent="0.2">
      <c r="B30" s="620" t="s">
        <v>293</v>
      </c>
      <c r="C30" s="621"/>
      <c r="D30" s="621"/>
      <c r="E30" s="621"/>
      <c r="F30" s="621"/>
      <c r="G30" s="621"/>
      <c r="H30" s="621"/>
      <c r="I30" s="621"/>
      <c r="J30" s="621"/>
      <c r="K30" s="621"/>
      <c r="L30" s="621"/>
      <c r="M30" s="621"/>
      <c r="N30" s="621"/>
      <c r="O30" s="621"/>
      <c r="P30" s="621"/>
      <c r="Q30" s="622"/>
      <c r="R30" s="623">
        <v>1550960</v>
      </c>
      <c r="S30" s="624"/>
      <c r="T30" s="624"/>
      <c r="U30" s="624"/>
      <c r="V30" s="624"/>
      <c r="W30" s="624"/>
      <c r="X30" s="624"/>
      <c r="Y30" s="625"/>
      <c r="Z30" s="626">
        <v>15.8</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59"/>
      <c r="BI30" s="659"/>
      <c r="BJ30" s="659"/>
      <c r="BK30" s="659"/>
      <c r="BL30" s="659"/>
      <c r="BM30" s="659"/>
      <c r="BN30" s="659"/>
      <c r="BO30" s="659"/>
      <c r="BP30" s="659"/>
      <c r="BQ30" s="660"/>
      <c r="BR30" s="605" t="s">
        <v>295</v>
      </c>
      <c r="BS30" s="659"/>
      <c r="BT30" s="659"/>
      <c r="BU30" s="659"/>
      <c r="BV30" s="659"/>
      <c r="BW30" s="659"/>
      <c r="BX30" s="659"/>
      <c r="BY30" s="659"/>
      <c r="BZ30" s="659"/>
      <c r="CA30" s="659"/>
      <c r="CB30" s="660"/>
      <c r="CD30" s="663"/>
      <c r="CE30" s="664"/>
      <c r="CF30" s="620" t="s">
        <v>296</v>
      </c>
      <c r="CG30" s="621"/>
      <c r="CH30" s="621"/>
      <c r="CI30" s="621"/>
      <c r="CJ30" s="621"/>
      <c r="CK30" s="621"/>
      <c r="CL30" s="621"/>
      <c r="CM30" s="621"/>
      <c r="CN30" s="621"/>
      <c r="CO30" s="621"/>
      <c r="CP30" s="621"/>
      <c r="CQ30" s="622"/>
      <c r="CR30" s="623">
        <v>652909</v>
      </c>
      <c r="CS30" s="624"/>
      <c r="CT30" s="624"/>
      <c r="CU30" s="624"/>
      <c r="CV30" s="624"/>
      <c r="CW30" s="624"/>
      <c r="CX30" s="624"/>
      <c r="CY30" s="625"/>
      <c r="CZ30" s="628">
        <v>6.7</v>
      </c>
      <c r="DA30" s="653"/>
      <c r="DB30" s="653"/>
      <c r="DC30" s="658"/>
      <c r="DD30" s="632">
        <v>648631</v>
      </c>
      <c r="DE30" s="624"/>
      <c r="DF30" s="624"/>
      <c r="DG30" s="624"/>
      <c r="DH30" s="624"/>
      <c r="DI30" s="624"/>
      <c r="DJ30" s="624"/>
      <c r="DK30" s="625"/>
      <c r="DL30" s="632">
        <v>648631</v>
      </c>
      <c r="DM30" s="624"/>
      <c r="DN30" s="624"/>
      <c r="DO30" s="624"/>
      <c r="DP30" s="624"/>
      <c r="DQ30" s="624"/>
      <c r="DR30" s="624"/>
      <c r="DS30" s="624"/>
      <c r="DT30" s="624"/>
      <c r="DU30" s="624"/>
      <c r="DV30" s="625"/>
      <c r="DW30" s="628">
        <v>11.8</v>
      </c>
      <c r="DX30" s="653"/>
      <c r="DY30" s="653"/>
      <c r="DZ30" s="653"/>
      <c r="EA30" s="653"/>
      <c r="EB30" s="653"/>
      <c r="EC30" s="654"/>
    </row>
    <row r="31" spans="2:133" ht="11.25" customHeight="1" x14ac:dyDescent="0.2">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71" t="s">
        <v>298</v>
      </c>
      <c r="AQ31" s="672"/>
      <c r="AR31" s="672"/>
      <c r="AS31" s="672"/>
      <c r="AT31" s="677" t="s">
        <v>299</v>
      </c>
      <c r="AU31" s="206"/>
      <c r="AV31" s="206"/>
      <c r="AW31" s="206"/>
      <c r="AX31" s="609" t="s">
        <v>177</v>
      </c>
      <c r="AY31" s="610"/>
      <c r="AZ31" s="610"/>
      <c r="BA31" s="610"/>
      <c r="BB31" s="610"/>
      <c r="BC31" s="610"/>
      <c r="BD31" s="610"/>
      <c r="BE31" s="610"/>
      <c r="BF31" s="611"/>
      <c r="BG31" s="670">
        <v>99.1</v>
      </c>
      <c r="BH31" s="667"/>
      <c r="BI31" s="667"/>
      <c r="BJ31" s="667"/>
      <c r="BK31" s="667"/>
      <c r="BL31" s="667"/>
      <c r="BM31" s="618">
        <v>97.4</v>
      </c>
      <c r="BN31" s="667"/>
      <c r="BO31" s="667"/>
      <c r="BP31" s="667"/>
      <c r="BQ31" s="668"/>
      <c r="BR31" s="670">
        <v>99.5</v>
      </c>
      <c r="BS31" s="667"/>
      <c r="BT31" s="667"/>
      <c r="BU31" s="667"/>
      <c r="BV31" s="667"/>
      <c r="BW31" s="667"/>
      <c r="BX31" s="618">
        <v>97.7</v>
      </c>
      <c r="BY31" s="667"/>
      <c r="BZ31" s="667"/>
      <c r="CA31" s="667"/>
      <c r="CB31" s="668"/>
      <c r="CD31" s="663"/>
      <c r="CE31" s="664"/>
      <c r="CF31" s="620" t="s">
        <v>300</v>
      </c>
      <c r="CG31" s="621"/>
      <c r="CH31" s="621"/>
      <c r="CI31" s="621"/>
      <c r="CJ31" s="621"/>
      <c r="CK31" s="621"/>
      <c r="CL31" s="621"/>
      <c r="CM31" s="621"/>
      <c r="CN31" s="621"/>
      <c r="CO31" s="621"/>
      <c r="CP31" s="621"/>
      <c r="CQ31" s="622"/>
      <c r="CR31" s="623">
        <v>23546</v>
      </c>
      <c r="CS31" s="656"/>
      <c r="CT31" s="656"/>
      <c r="CU31" s="656"/>
      <c r="CV31" s="656"/>
      <c r="CW31" s="656"/>
      <c r="CX31" s="656"/>
      <c r="CY31" s="657"/>
      <c r="CZ31" s="628">
        <v>0.2</v>
      </c>
      <c r="DA31" s="653"/>
      <c r="DB31" s="653"/>
      <c r="DC31" s="658"/>
      <c r="DD31" s="632">
        <v>22895</v>
      </c>
      <c r="DE31" s="656"/>
      <c r="DF31" s="656"/>
      <c r="DG31" s="656"/>
      <c r="DH31" s="656"/>
      <c r="DI31" s="656"/>
      <c r="DJ31" s="656"/>
      <c r="DK31" s="657"/>
      <c r="DL31" s="632">
        <v>22895</v>
      </c>
      <c r="DM31" s="656"/>
      <c r="DN31" s="656"/>
      <c r="DO31" s="656"/>
      <c r="DP31" s="656"/>
      <c r="DQ31" s="656"/>
      <c r="DR31" s="656"/>
      <c r="DS31" s="656"/>
      <c r="DT31" s="656"/>
      <c r="DU31" s="656"/>
      <c r="DV31" s="657"/>
      <c r="DW31" s="628">
        <v>0.4</v>
      </c>
      <c r="DX31" s="653"/>
      <c r="DY31" s="653"/>
      <c r="DZ31" s="653"/>
      <c r="EA31" s="653"/>
      <c r="EB31" s="653"/>
      <c r="EC31" s="654"/>
    </row>
    <row r="32" spans="2:133" ht="11.25" customHeight="1" x14ac:dyDescent="0.2">
      <c r="B32" s="620" t="s">
        <v>301</v>
      </c>
      <c r="C32" s="621"/>
      <c r="D32" s="621"/>
      <c r="E32" s="621"/>
      <c r="F32" s="621"/>
      <c r="G32" s="621"/>
      <c r="H32" s="621"/>
      <c r="I32" s="621"/>
      <c r="J32" s="621"/>
      <c r="K32" s="621"/>
      <c r="L32" s="621"/>
      <c r="M32" s="621"/>
      <c r="N32" s="621"/>
      <c r="O32" s="621"/>
      <c r="P32" s="621"/>
      <c r="Q32" s="622"/>
      <c r="R32" s="623">
        <v>857251</v>
      </c>
      <c r="S32" s="624"/>
      <c r="T32" s="624"/>
      <c r="U32" s="624"/>
      <c r="V32" s="624"/>
      <c r="W32" s="624"/>
      <c r="X32" s="624"/>
      <c r="Y32" s="625"/>
      <c r="Z32" s="626">
        <v>8.6999999999999993</v>
      </c>
      <c r="AA32" s="626"/>
      <c r="AB32" s="626"/>
      <c r="AC32" s="626"/>
      <c r="AD32" s="627" t="s">
        <v>122</v>
      </c>
      <c r="AE32" s="627"/>
      <c r="AF32" s="627"/>
      <c r="AG32" s="627"/>
      <c r="AH32" s="627"/>
      <c r="AI32" s="627"/>
      <c r="AJ32" s="627"/>
      <c r="AK32" s="627"/>
      <c r="AL32" s="628" t="s">
        <v>122</v>
      </c>
      <c r="AM32" s="629"/>
      <c r="AN32" s="629"/>
      <c r="AO32" s="630"/>
      <c r="AP32" s="673"/>
      <c r="AQ32" s="674"/>
      <c r="AR32" s="674"/>
      <c r="AS32" s="674"/>
      <c r="AT32" s="678"/>
      <c r="AU32" s="202" t="s">
        <v>302</v>
      </c>
      <c r="AX32" s="620" t="s">
        <v>303</v>
      </c>
      <c r="AY32" s="621"/>
      <c r="AZ32" s="621"/>
      <c r="BA32" s="621"/>
      <c r="BB32" s="621"/>
      <c r="BC32" s="621"/>
      <c r="BD32" s="621"/>
      <c r="BE32" s="621"/>
      <c r="BF32" s="622"/>
      <c r="BG32" s="680">
        <v>99.2</v>
      </c>
      <c r="BH32" s="656"/>
      <c r="BI32" s="656"/>
      <c r="BJ32" s="656"/>
      <c r="BK32" s="656"/>
      <c r="BL32" s="656"/>
      <c r="BM32" s="629">
        <v>98.3</v>
      </c>
      <c r="BN32" s="656"/>
      <c r="BO32" s="656"/>
      <c r="BP32" s="656"/>
      <c r="BQ32" s="669"/>
      <c r="BR32" s="680">
        <v>99.5</v>
      </c>
      <c r="BS32" s="656"/>
      <c r="BT32" s="656"/>
      <c r="BU32" s="656"/>
      <c r="BV32" s="656"/>
      <c r="BW32" s="656"/>
      <c r="BX32" s="629">
        <v>98.7</v>
      </c>
      <c r="BY32" s="656"/>
      <c r="BZ32" s="656"/>
      <c r="CA32" s="656"/>
      <c r="CB32" s="669"/>
      <c r="CD32" s="665"/>
      <c r="CE32" s="666"/>
      <c r="CF32" s="620" t="s">
        <v>304</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3"/>
      <c r="DB32" s="653"/>
      <c r="DC32" s="658"/>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3"/>
      <c r="DY32" s="653"/>
      <c r="DZ32" s="653"/>
      <c r="EA32" s="653"/>
      <c r="EB32" s="653"/>
      <c r="EC32" s="654"/>
    </row>
    <row r="33" spans="2:133" ht="11.25" customHeight="1" x14ac:dyDescent="0.2">
      <c r="B33" s="620" t="s">
        <v>305</v>
      </c>
      <c r="C33" s="621"/>
      <c r="D33" s="621"/>
      <c r="E33" s="621"/>
      <c r="F33" s="621"/>
      <c r="G33" s="621"/>
      <c r="H33" s="621"/>
      <c r="I33" s="621"/>
      <c r="J33" s="621"/>
      <c r="K33" s="621"/>
      <c r="L33" s="621"/>
      <c r="M33" s="621"/>
      <c r="N33" s="621"/>
      <c r="O33" s="621"/>
      <c r="P33" s="621"/>
      <c r="Q33" s="622"/>
      <c r="R33" s="623">
        <v>12048</v>
      </c>
      <c r="S33" s="624"/>
      <c r="T33" s="624"/>
      <c r="U33" s="624"/>
      <c r="V33" s="624"/>
      <c r="W33" s="624"/>
      <c r="X33" s="624"/>
      <c r="Y33" s="625"/>
      <c r="Z33" s="626">
        <v>0.1</v>
      </c>
      <c r="AA33" s="626"/>
      <c r="AB33" s="626"/>
      <c r="AC33" s="626"/>
      <c r="AD33" s="627" t="s">
        <v>122</v>
      </c>
      <c r="AE33" s="627"/>
      <c r="AF33" s="627"/>
      <c r="AG33" s="627"/>
      <c r="AH33" s="627"/>
      <c r="AI33" s="627"/>
      <c r="AJ33" s="627"/>
      <c r="AK33" s="627"/>
      <c r="AL33" s="628" t="s">
        <v>122</v>
      </c>
      <c r="AM33" s="629"/>
      <c r="AN33" s="629"/>
      <c r="AO33" s="630"/>
      <c r="AP33" s="675"/>
      <c r="AQ33" s="676"/>
      <c r="AR33" s="676"/>
      <c r="AS33" s="676"/>
      <c r="AT33" s="679"/>
      <c r="AU33" s="207"/>
      <c r="AV33" s="207"/>
      <c r="AW33" s="207"/>
      <c r="AX33" s="644" t="s">
        <v>306</v>
      </c>
      <c r="AY33" s="645"/>
      <c r="AZ33" s="645"/>
      <c r="BA33" s="645"/>
      <c r="BB33" s="645"/>
      <c r="BC33" s="645"/>
      <c r="BD33" s="645"/>
      <c r="BE33" s="645"/>
      <c r="BF33" s="646"/>
      <c r="BG33" s="681">
        <v>99</v>
      </c>
      <c r="BH33" s="682"/>
      <c r="BI33" s="682"/>
      <c r="BJ33" s="682"/>
      <c r="BK33" s="682"/>
      <c r="BL33" s="682"/>
      <c r="BM33" s="683">
        <v>96.2</v>
      </c>
      <c r="BN33" s="682"/>
      <c r="BO33" s="682"/>
      <c r="BP33" s="682"/>
      <c r="BQ33" s="684"/>
      <c r="BR33" s="681">
        <v>99.4</v>
      </c>
      <c r="BS33" s="682"/>
      <c r="BT33" s="682"/>
      <c r="BU33" s="682"/>
      <c r="BV33" s="682"/>
      <c r="BW33" s="682"/>
      <c r="BX33" s="683">
        <v>96.3</v>
      </c>
      <c r="BY33" s="682"/>
      <c r="BZ33" s="682"/>
      <c r="CA33" s="682"/>
      <c r="CB33" s="684"/>
      <c r="CD33" s="620" t="s">
        <v>307</v>
      </c>
      <c r="CE33" s="621"/>
      <c r="CF33" s="621"/>
      <c r="CG33" s="621"/>
      <c r="CH33" s="621"/>
      <c r="CI33" s="621"/>
      <c r="CJ33" s="621"/>
      <c r="CK33" s="621"/>
      <c r="CL33" s="621"/>
      <c r="CM33" s="621"/>
      <c r="CN33" s="621"/>
      <c r="CO33" s="621"/>
      <c r="CP33" s="621"/>
      <c r="CQ33" s="622"/>
      <c r="CR33" s="623">
        <v>4184974</v>
      </c>
      <c r="CS33" s="656"/>
      <c r="CT33" s="656"/>
      <c r="CU33" s="656"/>
      <c r="CV33" s="656"/>
      <c r="CW33" s="656"/>
      <c r="CX33" s="656"/>
      <c r="CY33" s="657"/>
      <c r="CZ33" s="628">
        <v>43.1</v>
      </c>
      <c r="DA33" s="653"/>
      <c r="DB33" s="653"/>
      <c r="DC33" s="658"/>
      <c r="DD33" s="632">
        <v>3406105</v>
      </c>
      <c r="DE33" s="656"/>
      <c r="DF33" s="656"/>
      <c r="DG33" s="656"/>
      <c r="DH33" s="656"/>
      <c r="DI33" s="656"/>
      <c r="DJ33" s="656"/>
      <c r="DK33" s="657"/>
      <c r="DL33" s="632">
        <v>2528518</v>
      </c>
      <c r="DM33" s="656"/>
      <c r="DN33" s="656"/>
      <c r="DO33" s="656"/>
      <c r="DP33" s="656"/>
      <c r="DQ33" s="656"/>
      <c r="DR33" s="656"/>
      <c r="DS33" s="656"/>
      <c r="DT33" s="656"/>
      <c r="DU33" s="656"/>
      <c r="DV33" s="657"/>
      <c r="DW33" s="628">
        <v>45.9</v>
      </c>
      <c r="DX33" s="653"/>
      <c r="DY33" s="653"/>
      <c r="DZ33" s="653"/>
      <c r="EA33" s="653"/>
      <c r="EB33" s="653"/>
      <c r="EC33" s="654"/>
    </row>
    <row r="34" spans="2:133" ht="11.25" customHeight="1" x14ac:dyDescent="0.2">
      <c r="B34" s="620" t="s">
        <v>308</v>
      </c>
      <c r="C34" s="621"/>
      <c r="D34" s="621"/>
      <c r="E34" s="621"/>
      <c r="F34" s="621"/>
      <c r="G34" s="621"/>
      <c r="H34" s="621"/>
      <c r="I34" s="621"/>
      <c r="J34" s="621"/>
      <c r="K34" s="621"/>
      <c r="L34" s="621"/>
      <c r="M34" s="621"/>
      <c r="N34" s="621"/>
      <c r="O34" s="621"/>
      <c r="P34" s="621"/>
      <c r="Q34" s="622"/>
      <c r="R34" s="623">
        <v>77113</v>
      </c>
      <c r="S34" s="624"/>
      <c r="T34" s="624"/>
      <c r="U34" s="624"/>
      <c r="V34" s="624"/>
      <c r="W34" s="624"/>
      <c r="X34" s="624"/>
      <c r="Y34" s="625"/>
      <c r="Z34" s="626">
        <v>0.8</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1449991</v>
      </c>
      <c r="CS34" s="624"/>
      <c r="CT34" s="624"/>
      <c r="CU34" s="624"/>
      <c r="CV34" s="624"/>
      <c r="CW34" s="624"/>
      <c r="CX34" s="624"/>
      <c r="CY34" s="625"/>
      <c r="CZ34" s="628">
        <v>14.9</v>
      </c>
      <c r="DA34" s="653"/>
      <c r="DB34" s="653"/>
      <c r="DC34" s="658"/>
      <c r="DD34" s="632">
        <v>1159535</v>
      </c>
      <c r="DE34" s="624"/>
      <c r="DF34" s="624"/>
      <c r="DG34" s="624"/>
      <c r="DH34" s="624"/>
      <c r="DI34" s="624"/>
      <c r="DJ34" s="624"/>
      <c r="DK34" s="625"/>
      <c r="DL34" s="632">
        <v>906437</v>
      </c>
      <c r="DM34" s="624"/>
      <c r="DN34" s="624"/>
      <c r="DO34" s="624"/>
      <c r="DP34" s="624"/>
      <c r="DQ34" s="624"/>
      <c r="DR34" s="624"/>
      <c r="DS34" s="624"/>
      <c r="DT34" s="624"/>
      <c r="DU34" s="624"/>
      <c r="DV34" s="625"/>
      <c r="DW34" s="628">
        <v>16.5</v>
      </c>
      <c r="DX34" s="653"/>
      <c r="DY34" s="653"/>
      <c r="DZ34" s="653"/>
      <c r="EA34" s="653"/>
      <c r="EB34" s="653"/>
      <c r="EC34" s="654"/>
    </row>
    <row r="35" spans="2:133" ht="11.25" customHeight="1" x14ac:dyDescent="0.2">
      <c r="B35" s="620" t="s">
        <v>310</v>
      </c>
      <c r="C35" s="621"/>
      <c r="D35" s="621"/>
      <c r="E35" s="621"/>
      <c r="F35" s="621"/>
      <c r="G35" s="621"/>
      <c r="H35" s="621"/>
      <c r="I35" s="621"/>
      <c r="J35" s="621"/>
      <c r="K35" s="621"/>
      <c r="L35" s="621"/>
      <c r="M35" s="621"/>
      <c r="N35" s="621"/>
      <c r="O35" s="621"/>
      <c r="P35" s="621"/>
      <c r="Q35" s="622"/>
      <c r="R35" s="623">
        <v>536357</v>
      </c>
      <c r="S35" s="624"/>
      <c r="T35" s="624"/>
      <c r="U35" s="624"/>
      <c r="V35" s="624"/>
      <c r="W35" s="624"/>
      <c r="X35" s="624"/>
      <c r="Y35" s="625"/>
      <c r="Z35" s="626">
        <v>5.5</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215520</v>
      </c>
      <c r="CS35" s="656"/>
      <c r="CT35" s="656"/>
      <c r="CU35" s="656"/>
      <c r="CV35" s="656"/>
      <c r="CW35" s="656"/>
      <c r="CX35" s="656"/>
      <c r="CY35" s="657"/>
      <c r="CZ35" s="628">
        <v>2.2000000000000002</v>
      </c>
      <c r="DA35" s="653"/>
      <c r="DB35" s="653"/>
      <c r="DC35" s="658"/>
      <c r="DD35" s="632">
        <v>201781</v>
      </c>
      <c r="DE35" s="656"/>
      <c r="DF35" s="656"/>
      <c r="DG35" s="656"/>
      <c r="DH35" s="656"/>
      <c r="DI35" s="656"/>
      <c r="DJ35" s="656"/>
      <c r="DK35" s="657"/>
      <c r="DL35" s="632">
        <v>119798</v>
      </c>
      <c r="DM35" s="656"/>
      <c r="DN35" s="656"/>
      <c r="DO35" s="656"/>
      <c r="DP35" s="656"/>
      <c r="DQ35" s="656"/>
      <c r="DR35" s="656"/>
      <c r="DS35" s="656"/>
      <c r="DT35" s="656"/>
      <c r="DU35" s="656"/>
      <c r="DV35" s="657"/>
      <c r="DW35" s="628">
        <v>2.2000000000000002</v>
      </c>
      <c r="DX35" s="653"/>
      <c r="DY35" s="653"/>
      <c r="DZ35" s="653"/>
      <c r="EA35" s="653"/>
      <c r="EB35" s="653"/>
      <c r="EC35" s="654"/>
    </row>
    <row r="36" spans="2:133" ht="11.25" customHeight="1" x14ac:dyDescent="0.2">
      <c r="B36" s="620" t="s">
        <v>314</v>
      </c>
      <c r="C36" s="621"/>
      <c r="D36" s="621"/>
      <c r="E36" s="621"/>
      <c r="F36" s="621"/>
      <c r="G36" s="621"/>
      <c r="H36" s="621"/>
      <c r="I36" s="621"/>
      <c r="J36" s="621"/>
      <c r="K36" s="621"/>
      <c r="L36" s="621"/>
      <c r="M36" s="621"/>
      <c r="N36" s="621"/>
      <c r="O36" s="621"/>
      <c r="P36" s="621"/>
      <c r="Q36" s="622"/>
      <c r="R36" s="623">
        <v>80780</v>
      </c>
      <c r="S36" s="624"/>
      <c r="T36" s="624"/>
      <c r="U36" s="624"/>
      <c r="V36" s="624"/>
      <c r="W36" s="624"/>
      <c r="X36" s="624"/>
      <c r="Y36" s="625"/>
      <c r="Z36" s="626">
        <v>0.8</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834964</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45029</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1525618</v>
      </c>
      <c r="CS36" s="624"/>
      <c r="CT36" s="624"/>
      <c r="CU36" s="624"/>
      <c r="CV36" s="624"/>
      <c r="CW36" s="624"/>
      <c r="CX36" s="624"/>
      <c r="CY36" s="625"/>
      <c r="CZ36" s="628">
        <v>15.7</v>
      </c>
      <c r="DA36" s="653"/>
      <c r="DB36" s="653"/>
      <c r="DC36" s="658"/>
      <c r="DD36" s="632">
        <v>1262513</v>
      </c>
      <c r="DE36" s="624"/>
      <c r="DF36" s="624"/>
      <c r="DG36" s="624"/>
      <c r="DH36" s="624"/>
      <c r="DI36" s="624"/>
      <c r="DJ36" s="624"/>
      <c r="DK36" s="625"/>
      <c r="DL36" s="632">
        <v>854821</v>
      </c>
      <c r="DM36" s="624"/>
      <c r="DN36" s="624"/>
      <c r="DO36" s="624"/>
      <c r="DP36" s="624"/>
      <c r="DQ36" s="624"/>
      <c r="DR36" s="624"/>
      <c r="DS36" s="624"/>
      <c r="DT36" s="624"/>
      <c r="DU36" s="624"/>
      <c r="DV36" s="625"/>
      <c r="DW36" s="628">
        <v>15.5</v>
      </c>
      <c r="DX36" s="653"/>
      <c r="DY36" s="653"/>
      <c r="DZ36" s="653"/>
      <c r="EA36" s="653"/>
      <c r="EB36" s="653"/>
      <c r="EC36" s="654"/>
    </row>
    <row r="37" spans="2:133" ht="11.25" customHeight="1" x14ac:dyDescent="0.2">
      <c r="B37" s="620" t="s">
        <v>318</v>
      </c>
      <c r="C37" s="621"/>
      <c r="D37" s="621"/>
      <c r="E37" s="621"/>
      <c r="F37" s="621"/>
      <c r="G37" s="621"/>
      <c r="H37" s="621"/>
      <c r="I37" s="621"/>
      <c r="J37" s="621"/>
      <c r="K37" s="621"/>
      <c r="L37" s="621"/>
      <c r="M37" s="621"/>
      <c r="N37" s="621"/>
      <c r="O37" s="621"/>
      <c r="P37" s="621"/>
      <c r="Q37" s="622"/>
      <c r="R37" s="623">
        <v>322473</v>
      </c>
      <c r="S37" s="624"/>
      <c r="T37" s="624"/>
      <c r="U37" s="624"/>
      <c r="V37" s="624"/>
      <c r="W37" s="624"/>
      <c r="X37" s="624"/>
      <c r="Y37" s="625"/>
      <c r="Z37" s="626">
        <v>3.3</v>
      </c>
      <c r="AA37" s="626"/>
      <c r="AB37" s="626"/>
      <c r="AC37" s="626"/>
      <c r="AD37" s="627">
        <v>5167</v>
      </c>
      <c r="AE37" s="627"/>
      <c r="AF37" s="627"/>
      <c r="AG37" s="627"/>
      <c r="AH37" s="627"/>
      <c r="AI37" s="627"/>
      <c r="AJ37" s="627"/>
      <c r="AK37" s="627"/>
      <c r="AL37" s="628">
        <v>0.1</v>
      </c>
      <c r="AM37" s="629"/>
      <c r="AN37" s="629"/>
      <c r="AO37" s="630"/>
      <c r="AQ37" s="686" t="s">
        <v>319</v>
      </c>
      <c r="AR37" s="687"/>
      <c r="AS37" s="687"/>
      <c r="AT37" s="687"/>
      <c r="AU37" s="687"/>
      <c r="AV37" s="687"/>
      <c r="AW37" s="687"/>
      <c r="AX37" s="687"/>
      <c r="AY37" s="688"/>
      <c r="AZ37" s="623">
        <v>29409</v>
      </c>
      <c r="BA37" s="624"/>
      <c r="BB37" s="624"/>
      <c r="BC37" s="624"/>
      <c r="BD37" s="656"/>
      <c r="BE37" s="656"/>
      <c r="BF37" s="669"/>
      <c r="BG37" s="620" t="s">
        <v>320</v>
      </c>
      <c r="BH37" s="621"/>
      <c r="BI37" s="621"/>
      <c r="BJ37" s="621"/>
      <c r="BK37" s="621"/>
      <c r="BL37" s="621"/>
      <c r="BM37" s="621"/>
      <c r="BN37" s="621"/>
      <c r="BO37" s="621"/>
      <c r="BP37" s="621"/>
      <c r="BQ37" s="621"/>
      <c r="BR37" s="621"/>
      <c r="BS37" s="621"/>
      <c r="BT37" s="621"/>
      <c r="BU37" s="622"/>
      <c r="BV37" s="623">
        <v>27188</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591805</v>
      </c>
      <c r="CS37" s="656"/>
      <c r="CT37" s="656"/>
      <c r="CU37" s="656"/>
      <c r="CV37" s="656"/>
      <c r="CW37" s="656"/>
      <c r="CX37" s="656"/>
      <c r="CY37" s="657"/>
      <c r="CZ37" s="628">
        <v>6.1</v>
      </c>
      <c r="DA37" s="653"/>
      <c r="DB37" s="653"/>
      <c r="DC37" s="658"/>
      <c r="DD37" s="632">
        <v>591805</v>
      </c>
      <c r="DE37" s="656"/>
      <c r="DF37" s="656"/>
      <c r="DG37" s="656"/>
      <c r="DH37" s="656"/>
      <c r="DI37" s="656"/>
      <c r="DJ37" s="656"/>
      <c r="DK37" s="657"/>
      <c r="DL37" s="632">
        <v>519551</v>
      </c>
      <c r="DM37" s="656"/>
      <c r="DN37" s="656"/>
      <c r="DO37" s="656"/>
      <c r="DP37" s="656"/>
      <c r="DQ37" s="656"/>
      <c r="DR37" s="656"/>
      <c r="DS37" s="656"/>
      <c r="DT37" s="656"/>
      <c r="DU37" s="656"/>
      <c r="DV37" s="657"/>
      <c r="DW37" s="628">
        <v>9.4</v>
      </c>
      <c r="DX37" s="653"/>
      <c r="DY37" s="653"/>
      <c r="DZ37" s="653"/>
      <c r="EA37" s="653"/>
      <c r="EB37" s="653"/>
      <c r="EC37" s="654"/>
    </row>
    <row r="38" spans="2:133" ht="11.25" customHeight="1" x14ac:dyDescent="0.2">
      <c r="B38" s="620" t="s">
        <v>322</v>
      </c>
      <c r="C38" s="621"/>
      <c r="D38" s="621"/>
      <c r="E38" s="621"/>
      <c r="F38" s="621"/>
      <c r="G38" s="621"/>
      <c r="H38" s="621"/>
      <c r="I38" s="621"/>
      <c r="J38" s="621"/>
      <c r="K38" s="621"/>
      <c r="L38" s="621"/>
      <c r="M38" s="621"/>
      <c r="N38" s="621"/>
      <c r="O38" s="621"/>
      <c r="P38" s="621"/>
      <c r="Q38" s="622"/>
      <c r="R38" s="623">
        <v>627148</v>
      </c>
      <c r="S38" s="624"/>
      <c r="T38" s="624"/>
      <c r="U38" s="624"/>
      <c r="V38" s="624"/>
      <c r="W38" s="624"/>
      <c r="X38" s="624"/>
      <c r="Y38" s="625"/>
      <c r="Z38" s="626">
        <v>6.4</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6299</v>
      </c>
      <c r="BA38" s="624"/>
      <c r="BB38" s="624"/>
      <c r="BC38" s="624"/>
      <c r="BD38" s="656"/>
      <c r="BE38" s="656"/>
      <c r="BF38" s="669"/>
      <c r="BG38" s="620" t="s">
        <v>324</v>
      </c>
      <c r="BH38" s="621"/>
      <c r="BI38" s="621"/>
      <c r="BJ38" s="621"/>
      <c r="BK38" s="621"/>
      <c r="BL38" s="621"/>
      <c r="BM38" s="621"/>
      <c r="BN38" s="621"/>
      <c r="BO38" s="621"/>
      <c r="BP38" s="621"/>
      <c r="BQ38" s="621"/>
      <c r="BR38" s="621"/>
      <c r="BS38" s="621"/>
      <c r="BT38" s="621"/>
      <c r="BU38" s="622"/>
      <c r="BV38" s="623">
        <v>2544</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805555</v>
      </c>
      <c r="CS38" s="624"/>
      <c r="CT38" s="624"/>
      <c r="CU38" s="624"/>
      <c r="CV38" s="624"/>
      <c r="CW38" s="624"/>
      <c r="CX38" s="624"/>
      <c r="CY38" s="625"/>
      <c r="CZ38" s="628">
        <v>8.3000000000000007</v>
      </c>
      <c r="DA38" s="653"/>
      <c r="DB38" s="653"/>
      <c r="DC38" s="658"/>
      <c r="DD38" s="632">
        <v>665141</v>
      </c>
      <c r="DE38" s="624"/>
      <c r="DF38" s="624"/>
      <c r="DG38" s="624"/>
      <c r="DH38" s="624"/>
      <c r="DI38" s="624"/>
      <c r="DJ38" s="624"/>
      <c r="DK38" s="625"/>
      <c r="DL38" s="632">
        <v>647462</v>
      </c>
      <c r="DM38" s="624"/>
      <c r="DN38" s="624"/>
      <c r="DO38" s="624"/>
      <c r="DP38" s="624"/>
      <c r="DQ38" s="624"/>
      <c r="DR38" s="624"/>
      <c r="DS38" s="624"/>
      <c r="DT38" s="624"/>
      <c r="DU38" s="624"/>
      <c r="DV38" s="625"/>
      <c r="DW38" s="628">
        <v>11.8</v>
      </c>
      <c r="DX38" s="653"/>
      <c r="DY38" s="653"/>
      <c r="DZ38" s="653"/>
      <c r="EA38" s="653"/>
      <c r="EB38" s="653"/>
      <c r="EC38" s="654"/>
    </row>
    <row r="39" spans="2:133" ht="11.25" customHeight="1" x14ac:dyDescent="0.2">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v>5678</v>
      </c>
      <c r="BA39" s="624"/>
      <c r="BB39" s="624"/>
      <c r="BC39" s="624"/>
      <c r="BD39" s="656"/>
      <c r="BE39" s="656"/>
      <c r="BF39" s="669"/>
      <c r="BG39" s="620" t="s">
        <v>328</v>
      </c>
      <c r="BH39" s="621"/>
      <c r="BI39" s="621"/>
      <c r="BJ39" s="621"/>
      <c r="BK39" s="621"/>
      <c r="BL39" s="621"/>
      <c r="BM39" s="621"/>
      <c r="BN39" s="621"/>
      <c r="BO39" s="621"/>
      <c r="BP39" s="621"/>
      <c r="BQ39" s="621"/>
      <c r="BR39" s="621"/>
      <c r="BS39" s="621"/>
      <c r="BT39" s="621"/>
      <c r="BU39" s="622"/>
      <c r="BV39" s="623">
        <v>3927</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174568</v>
      </c>
      <c r="CS39" s="656"/>
      <c r="CT39" s="656"/>
      <c r="CU39" s="656"/>
      <c r="CV39" s="656"/>
      <c r="CW39" s="656"/>
      <c r="CX39" s="656"/>
      <c r="CY39" s="657"/>
      <c r="CZ39" s="628">
        <v>1.8</v>
      </c>
      <c r="DA39" s="653"/>
      <c r="DB39" s="653"/>
      <c r="DC39" s="658"/>
      <c r="DD39" s="632">
        <v>103413</v>
      </c>
      <c r="DE39" s="656"/>
      <c r="DF39" s="656"/>
      <c r="DG39" s="656"/>
      <c r="DH39" s="656"/>
      <c r="DI39" s="656"/>
      <c r="DJ39" s="656"/>
      <c r="DK39" s="657"/>
      <c r="DL39" s="632" t="s">
        <v>122</v>
      </c>
      <c r="DM39" s="656"/>
      <c r="DN39" s="656"/>
      <c r="DO39" s="656"/>
      <c r="DP39" s="656"/>
      <c r="DQ39" s="656"/>
      <c r="DR39" s="656"/>
      <c r="DS39" s="656"/>
      <c r="DT39" s="656"/>
      <c r="DU39" s="656"/>
      <c r="DV39" s="657"/>
      <c r="DW39" s="628" t="s">
        <v>122</v>
      </c>
      <c r="DX39" s="653"/>
      <c r="DY39" s="653"/>
      <c r="DZ39" s="653"/>
      <c r="EA39" s="653"/>
      <c r="EB39" s="653"/>
      <c r="EC39" s="654"/>
    </row>
    <row r="40" spans="2:133" ht="11.25" customHeight="1" x14ac:dyDescent="0.2">
      <c r="B40" s="620" t="s">
        <v>330</v>
      </c>
      <c r="C40" s="621"/>
      <c r="D40" s="621"/>
      <c r="E40" s="621"/>
      <c r="F40" s="621"/>
      <c r="G40" s="621"/>
      <c r="H40" s="621"/>
      <c r="I40" s="621"/>
      <c r="J40" s="621"/>
      <c r="K40" s="621"/>
      <c r="L40" s="621"/>
      <c r="M40" s="621"/>
      <c r="N40" s="621"/>
      <c r="O40" s="621"/>
      <c r="P40" s="621"/>
      <c r="Q40" s="622"/>
      <c r="R40" s="623">
        <v>22348</v>
      </c>
      <c r="S40" s="624"/>
      <c r="T40" s="624"/>
      <c r="U40" s="624"/>
      <c r="V40" s="624"/>
      <c r="W40" s="624"/>
      <c r="X40" s="624"/>
      <c r="Y40" s="625"/>
      <c r="Z40" s="626">
        <v>0.2</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t="s">
        <v>122</v>
      </c>
      <c r="BA40" s="624"/>
      <c r="BB40" s="624"/>
      <c r="BC40" s="624"/>
      <c r="BD40" s="656"/>
      <c r="BE40" s="656"/>
      <c r="BF40" s="669"/>
      <c r="BG40" s="673" t="s">
        <v>332</v>
      </c>
      <c r="BH40" s="674"/>
      <c r="BI40" s="674"/>
      <c r="BJ40" s="674"/>
      <c r="BK40" s="674"/>
      <c r="BL40" s="211"/>
      <c r="BM40" s="621" t="s">
        <v>333</v>
      </c>
      <c r="BN40" s="621"/>
      <c r="BO40" s="621"/>
      <c r="BP40" s="621"/>
      <c r="BQ40" s="621"/>
      <c r="BR40" s="621"/>
      <c r="BS40" s="621"/>
      <c r="BT40" s="621"/>
      <c r="BU40" s="622"/>
      <c r="BV40" s="623">
        <v>107</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13722</v>
      </c>
      <c r="CS40" s="624"/>
      <c r="CT40" s="624"/>
      <c r="CU40" s="624"/>
      <c r="CV40" s="624"/>
      <c r="CW40" s="624"/>
      <c r="CX40" s="624"/>
      <c r="CY40" s="625"/>
      <c r="CZ40" s="628">
        <v>0.1</v>
      </c>
      <c r="DA40" s="653"/>
      <c r="DB40" s="653"/>
      <c r="DC40" s="658"/>
      <c r="DD40" s="632">
        <v>13722</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3"/>
      <c r="DY40" s="653"/>
      <c r="DZ40" s="653"/>
      <c r="EA40" s="653"/>
      <c r="EB40" s="653"/>
      <c r="EC40" s="654"/>
    </row>
    <row r="41" spans="2:133" ht="11.25" customHeight="1" x14ac:dyDescent="0.2">
      <c r="B41" s="644" t="s">
        <v>335</v>
      </c>
      <c r="C41" s="645"/>
      <c r="D41" s="645"/>
      <c r="E41" s="645"/>
      <c r="F41" s="645"/>
      <c r="G41" s="645"/>
      <c r="H41" s="645"/>
      <c r="I41" s="645"/>
      <c r="J41" s="645"/>
      <c r="K41" s="645"/>
      <c r="L41" s="645"/>
      <c r="M41" s="645"/>
      <c r="N41" s="645"/>
      <c r="O41" s="645"/>
      <c r="P41" s="645"/>
      <c r="Q41" s="646"/>
      <c r="R41" s="695">
        <v>9839722</v>
      </c>
      <c r="S41" s="696"/>
      <c r="T41" s="696"/>
      <c r="U41" s="696"/>
      <c r="V41" s="696"/>
      <c r="W41" s="696"/>
      <c r="X41" s="696"/>
      <c r="Y41" s="700"/>
      <c r="Z41" s="701">
        <v>100</v>
      </c>
      <c r="AA41" s="701"/>
      <c r="AB41" s="701"/>
      <c r="AC41" s="701"/>
      <c r="AD41" s="702">
        <v>5484543</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138034</v>
      </c>
      <c r="BA41" s="624"/>
      <c r="BB41" s="624"/>
      <c r="BC41" s="624"/>
      <c r="BD41" s="656"/>
      <c r="BE41" s="656"/>
      <c r="BF41" s="669"/>
      <c r="BG41" s="673"/>
      <c r="BH41" s="674"/>
      <c r="BI41" s="674"/>
      <c r="BJ41" s="674"/>
      <c r="BK41" s="674"/>
      <c r="BL41" s="211"/>
      <c r="BM41" s="621" t="s">
        <v>337</v>
      </c>
      <c r="BN41" s="621"/>
      <c r="BO41" s="621"/>
      <c r="BP41" s="621"/>
      <c r="BQ41" s="621"/>
      <c r="BR41" s="621"/>
      <c r="BS41" s="621"/>
      <c r="BT41" s="621"/>
      <c r="BU41" s="622"/>
      <c r="BV41" s="623">
        <v>1</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6"/>
      <c r="CT41" s="656"/>
      <c r="CU41" s="656"/>
      <c r="CV41" s="656"/>
      <c r="CW41" s="656"/>
      <c r="CX41" s="656"/>
      <c r="CY41" s="657"/>
      <c r="CZ41" s="628" t="s">
        <v>122</v>
      </c>
      <c r="DA41" s="653"/>
      <c r="DB41" s="653"/>
      <c r="DC41" s="658"/>
      <c r="DD41" s="632" t="s">
        <v>122</v>
      </c>
      <c r="DE41" s="656"/>
      <c r="DF41" s="656"/>
      <c r="DG41" s="656"/>
      <c r="DH41" s="656"/>
      <c r="DI41" s="656"/>
      <c r="DJ41" s="656"/>
      <c r="DK41" s="657"/>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2">
      <c r="AQ42" s="692" t="s">
        <v>339</v>
      </c>
      <c r="AR42" s="693"/>
      <c r="AS42" s="693"/>
      <c r="AT42" s="693"/>
      <c r="AU42" s="693"/>
      <c r="AV42" s="693"/>
      <c r="AW42" s="693"/>
      <c r="AX42" s="693"/>
      <c r="AY42" s="694"/>
      <c r="AZ42" s="695">
        <v>655544</v>
      </c>
      <c r="BA42" s="696"/>
      <c r="BB42" s="696"/>
      <c r="BC42" s="696"/>
      <c r="BD42" s="682"/>
      <c r="BE42" s="682"/>
      <c r="BF42" s="684"/>
      <c r="BG42" s="675"/>
      <c r="BH42" s="676"/>
      <c r="BI42" s="676"/>
      <c r="BJ42" s="676"/>
      <c r="BK42" s="676"/>
      <c r="BL42" s="212"/>
      <c r="BM42" s="645" t="s">
        <v>340</v>
      </c>
      <c r="BN42" s="645"/>
      <c r="BO42" s="645"/>
      <c r="BP42" s="645"/>
      <c r="BQ42" s="645"/>
      <c r="BR42" s="645"/>
      <c r="BS42" s="645"/>
      <c r="BT42" s="645"/>
      <c r="BU42" s="646"/>
      <c r="BV42" s="695">
        <v>437</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1290849</v>
      </c>
      <c r="CS42" s="656"/>
      <c r="CT42" s="656"/>
      <c r="CU42" s="656"/>
      <c r="CV42" s="656"/>
      <c r="CW42" s="656"/>
      <c r="CX42" s="656"/>
      <c r="CY42" s="657"/>
      <c r="CZ42" s="628">
        <v>13.3</v>
      </c>
      <c r="DA42" s="653"/>
      <c r="DB42" s="653"/>
      <c r="DC42" s="658"/>
      <c r="DD42" s="632">
        <v>392262</v>
      </c>
      <c r="DE42" s="656"/>
      <c r="DF42" s="656"/>
      <c r="DG42" s="656"/>
      <c r="DH42" s="656"/>
      <c r="DI42" s="656"/>
      <c r="DJ42" s="656"/>
      <c r="DK42" s="657"/>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2">
      <c r="B43" s="202" t="s">
        <v>342</v>
      </c>
      <c r="CD43" s="620" t="s">
        <v>343</v>
      </c>
      <c r="CE43" s="621"/>
      <c r="CF43" s="621"/>
      <c r="CG43" s="621"/>
      <c r="CH43" s="621"/>
      <c r="CI43" s="621"/>
      <c r="CJ43" s="621"/>
      <c r="CK43" s="621"/>
      <c r="CL43" s="621"/>
      <c r="CM43" s="621"/>
      <c r="CN43" s="621"/>
      <c r="CO43" s="621"/>
      <c r="CP43" s="621"/>
      <c r="CQ43" s="622"/>
      <c r="CR43" s="623">
        <v>20374</v>
      </c>
      <c r="CS43" s="656"/>
      <c r="CT43" s="656"/>
      <c r="CU43" s="656"/>
      <c r="CV43" s="656"/>
      <c r="CW43" s="656"/>
      <c r="CX43" s="656"/>
      <c r="CY43" s="657"/>
      <c r="CZ43" s="628">
        <v>0.2</v>
      </c>
      <c r="DA43" s="653"/>
      <c r="DB43" s="653"/>
      <c r="DC43" s="658"/>
      <c r="DD43" s="632">
        <v>20374</v>
      </c>
      <c r="DE43" s="656"/>
      <c r="DF43" s="656"/>
      <c r="DG43" s="656"/>
      <c r="DH43" s="656"/>
      <c r="DI43" s="656"/>
      <c r="DJ43" s="656"/>
      <c r="DK43" s="657"/>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2">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292</v>
      </c>
      <c r="CE44" s="662"/>
      <c r="CF44" s="620" t="s">
        <v>345</v>
      </c>
      <c r="CG44" s="621"/>
      <c r="CH44" s="621"/>
      <c r="CI44" s="621"/>
      <c r="CJ44" s="621"/>
      <c r="CK44" s="621"/>
      <c r="CL44" s="621"/>
      <c r="CM44" s="621"/>
      <c r="CN44" s="621"/>
      <c r="CO44" s="621"/>
      <c r="CP44" s="621"/>
      <c r="CQ44" s="622"/>
      <c r="CR44" s="623">
        <v>1290849</v>
      </c>
      <c r="CS44" s="624"/>
      <c r="CT44" s="624"/>
      <c r="CU44" s="624"/>
      <c r="CV44" s="624"/>
      <c r="CW44" s="624"/>
      <c r="CX44" s="624"/>
      <c r="CY44" s="625"/>
      <c r="CZ44" s="628">
        <v>13.3</v>
      </c>
      <c r="DA44" s="629"/>
      <c r="DB44" s="629"/>
      <c r="DC44" s="635"/>
      <c r="DD44" s="632">
        <v>392262</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2">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347</v>
      </c>
      <c r="CG45" s="621"/>
      <c r="CH45" s="621"/>
      <c r="CI45" s="621"/>
      <c r="CJ45" s="621"/>
      <c r="CK45" s="621"/>
      <c r="CL45" s="621"/>
      <c r="CM45" s="621"/>
      <c r="CN45" s="621"/>
      <c r="CO45" s="621"/>
      <c r="CP45" s="621"/>
      <c r="CQ45" s="622"/>
      <c r="CR45" s="623">
        <v>539510</v>
      </c>
      <c r="CS45" s="656"/>
      <c r="CT45" s="656"/>
      <c r="CU45" s="656"/>
      <c r="CV45" s="656"/>
      <c r="CW45" s="656"/>
      <c r="CX45" s="656"/>
      <c r="CY45" s="657"/>
      <c r="CZ45" s="628">
        <v>5.6</v>
      </c>
      <c r="DA45" s="653"/>
      <c r="DB45" s="653"/>
      <c r="DC45" s="658"/>
      <c r="DD45" s="632">
        <v>141859</v>
      </c>
      <c r="DE45" s="656"/>
      <c r="DF45" s="656"/>
      <c r="DG45" s="656"/>
      <c r="DH45" s="656"/>
      <c r="DI45" s="656"/>
      <c r="DJ45" s="656"/>
      <c r="DK45" s="657"/>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2">
      <c r="B46" s="213"/>
      <c r="CD46" s="663"/>
      <c r="CE46" s="664"/>
      <c r="CF46" s="620" t="s">
        <v>348</v>
      </c>
      <c r="CG46" s="621"/>
      <c r="CH46" s="621"/>
      <c r="CI46" s="621"/>
      <c r="CJ46" s="621"/>
      <c r="CK46" s="621"/>
      <c r="CL46" s="621"/>
      <c r="CM46" s="621"/>
      <c r="CN46" s="621"/>
      <c r="CO46" s="621"/>
      <c r="CP46" s="621"/>
      <c r="CQ46" s="622"/>
      <c r="CR46" s="623">
        <v>655333</v>
      </c>
      <c r="CS46" s="624"/>
      <c r="CT46" s="624"/>
      <c r="CU46" s="624"/>
      <c r="CV46" s="624"/>
      <c r="CW46" s="624"/>
      <c r="CX46" s="624"/>
      <c r="CY46" s="625"/>
      <c r="CZ46" s="628">
        <v>6.8</v>
      </c>
      <c r="DA46" s="629"/>
      <c r="DB46" s="629"/>
      <c r="DC46" s="635"/>
      <c r="DD46" s="632">
        <v>184197</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2">
      <c r="B47" s="213"/>
      <c r="CD47" s="663"/>
      <c r="CE47" s="664"/>
      <c r="CF47" s="620" t="s">
        <v>349</v>
      </c>
      <c r="CG47" s="621"/>
      <c r="CH47" s="621"/>
      <c r="CI47" s="621"/>
      <c r="CJ47" s="621"/>
      <c r="CK47" s="621"/>
      <c r="CL47" s="621"/>
      <c r="CM47" s="621"/>
      <c r="CN47" s="621"/>
      <c r="CO47" s="621"/>
      <c r="CP47" s="621"/>
      <c r="CQ47" s="622"/>
      <c r="CR47" s="623" t="s">
        <v>122</v>
      </c>
      <c r="CS47" s="656"/>
      <c r="CT47" s="656"/>
      <c r="CU47" s="656"/>
      <c r="CV47" s="656"/>
      <c r="CW47" s="656"/>
      <c r="CX47" s="656"/>
      <c r="CY47" s="657"/>
      <c r="CZ47" s="628" t="s">
        <v>122</v>
      </c>
      <c r="DA47" s="653"/>
      <c r="DB47" s="653"/>
      <c r="DC47" s="658"/>
      <c r="DD47" s="632" t="s">
        <v>122</v>
      </c>
      <c r="DE47" s="656"/>
      <c r="DF47" s="656"/>
      <c r="DG47" s="656"/>
      <c r="DH47" s="656"/>
      <c r="DI47" s="656"/>
      <c r="DJ47" s="656"/>
      <c r="DK47" s="657"/>
      <c r="DL47" s="706"/>
      <c r="DM47" s="707"/>
      <c r="DN47" s="707"/>
      <c r="DO47" s="707"/>
      <c r="DP47" s="707"/>
      <c r="DQ47" s="707"/>
      <c r="DR47" s="707"/>
      <c r="DS47" s="707"/>
      <c r="DT47" s="707"/>
      <c r="DU47" s="707"/>
      <c r="DV47" s="708"/>
      <c r="DW47" s="697"/>
      <c r="DX47" s="698"/>
      <c r="DY47" s="698"/>
      <c r="DZ47" s="698"/>
      <c r="EA47" s="698"/>
      <c r="EB47" s="698"/>
      <c r="EC47" s="699"/>
    </row>
    <row r="48" spans="2:133" ht="10.8" x14ac:dyDescent="0.2">
      <c r="B48" s="213"/>
      <c r="CD48" s="665"/>
      <c r="CE48" s="666"/>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2">
      <c r="B49" s="213"/>
      <c r="CD49" s="644" t="s">
        <v>351</v>
      </c>
      <c r="CE49" s="645"/>
      <c r="CF49" s="645"/>
      <c r="CG49" s="645"/>
      <c r="CH49" s="645"/>
      <c r="CI49" s="645"/>
      <c r="CJ49" s="645"/>
      <c r="CK49" s="645"/>
      <c r="CL49" s="645"/>
      <c r="CM49" s="645"/>
      <c r="CN49" s="645"/>
      <c r="CO49" s="645"/>
      <c r="CP49" s="645"/>
      <c r="CQ49" s="646"/>
      <c r="CR49" s="695">
        <v>9708054</v>
      </c>
      <c r="CS49" s="682"/>
      <c r="CT49" s="682"/>
      <c r="CU49" s="682"/>
      <c r="CV49" s="682"/>
      <c r="CW49" s="682"/>
      <c r="CX49" s="682"/>
      <c r="CY49" s="711"/>
      <c r="CZ49" s="703">
        <v>100</v>
      </c>
      <c r="DA49" s="712"/>
      <c r="DB49" s="712"/>
      <c r="DC49" s="713"/>
      <c r="DD49" s="714">
        <v>6424060</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j3C6tFSaSgdYRxooU8dcyuJfZjd+RjoaypwIJwCO8Ijzmrp2dOATtc+yix4UBkO2oWQ3WltYH7UH/QtP2XWOnw==" saltValue="ctrzbiiIKkiBZk+BHIiJH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2">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x14ac:dyDescent="0.25">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2">
      <c r="A7" s="224">
        <v>1</v>
      </c>
      <c r="B7" s="749" t="s">
        <v>374</v>
      </c>
      <c r="C7" s="750"/>
      <c r="D7" s="750"/>
      <c r="E7" s="750"/>
      <c r="F7" s="750"/>
      <c r="G7" s="750"/>
      <c r="H7" s="750"/>
      <c r="I7" s="750"/>
      <c r="J7" s="750"/>
      <c r="K7" s="750"/>
      <c r="L7" s="750"/>
      <c r="M7" s="750"/>
      <c r="N7" s="750"/>
      <c r="O7" s="750"/>
      <c r="P7" s="751"/>
      <c r="Q7" s="752">
        <v>9840</v>
      </c>
      <c r="R7" s="753"/>
      <c r="S7" s="753"/>
      <c r="T7" s="753"/>
      <c r="U7" s="753"/>
      <c r="V7" s="753">
        <v>9708</v>
      </c>
      <c r="W7" s="753"/>
      <c r="X7" s="753"/>
      <c r="Y7" s="753"/>
      <c r="Z7" s="753"/>
      <c r="AA7" s="753">
        <v>132</v>
      </c>
      <c r="AB7" s="753"/>
      <c r="AC7" s="753"/>
      <c r="AD7" s="753"/>
      <c r="AE7" s="754"/>
      <c r="AF7" s="755">
        <v>132</v>
      </c>
      <c r="AG7" s="756"/>
      <c r="AH7" s="756"/>
      <c r="AI7" s="756"/>
      <c r="AJ7" s="757"/>
      <c r="AK7" s="758">
        <v>536</v>
      </c>
      <c r="AL7" s="759"/>
      <c r="AM7" s="759"/>
      <c r="AN7" s="759"/>
      <c r="AO7" s="759"/>
      <c r="AP7" s="759">
        <v>7101</v>
      </c>
      <c r="AQ7" s="759"/>
      <c r="AR7" s="759"/>
      <c r="AS7" s="759"/>
      <c r="AT7" s="759"/>
      <c r="AU7" s="760" t="s">
        <v>544</v>
      </c>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c r="BT7" s="747"/>
      <c r="BU7" s="747"/>
      <c r="BV7" s="747"/>
      <c r="BW7" s="747"/>
      <c r="BX7" s="747"/>
      <c r="BY7" s="747"/>
      <c r="BZ7" s="747"/>
      <c r="CA7" s="747"/>
      <c r="CB7" s="747"/>
      <c r="CC7" s="747"/>
      <c r="CD7" s="747"/>
      <c r="CE7" s="747"/>
      <c r="CF7" s="747"/>
      <c r="CG7" s="762"/>
      <c r="CH7" s="743"/>
      <c r="CI7" s="744"/>
      <c r="CJ7" s="744"/>
      <c r="CK7" s="744"/>
      <c r="CL7" s="745"/>
      <c r="CM7" s="743"/>
      <c r="CN7" s="744"/>
      <c r="CO7" s="744"/>
      <c r="CP7" s="744"/>
      <c r="CQ7" s="745"/>
      <c r="CR7" s="743"/>
      <c r="CS7" s="744"/>
      <c r="CT7" s="744"/>
      <c r="CU7" s="744"/>
      <c r="CV7" s="745"/>
      <c r="CW7" s="743"/>
      <c r="CX7" s="744"/>
      <c r="CY7" s="744"/>
      <c r="CZ7" s="744"/>
      <c r="DA7" s="745"/>
      <c r="DB7" s="743"/>
      <c r="DC7" s="744"/>
      <c r="DD7" s="744"/>
      <c r="DE7" s="744"/>
      <c r="DF7" s="745"/>
      <c r="DG7" s="743"/>
      <c r="DH7" s="744"/>
      <c r="DI7" s="744"/>
      <c r="DJ7" s="744"/>
      <c r="DK7" s="745"/>
      <c r="DL7" s="743"/>
      <c r="DM7" s="744"/>
      <c r="DN7" s="744"/>
      <c r="DO7" s="744"/>
      <c r="DP7" s="745"/>
      <c r="DQ7" s="743"/>
      <c r="DR7" s="744"/>
      <c r="DS7" s="744"/>
      <c r="DT7" s="744"/>
      <c r="DU7" s="745"/>
      <c r="DV7" s="746"/>
      <c r="DW7" s="747"/>
      <c r="DX7" s="747"/>
      <c r="DY7" s="747"/>
      <c r="DZ7" s="748"/>
      <c r="EA7" s="222"/>
    </row>
    <row r="8" spans="1:131" s="223" customFormat="1" ht="26.25" customHeight="1" x14ac:dyDescent="0.2">
      <c r="A8" s="226">
        <v>2</v>
      </c>
      <c r="B8" s="780"/>
      <c r="C8" s="781"/>
      <c r="D8" s="781"/>
      <c r="E8" s="781"/>
      <c r="F8" s="781"/>
      <c r="G8" s="781"/>
      <c r="H8" s="781"/>
      <c r="I8" s="781"/>
      <c r="J8" s="781"/>
      <c r="K8" s="781"/>
      <c r="L8" s="781"/>
      <c r="M8" s="781"/>
      <c r="N8" s="781"/>
      <c r="O8" s="781"/>
      <c r="P8" s="782"/>
      <c r="Q8" s="783"/>
      <c r="R8" s="784"/>
      <c r="S8" s="784"/>
      <c r="T8" s="784"/>
      <c r="U8" s="784"/>
      <c r="V8" s="784"/>
      <c r="W8" s="784"/>
      <c r="X8" s="784"/>
      <c r="Y8" s="784"/>
      <c r="Z8" s="784"/>
      <c r="AA8" s="784"/>
      <c r="AB8" s="784"/>
      <c r="AC8" s="784"/>
      <c r="AD8" s="784"/>
      <c r="AE8" s="785"/>
      <c r="AF8" s="786"/>
      <c r="AG8" s="787"/>
      <c r="AH8" s="787"/>
      <c r="AI8" s="787"/>
      <c r="AJ8" s="788"/>
      <c r="AK8" s="769"/>
      <c r="AL8" s="770"/>
      <c r="AM8" s="770"/>
      <c r="AN8" s="770"/>
      <c r="AO8" s="770"/>
      <c r="AP8" s="770"/>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25" customHeight="1" x14ac:dyDescent="0.2">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2">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2">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2">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2">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2">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2">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2">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2">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2">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2">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2">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5">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2">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375</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5">
      <c r="A23" s="228" t="s">
        <v>376</v>
      </c>
      <c r="B23" s="789" t="s">
        <v>377</v>
      </c>
      <c r="C23" s="790"/>
      <c r="D23" s="790"/>
      <c r="E23" s="790"/>
      <c r="F23" s="790"/>
      <c r="G23" s="790"/>
      <c r="H23" s="790"/>
      <c r="I23" s="790"/>
      <c r="J23" s="790"/>
      <c r="K23" s="790"/>
      <c r="L23" s="790"/>
      <c r="M23" s="790"/>
      <c r="N23" s="790"/>
      <c r="O23" s="790"/>
      <c r="P23" s="791"/>
      <c r="Q23" s="792"/>
      <c r="R23" s="793"/>
      <c r="S23" s="793"/>
      <c r="T23" s="793"/>
      <c r="U23" s="793"/>
      <c r="V23" s="793"/>
      <c r="W23" s="793"/>
      <c r="X23" s="793"/>
      <c r="Y23" s="793"/>
      <c r="Z23" s="793"/>
      <c r="AA23" s="793"/>
      <c r="AB23" s="793"/>
      <c r="AC23" s="793"/>
      <c r="AD23" s="793"/>
      <c r="AE23" s="794"/>
      <c r="AF23" s="795">
        <v>132</v>
      </c>
      <c r="AG23" s="793"/>
      <c r="AH23" s="793"/>
      <c r="AI23" s="793"/>
      <c r="AJ23" s="796"/>
      <c r="AK23" s="797"/>
      <c r="AL23" s="798"/>
      <c r="AM23" s="798"/>
      <c r="AN23" s="798"/>
      <c r="AO23" s="798"/>
      <c r="AP23" s="793">
        <v>7101</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2">
      <c r="A24" s="808" t="s">
        <v>378</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5">
      <c r="A25" s="725" t="s">
        <v>379</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2">
      <c r="A26" s="727" t="s">
        <v>357</v>
      </c>
      <c r="B26" s="728"/>
      <c r="C26" s="728"/>
      <c r="D26" s="728"/>
      <c r="E26" s="728"/>
      <c r="F26" s="728"/>
      <c r="G26" s="728"/>
      <c r="H26" s="728"/>
      <c r="I26" s="728"/>
      <c r="J26" s="728"/>
      <c r="K26" s="728"/>
      <c r="L26" s="728"/>
      <c r="M26" s="728"/>
      <c r="N26" s="728"/>
      <c r="O26" s="728"/>
      <c r="P26" s="729"/>
      <c r="Q26" s="733" t="s">
        <v>380</v>
      </c>
      <c r="R26" s="734"/>
      <c r="S26" s="734"/>
      <c r="T26" s="734"/>
      <c r="U26" s="735"/>
      <c r="V26" s="733" t="s">
        <v>381</v>
      </c>
      <c r="W26" s="734"/>
      <c r="X26" s="734"/>
      <c r="Y26" s="734"/>
      <c r="Z26" s="735"/>
      <c r="AA26" s="733" t="s">
        <v>382</v>
      </c>
      <c r="AB26" s="734"/>
      <c r="AC26" s="734"/>
      <c r="AD26" s="734"/>
      <c r="AE26" s="734"/>
      <c r="AF26" s="814" t="s">
        <v>383</v>
      </c>
      <c r="AG26" s="815"/>
      <c r="AH26" s="815"/>
      <c r="AI26" s="815"/>
      <c r="AJ26" s="816"/>
      <c r="AK26" s="734" t="s">
        <v>384</v>
      </c>
      <c r="AL26" s="734"/>
      <c r="AM26" s="734"/>
      <c r="AN26" s="734"/>
      <c r="AO26" s="735"/>
      <c r="AP26" s="733" t="s">
        <v>385</v>
      </c>
      <c r="AQ26" s="734"/>
      <c r="AR26" s="734"/>
      <c r="AS26" s="734"/>
      <c r="AT26" s="735"/>
      <c r="AU26" s="733" t="s">
        <v>386</v>
      </c>
      <c r="AV26" s="734"/>
      <c r="AW26" s="734"/>
      <c r="AX26" s="734"/>
      <c r="AY26" s="735"/>
      <c r="AZ26" s="733" t="s">
        <v>387</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5">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2">
      <c r="A28" s="230">
        <v>1</v>
      </c>
      <c r="B28" s="749" t="s">
        <v>388</v>
      </c>
      <c r="C28" s="750"/>
      <c r="D28" s="750"/>
      <c r="E28" s="750"/>
      <c r="F28" s="750"/>
      <c r="G28" s="750"/>
      <c r="H28" s="750"/>
      <c r="I28" s="750"/>
      <c r="J28" s="750"/>
      <c r="K28" s="750"/>
      <c r="L28" s="750"/>
      <c r="M28" s="750"/>
      <c r="N28" s="750"/>
      <c r="O28" s="750"/>
      <c r="P28" s="751"/>
      <c r="Q28" s="822">
        <v>2447</v>
      </c>
      <c r="R28" s="823"/>
      <c r="S28" s="823"/>
      <c r="T28" s="823"/>
      <c r="U28" s="823"/>
      <c r="V28" s="823">
        <v>2402</v>
      </c>
      <c r="W28" s="823"/>
      <c r="X28" s="823"/>
      <c r="Y28" s="823"/>
      <c r="Z28" s="823"/>
      <c r="AA28" s="823">
        <v>45</v>
      </c>
      <c r="AB28" s="823"/>
      <c r="AC28" s="823"/>
      <c r="AD28" s="823"/>
      <c r="AE28" s="824"/>
      <c r="AF28" s="825">
        <v>45</v>
      </c>
      <c r="AG28" s="823"/>
      <c r="AH28" s="823"/>
      <c r="AI28" s="823"/>
      <c r="AJ28" s="826"/>
      <c r="AK28" s="827">
        <v>138</v>
      </c>
      <c r="AL28" s="828"/>
      <c r="AM28" s="828"/>
      <c r="AN28" s="828"/>
      <c r="AO28" s="828"/>
      <c r="AP28" s="828" t="s">
        <v>545</v>
      </c>
      <c r="AQ28" s="828"/>
      <c r="AR28" s="828"/>
      <c r="AS28" s="828"/>
      <c r="AT28" s="828"/>
      <c r="AU28" s="828" t="s">
        <v>545</v>
      </c>
      <c r="AV28" s="828"/>
      <c r="AW28" s="828"/>
      <c r="AX28" s="828"/>
      <c r="AY28" s="828"/>
      <c r="AZ28" s="829" t="s">
        <v>545</v>
      </c>
      <c r="BA28" s="829"/>
      <c r="BB28" s="829"/>
      <c r="BC28" s="829"/>
      <c r="BD28" s="829"/>
      <c r="BE28" s="820" t="s">
        <v>546</v>
      </c>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2">
      <c r="A29" s="230">
        <v>2</v>
      </c>
      <c r="B29" s="780" t="s">
        <v>389</v>
      </c>
      <c r="C29" s="781"/>
      <c r="D29" s="781"/>
      <c r="E29" s="781"/>
      <c r="F29" s="781"/>
      <c r="G29" s="781"/>
      <c r="H29" s="781"/>
      <c r="I29" s="781"/>
      <c r="J29" s="781"/>
      <c r="K29" s="781"/>
      <c r="L29" s="781"/>
      <c r="M29" s="781"/>
      <c r="N29" s="781"/>
      <c r="O29" s="781"/>
      <c r="P29" s="782"/>
      <c r="Q29" s="783">
        <v>389</v>
      </c>
      <c r="R29" s="784"/>
      <c r="S29" s="784"/>
      <c r="T29" s="784"/>
      <c r="U29" s="784"/>
      <c r="V29" s="784">
        <v>377</v>
      </c>
      <c r="W29" s="784"/>
      <c r="X29" s="784"/>
      <c r="Y29" s="784"/>
      <c r="Z29" s="784"/>
      <c r="AA29" s="784">
        <v>12</v>
      </c>
      <c r="AB29" s="784"/>
      <c r="AC29" s="784"/>
      <c r="AD29" s="784"/>
      <c r="AE29" s="785"/>
      <c r="AF29" s="786">
        <v>12</v>
      </c>
      <c r="AG29" s="787"/>
      <c r="AH29" s="787"/>
      <c r="AI29" s="787"/>
      <c r="AJ29" s="788"/>
      <c r="AK29" s="834">
        <v>75</v>
      </c>
      <c r="AL29" s="830"/>
      <c r="AM29" s="830"/>
      <c r="AN29" s="830"/>
      <c r="AO29" s="830"/>
      <c r="AP29" s="830" t="s">
        <v>545</v>
      </c>
      <c r="AQ29" s="830"/>
      <c r="AR29" s="830"/>
      <c r="AS29" s="830"/>
      <c r="AT29" s="830"/>
      <c r="AU29" s="830" t="s">
        <v>545</v>
      </c>
      <c r="AV29" s="830"/>
      <c r="AW29" s="830"/>
      <c r="AX29" s="830"/>
      <c r="AY29" s="830"/>
      <c r="AZ29" s="831" t="s">
        <v>545</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2">
      <c r="A30" s="230">
        <v>3</v>
      </c>
      <c r="B30" s="780" t="s">
        <v>390</v>
      </c>
      <c r="C30" s="781"/>
      <c r="D30" s="781"/>
      <c r="E30" s="781"/>
      <c r="F30" s="781"/>
      <c r="G30" s="781"/>
      <c r="H30" s="781"/>
      <c r="I30" s="781"/>
      <c r="J30" s="781"/>
      <c r="K30" s="781"/>
      <c r="L30" s="781"/>
      <c r="M30" s="781"/>
      <c r="N30" s="781"/>
      <c r="O30" s="781"/>
      <c r="P30" s="782"/>
      <c r="Q30" s="783">
        <v>299</v>
      </c>
      <c r="R30" s="784"/>
      <c r="S30" s="784"/>
      <c r="T30" s="784"/>
      <c r="U30" s="784"/>
      <c r="V30" s="784">
        <v>264</v>
      </c>
      <c r="W30" s="784"/>
      <c r="X30" s="784"/>
      <c r="Y30" s="784"/>
      <c r="Z30" s="784"/>
      <c r="AA30" s="784">
        <v>35</v>
      </c>
      <c r="AB30" s="784"/>
      <c r="AC30" s="784"/>
      <c r="AD30" s="784"/>
      <c r="AE30" s="785"/>
      <c r="AF30" s="786">
        <v>381</v>
      </c>
      <c r="AG30" s="787"/>
      <c r="AH30" s="787"/>
      <c r="AI30" s="787"/>
      <c r="AJ30" s="788"/>
      <c r="AK30" s="834">
        <v>2</v>
      </c>
      <c r="AL30" s="830"/>
      <c r="AM30" s="830"/>
      <c r="AN30" s="830"/>
      <c r="AO30" s="830"/>
      <c r="AP30" s="830">
        <v>425</v>
      </c>
      <c r="AQ30" s="830"/>
      <c r="AR30" s="830"/>
      <c r="AS30" s="830"/>
      <c r="AT30" s="830"/>
      <c r="AU30" s="830">
        <v>6</v>
      </c>
      <c r="AV30" s="830"/>
      <c r="AW30" s="830"/>
      <c r="AX30" s="830"/>
      <c r="AY30" s="830"/>
      <c r="AZ30" s="831" t="s">
        <v>545</v>
      </c>
      <c r="BA30" s="831"/>
      <c r="BB30" s="831"/>
      <c r="BC30" s="831"/>
      <c r="BD30" s="831"/>
      <c r="BE30" s="832" t="s">
        <v>391</v>
      </c>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2">
      <c r="A31" s="230">
        <v>4</v>
      </c>
      <c r="B31" s="780" t="s">
        <v>392</v>
      </c>
      <c r="C31" s="781"/>
      <c r="D31" s="781"/>
      <c r="E31" s="781"/>
      <c r="F31" s="781"/>
      <c r="G31" s="781"/>
      <c r="H31" s="781"/>
      <c r="I31" s="781"/>
      <c r="J31" s="781"/>
      <c r="K31" s="781"/>
      <c r="L31" s="781"/>
      <c r="M31" s="781"/>
      <c r="N31" s="781"/>
      <c r="O31" s="781"/>
      <c r="P31" s="782"/>
      <c r="Q31" s="783">
        <v>2213</v>
      </c>
      <c r="R31" s="784"/>
      <c r="S31" s="784"/>
      <c r="T31" s="784"/>
      <c r="U31" s="784"/>
      <c r="V31" s="784">
        <v>2198</v>
      </c>
      <c r="W31" s="784"/>
      <c r="X31" s="784"/>
      <c r="Y31" s="784"/>
      <c r="Z31" s="784"/>
      <c r="AA31" s="784">
        <v>15</v>
      </c>
      <c r="AB31" s="784"/>
      <c r="AC31" s="784"/>
      <c r="AD31" s="784"/>
      <c r="AE31" s="785"/>
      <c r="AF31" s="786">
        <v>15</v>
      </c>
      <c r="AG31" s="787"/>
      <c r="AH31" s="787"/>
      <c r="AI31" s="787"/>
      <c r="AJ31" s="788"/>
      <c r="AK31" s="834">
        <v>6</v>
      </c>
      <c r="AL31" s="830"/>
      <c r="AM31" s="830"/>
      <c r="AN31" s="830"/>
      <c r="AO31" s="830"/>
      <c r="AP31" s="830" t="s">
        <v>545</v>
      </c>
      <c r="AQ31" s="830"/>
      <c r="AR31" s="830"/>
      <c r="AS31" s="830"/>
      <c r="AT31" s="830"/>
      <c r="AU31" s="830" t="s">
        <v>545</v>
      </c>
      <c r="AV31" s="830"/>
      <c r="AW31" s="830"/>
      <c r="AX31" s="830"/>
      <c r="AY31" s="830"/>
      <c r="AZ31" s="831" t="s">
        <v>545</v>
      </c>
      <c r="BA31" s="831"/>
      <c r="BB31" s="831"/>
      <c r="BC31" s="831"/>
      <c r="BD31" s="831"/>
      <c r="BE31" s="832" t="s">
        <v>393</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2">
      <c r="A32" s="230">
        <v>5</v>
      </c>
      <c r="B32" s="780"/>
      <c r="C32" s="781"/>
      <c r="D32" s="781"/>
      <c r="E32" s="781"/>
      <c r="F32" s="781"/>
      <c r="G32" s="781"/>
      <c r="H32" s="781"/>
      <c r="I32" s="781"/>
      <c r="J32" s="781"/>
      <c r="K32" s="781"/>
      <c r="L32" s="781"/>
      <c r="M32" s="781"/>
      <c r="N32" s="781"/>
      <c r="O32" s="781"/>
      <c r="P32" s="782"/>
      <c r="Q32" s="783"/>
      <c r="R32" s="784"/>
      <c r="S32" s="784"/>
      <c r="T32" s="784"/>
      <c r="U32" s="784"/>
      <c r="V32" s="784"/>
      <c r="W32" s="784"/>
      <c r="X32" s="784"/>
      <c r="Y32" s="784"/>
      <c r="Z32" s="784"/>
      <c r="AA32" s="784"/>
      <c r="AB32" s="784"/>
      <c r="AC32" s="784"/>
      <c r="AD32" s="784"/>
      <c r="AE32" s="785"/>
      <c r="AF32" s="786"/>
      <c r="AG32" s="787"/>
      <c r="AH32" s="787"/>
      <c r="AI32" s="787"/>
      <c r="AJ32" s="788"/>
      <c r="AK32" s="834"/>
      <c r="AL32" s="830"/>
      <c r="AM32" s="830"/>
      <c r="AN32" s="830"/>
      <c r="AO32" s="830"/>
      <c r="AP32" s="830"/>
      <c r="AQ32" s="830"/>
      <c r="AR32" s="830"/>
      <c r="AS32" s="830"/>
      <c r="AT32" s="830"/>
      <c r="AU32" s="830"/>
      <c r="AV32" s="830"/>
      <c r="AW32" s="830"/>
      <c r="AX32" s="830"/>
      <c r="AY32" s="830"/>
      <c r="AZ32" s="831"/>
      <c r="BA32" s="831"/>
      <c r="BB32" s="831"/>
      <c r="BC32" s="831"/>
      <c r="BD32" s="831"/>
      <c r="BE32" s="832"/>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2">
      <c r="A33" s="230">
        <v>6</v>
      </c>
      <c r="B33" s="780"/>
      <c r="C33" s="781"/>
      <c r="D33" s="781"/>
      <c r="E33" s="781"/>
      <c r="F33" s="781"/>
      <c r="G33" s="781"/>
      <c r="H33" s="781"/>
      <c r="I33" s="781"/>
      <c r="J33" s="781"/>
      <c r="K33" s="781"/>
      <c r="L33" s="781"/>
      <c r="M33" s="781"/>
      <c r="N33" s="781"/>
      <c r="O33" s="781"/>
      <c r="P33" s="782"/>
      <c r="Q33" s="783"/>
      <c r="R33" s="784"/>
      <c r="S33" s="784"/>
      <c r="T33" s="784"/>
      <c r="U33" s="784"/>
      <c r="V33" s="784"/>
      <c r="W33" s="784"/>
      <c r="X33" s="784"/>
      <c r="Y33" s="784"/>
      <c r="Z33" s="784"/>
      <c r="AA33" s="784"/>
      <c r="AB33" s="784"/>
      <c r="AC33" s="784"/>
      <c r="AD33" s="784"/>
      <c r="AE33" s="785"/>
      <c r="AF33" s="786"/>
      <c r="AG33" s="787"/>
      <c r="AH33" s="787"/>
      <c r="AI33" s="787"/>
      <c r="AJ33" s="788"/>
      <c r="AK33" s="834"/>
      <c r="AL33" s="830"/>
      <c r="AM33" s="830"/>
      <c r="AN33" s="830"/>
      <c r="AO33" s="830"/>
      <c r="AP33" s="830"/>
      <c r="AQ33" s="830"/>
      <c r="AR33" s="830"/>
      <c r="AS33" s="830"/>
      <c r="AT33" s="830"/>
      <c r="AU33" s="830"/>
      <c r="AV33" s="830"/>
      <c r="AW33" s="830"/>
      <c r="AX33" s="830"/>
      <c r="AY33" s="830"/>
      <c r="AZ33" s="831"/>
      <c r="BA33" s="831"/>
      <c r="BB33" s="831"/>
      <c r="BC33" s="831"/>
      <c r="BD33" s="831"/>
      <c r="BE33" s="832"/>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2">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2">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2">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2">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2">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2">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2">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2">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2">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2">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2">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2">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2">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2">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2">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2">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2">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2">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2">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2">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2">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2">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2">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2">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2">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2">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2">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5">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2">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394</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5">
      <c r="A63" s="228" t="s">
        <v>376</v>
      </c>
      <c r="B63" s="789" t="s">
        <v>395</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453</v>
      </c>
      <c r="AG63" s="844"/>
      <c r="AH63" s="844"/>
      <c r="AI63" s="844"/>
      <c r="AJ63" s="845"/>
      <c r="AK63" s="846"/>
      <c r="AL63" s="841"/>
      <c r="AM63" s="841"/>
      <c r="AN63" s="841"/>
      <c r="AO63" s="841"/>
      <c r="AP63" s="844">
        <v>425</v>
      </c>
      <c r="AQ63" s="844"/>
      <c r="AR63" s="844"/>
      <c r="AS63" s="844"/>
      <c r="AT63" s="844"/>
      <c r="AU63" s="844">
        <v>6</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5">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2">
      <c r="A66" s="727" t="s">
        <v>397</v>
      </c>
      <c r="B66" s="728"/>
      <c r="C66" s="728"/>
      <c r="D66" s="728"/>
      <c r="E66" s="728"/>
      <c r="F66" s="728"/>
      <c r="G66" s="728"/>
      <c r="H66" s="728"/>
      <c r="I66" s="728"/>
      <c r="J66" s="728"/>
      <c r="K66" s="728"/>
      <c r="L66" s="728"/>
      <c r="M66" s="728"/>
      <c r="N66" s="728"/>
      <c r="O66" s="728"/>
      <c r="P66" s="729"/>
      <c r="Q66" s="733" t="s">
        <v>380</v>
      </c>
      <c r="R66" s="734"/>
      <c r="S66" s="734"/>
      <c r="T66" s="734"/>
      <c r="U66" s="735"/>
      <c r="V66" s="733" t="s">
        <v>381</v>
      </c>
      <c r="W66" s="734"/>
      <c r="X66" s="734"/>
      <c r="Y66" s="734"/>
      <c r="Z66" s="735"/>
      <c r="AA66" s="733" t="s">
        <v>382</v>
      </c>
      <c r="AB66" s="734"/>
      <c r="AC66" s="734"/>
      <c r="AD66" s="734"/>
      <c r="AE66" s="735"/>
      <c r="AF66" s="854" t="s">
        <v>383</v>
      </c>
      <c r="AG66" s="815"/>
      <c r="AH66" s="815"/>
      <c r="AI66" s="815"/>
      <c r="AJ66" s="855"/>
      <c r="AK66" s="733" t="s">
        <v>384</v>
      </c>
      <c r="AL66" s="728"/>
      <c r="AM66" s="728"/>
      <c r="AN66" s="728"/>
      <c r="AO66" s="729"/>
      <c r="AP66" s="733" t="s">
        <v>385</v>
      </c>
      <c r="AQ66" s="734"/>
      <c r="AR66" s="734"/>
      <c r="AS66" s="734"/>
      <c r="AT66" s="735"/>
      <c r="AU66" s="733" t="s">
        <v>398</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5">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2">
      <c r="A68" s="224">
        <v>1</v>
      </c>
      <c r="B68" s="869" t="s">
        <v>547</v>
      </c>
      <c r="C68" s="870"/>
      <c r="D68" s="870"/>
      <c r="E68" s="870"/>
      <c r="F68" s="870"/>
      <c r="G68" s="870"/>
      <c r="H68" s="870"/>
      <c r="I68" s="870"/>
      <c r="J68" s="870"/>
      <c r="K68" s="870"/>
      <c r="L68" s="870"/>
      <c r="M68" s="870"/>
      <c r="N68" s="870"/>
      <c r="O68" s="870"/>
      <c r="P68" s="871"/>
      <c r="Q68" s="872">
        <v>603</v>
      </c>
      <c r="R68" s="866"/>
      <c r="S68" s="866"/>
      <c r="T68" s="866"/>
      <c r="U68" s="866"/>
      <c r="V68" s="866">
        <v>473</v>
      </c>
      <c r="W68" s="866"/>
      <c r="X68" s="866"/>
      <c r="Y68" s="866"/>
      <c r="Z68" s="866"/>
      <c r="AA68" s="866">
        <v>129</v>
      </c>
      <c r="AB68" s="866"/>
      <c r="AC68" s="866"/>
      <c r="AD68" s="866"/>
      <c r="AE68" s="866"/>
      <c r="AF68" s="866">
        <v>129</v>
      </c>
      <c r="AG68" s="866"/>
      <c r="AH68" s="866"/>
      <c r="AI68" s="866"/>
      <c r="AJ68" s="866"/>
      <c r="AK68" s="866" t="s">
        <v>545</v>
      </c>
      <c r="AL68" s="866"/>
      <c r="AM68" s="866"/>
      <c r="AN68" s="866"/>
      <c r="AO68" s="866"/>
      <c r="AP68" s="866">
        <v>15</v>
      </c>
      <c r="AQ68" s="866"/>
      <c r="AR68" s="866"/>
      <c r="AS68" s="866"/>
      <c r="AT68" s="866"/>
      <c r="AU68" s="866" t="s">
        <v>485</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2">
      <c r="A69" s="226">
        <v>2</v>
      </c>
      <c r="B69" s="873" t="s">
        <v>548</v>
      </c>
      <c r="C69" s="874"/>
      <c r="D69" s="874"/>
      <c r="E69" s="874"/>
      <c r="F69" s="874"/>
      <c r="G69" s="874"/>
      <c r="H69" s="874"/>
      <c r="I69" s="874"/>
      <c r="J69" s="874"/>
      <c r="K69" s="874"/>
      <c r="L69" s="874"/>
      <c r="M69" s="874"/>
      <c r="N69" s="874"/>
      <c r="O69" s="874"/>
      <c r="P69" s="875"/>
      <c r="Q69" s="876">
        <v>2</v>
      </c>
      <c r="R69" s="830"/>
      <c r="S69" s="830"/>
      <c r="T69" s="830"/>
      <c r="U69" s="830"/>
      <c r="V69" s="830">
        <v>1</v>
      </c>
      <c r="W69" s="830"/>
      <c r="X69" s="830"/>
      <c r="Y69" s="830"/>
      <c r="Z69" s="830"/>
      <c r="AA69" s="830">
        <v>1</v>
      </c>
      <c r="AB69" s="830"/>
      <c r="AC69" s="830"/>
      <c r="AD69" s="830"/>
      <c r="AE69" s="830"/>
      <c r="AF69" s="830">
        <v>1</v>
      </c>
      <c r="AG69" s="830"/>
      <c r="AH69" s="830"/>
      <c r="AI69" s="830"/>
      <c r="AJ69" s="830"/>
      <c r="AK69" s="830" t="s">
        <v>545</v>
      </c>
      <c r="AL69" s="830"/>
      <c r="AM69" s="830"/>
      <c r="AN69" s="830"/>
      <c r="AO69" s="830"/>
      <c r="AP69" s="830" t="s">
        <v>545</v>
      </c>
      <c r="AQ69" s="830"/>
      <c r="AR69" s="830"/>
      <c r="AS69" s="830"/>
      <c r="AT69" s="830"/>
      <c r="AU69" s="830" t="s">
        <v>485</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2">
      <c r="A70" s="226">
        <v>3</v>
      </c>
      <c r="B70" s="873" t="s">
        <v>549</v>
      </c>
      <c r="C70" s="874"/>
      <c r="D70" s="874"/>
      <c r="E70" s="874"/>
      <c r="F70" s="874"/>
      <c r="G70" s="874"/>
      <c r="H70" s="874"/>
      <c r="I70" s="874"/>
      <c r="J70" s="874"/>
      <c r="K70" s="874"/>
      <c r="L70" s="874"/>
      <c r="M70" s="874"/>
      <c r="N70" s="874"/>
      <c r="O70" s="874"/>
      <c r="P70" s="875"/>
      <c r="Q70" s="876">
        <v>65</v>
      </c>
      <c r="R70" s="830"/>
      <c r="S70" s="830"/>
      <c r="T70" s="830"/>
      <c r="U70" s="830"/>
      <c r="V70" s="830">
        <v>60</v>
      </c>
      <c r="W70" s="830"/>
      <c r="X70" s="830"/>
      <c r="Y70" s="830"/>
      <c r="Z70" s="830"/>
      <c r="AA70" s="830">
        <v>5</v>
      </c>
      <c r="AB70" s="830"/>
      <c r="AC70" s="830"/>
      <c r="AD70" s="830"/>
      <c r="AE70" s="830"/>
      <c r="AF70" s="830">
        <v>5</v>
      </c>
      <c r="AG70" s="830"/>
      <c r="AH70" s="830"/>
      <c r="AI70" s="830"/>
      <c r="AJ70" s="830"/>
      <c r="AK70" s="830" t="s">
        <v>545</v>
      </c>
      <c r="AL70" s="830"/>
      <c r="AM70" s="830"/>
      <c r="AN70" s="830"/>
      <c r="AO70" s="830"/>
      <c r="AP70" s="830" t="s">
        <v>545</v>
      </c>
      <c r="AQ70" s="830"/>
      <c r="AR70" s="830"/>
      <c r="AS70" s="830"/>
      <c r="AT70" s="830"/>
      <c r="AU70" s="830" t="s">
        <v>485</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2">
      <c r="A71" s="226">
        <v>4</v>
      </c>
      <c r="B71" s="873" t="s">
        <v>550</v>
      </c>
      <c r="C71" s="874"/>
      <c r="D71" s="874"/>
      <c r="E71" s="874"/>
      <c r="F71" s="874"/>
      <c r="G71" s="874"/>
      <c r="H71" s="874"/>
      <c r="I71" s="874"/>
      <c r="J71" s="874"/>
      <c r="K71" s="874"/>
      <c r="L71" s="874"/>
      <c r="M71" s="874"/>
      <c r="N71" s="874"/>
      <c r="O71" s="874"/>
      <c r="P71" s="875"/>
      <c r="Q71" s="876">
        <v>7912</v>
      </c>
      <c r="R71" s="830"/>
      <c r="S71" s="830"/>
      <c r="T71" s="830"/>
      <c r="U71" s="830"/>
      <c r="V71" s="830">
        <v>7612</v>
      </c>
      <c r="W71" s="830"/>
      <c r="X71" s="830"/>
      <c r="Y71" s="830"/>
      <c r="Z71" s="830"/>
      <c r="AA71" s="830">
        <v>300</v>
      </c>
      <c r="AB71" s="830"/>
      <c r="AC71" s="830"/>
      <c r="AD71" s="830"/>
      <c r="AE71" s="830"/>
      <c r="AF71" s="830">
        <v>300</v>
      </c>
      <c r="AG71" s="830"/>
      <c r="AH71" s="830"/>
      <c r="AI71" s="830"/>
      <c r="AJ71" s="830"/>
      <c r="AK71" s="830" t="s">
        <v>545</v>
      </c>
      <c r="AL71" s="830"/>
      <c r="AM71" s="830"/>
      <c r="AN71" s="830"/>
      <c r="AO71" s="830"/>
      <c r="AP71" s="830" t="s">
        <v>545</v>
      </c>
      <c r="AQ71" s="830"/>
      <c r="AR71" s="830"/>
      <c r="AS71" s="830"/>
      <c r="AT71" s="830"/>
      <c r="AU71" s="830" t="s">
        <v>485</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2">
      <c r="A72" s="226">
        <v>5</v>
      </c>
      <c r="B72" s="873" t="s">
        <v>551</v>
      </c>
      <c r="C72" s="874"/>
      <c r="D72" s="874"/>
      <c r="E72" s="874"/>
      <c r="F72" s="874"/>
      <c r="G72" s="874"/>
      <c r="H72" s="874"/>
      <c r="I72" s="874"/>
      <c r="J72" s="874"/>
      <c r="K72" s="874"/>
      <c r="L72" s="874"/>
      <c r="M72" s="874"/>
      <c r="N72" s="874"/>
      <c r="O72" s="874"/>
      <c r="P72" s="875"/>
      <c r="Q72" s="876">
        <v>753</v>
      </c>
      <c r="R72" s="830"/>
      <c r="S72" s="830"/>
      <c r="T72" s="830"/>
      <c r="U72" s="830"/>
      <c r="V72" s="830">
        <v>748</v>
      </c>
      <c r="W72" s="830"/>
      <c r="X72" s="830"/>
      <c r="Y72" s="830"/>
      <c r="Z72" s="830"/>
      <c r="AA72" s="830">
        <v>6</v>
      </c>
      <c r="AB72" s="830"/>
      <c r="AC72" s="830"/>
      <c r="AD72" s="830"/>
      <c r="AE72" s="830"/>
      <c r="AF72" s="830">
        <v>6</v>
      </c>
      <c r="AG72" s="830"/>
      <c r="AH72" s="830"/>
      <c r="AI72" s="830"/>
      <c r="AJ72" s="830"/>
      <c r="AK72" s="830">
        <v>10</v>
      </c>
      <c r="AL72" s="830"/>
      <c r="AM72" s="830"/>
      <c r="AN72" s="830"/>
      <c r="AO72" s="830"/>
      <c r="AP72" s="830" t="s">
        <v>545</v>
      </c>
      <c r="AQ72" s="830"/>
      <c r="AR72" s="830"/>
      <c r="AS72" s="830"/>
      <c r="AT72" s="830"/>
      <c r="AU72" s="830" t="s">
        <v>485</v>
      </c>
      <c r="AV72" s="830"/>
      <c r="AW72" s="830"/>
      <c r="AX72" s="830"/>
      <c r="AY72" s="830"/>
      <c r="AZ72" s="832" t="s">
        <v>557</v>
      </c>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2">
      <c r="A73" s="226">
        <v>6</v>
      </c>
      <c r="B73" s="873" t="s">
        <v>552</v>
      </c>
      <c r="C73" s="874"/>
      <c r="D73" s="874"/>
      <c r="E73" s="874"/>
      <c r="F73" s="874"/>
      <c r="G73" s="874"/>
      <c r="H73" s="874"/>
      <c r="I73" s="874"/>
      <c r="J73" s="874"/>
      <c r="K73" s="874"/>
      <c r="L73" s="874"/>
      <c r="M73" s="874"/>
      <c r="N73" s="874"/>
      <c r="O73" s="874"/>
      <c r="P73" s="875"/>
      <c r="Q73" s="876">
        <v>1716</v>
      </c>
      <c r="R73" s="830"/>
      <c r="S73" s="830"/>
      <c r="T73" s="830"/>
      <c r="U73" s="830"/>
      <c r="V73" s="830">
        <v>1617</v>
      </c>
      <c r="W73" s="830"/>
      <c r="X73" s="830"/>
      <c r="Y73" s="830"/>
      <c r="Z73" s="830"/>
      <c r="AA73" s="830">
        <v>99</v>
      </c>
      <c r="AB73" s="830"/>
      <c r="AC73" s="830"/>
      <c r="AD73" s="830"/>
      <c r="AE73" s="830"/>
      <c r="AF73" s="830">
        <v>99</v>
      </c>
      <c r="AG73" s="830"/>
      <c r="AH73" s="830"/>
      <c r="AI73" s="830"/>
      <c r="AJ73" s="830"/>
      <c r="AK73" s="830">
        <v>60</v>
      </c>
      <c r="AL73" s="830"/>
      <c r="AM73" s="830"/>
      <c r="AN73" s="830"/>
      <c r="AO73" s="830"/>
      <c r="AP73" s="830">
        <v>1222</v>
      </c>
      <c r="AQ73" s="830"/>
      <c r="AR73" s="830"/>
      <c r="AS73" s="830"/>
      <c r="AT73" s="830"/>
      <c r="AU73" s="830" t="s">
        <v>485</v>
      </c>
      <c r="AV73" s="830"/>
      <c r="AW73" s="830"/>
      <c r="AX73" s="830"/>
      <c r="AY73" s="830"/>
      <c r="AZ73" s="832" t="s">
        <v>558</v>
      </c>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2">
      <c r="A74" s="226">
        <v>7</v>
      </c>
      <c r="B74" s="873" t="s">
        <v>553</v>
      </c>
      <c r="C74" s="874"/>
      <c r="D74" s="874"/>
      <c r="E74" s="874"/>
      <c r="F74" s="874"/>
      <c r="G74" s="874"/>
      <c r="H74" s="874"/>
      <c r="I74" s="874"/>
      <c r="J74" s="874"/>
      <c r="K74" s="874"/>
      <c r="L74" s="874"/>
      <c r="M74" s="874"/>
      <c r="N74" s="874"/>
      <c r="O74" s="874"/>
      <c r="P74" s="875"/>
      <c r="Q74" s="876">
        <v>337</v>
      </c>
      <c r="R74" s="830"/>
      <c r="S74" s="830"/>
      <c r="T74" s="830"/>
      <c r="U74" s="830"/>
      <c r="V74" s="830">
        <v>328</v>
      </c>
      <c r="W74" s="830"/>
      <c r="X74" s="830"/>
      <c r="Y74" s="830"/>
      <c r="Z74" s="830"/>
      <c r="AA74" s="830">
        <v>8</v>
      </c>
      <c r="AB74" s="830"/>
      <c r="AC74" s="830"/>
      <c r="AD74" s="830"/>
      <c r="AE74" s="830"/>
      <c r="AF74" s="830">
        <v>8</v>
      </c>
      <c r="AG74" s="830"/>
      <c r="AH74" s="830"/>
      <c r="AI74" s="830"/>
      <c r="AJ74" s="830"/>
      <c r="AK74" s="830" t="s">
        <v>545</v>
      </c>
      <c r="AL74" s="830"/>
      <c r="AM74" s="830"/>
      <c r="AN74" s="830"/>
      <c r="AO74" s="830"/>
      <c r="AP74" s="830" t="s">
        <v>545</v>
      </c>
      <c r="AQ74" s="830"/>
      <c r="AR74" s="830"/>
      <c r="AS74" s="830"/>
      <c r="AT74" s="830"/>
      <c r="AU74" s="830" t="s">
        <v>485</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2">
      <c r="A75" s="226">
        <v>8</v>
      </c>
      <c r="B75" s="873" t="s">
        <v>554</v>
      </c>
      <c r="C75" s="874"/>
      <c r="D75" s="874"/>
      <c r="E75" s="874"/>
      <c r="F75" s="874"/>
      <c r="G75" s="874"/>
      <c r="H75" s="874"/>
      <c r="I75" s="874"/>
      <c r="J75" s="874"/>
      <c r="K75" s="874"/>
      <c r="L75" s="874"/>
      <c r="M75" s="874"/>
      <c r="N75" s="874"/>
      <c r="O75" s="874"/>
      <c r="P75" s="875"/>
      <c r="Q75" s="877">
        <v>7571</v>
      </c>
      <c r="R75" s="878"/>
      <c r="S75" s="878"/>
      <c r="T75" s="878"/>
      <c r="U75" s="834"/>
      <c r="V75" s="879">
        <v>7265</v>
      </c>
      <c r="W75" s="878"/>
      <c r="X75" s="878"/>
      <c r="Y75" s="878"/>
      <c r="Z75" s="834"/>
      <c r="AA75" s="879">
        <v>306</v>
      </c>
      <c r="AB75" s="878"/>
      <c r="AC75" s="878"/>
      <c r="AD75" s="878"/>
      <c r="AE75" s="834"/>
      <c r="AF75" s="879">
        <v>306</v>
      </c>
      <c r="AG75" s="878"/>
      <c r="AH75" s="878"/>
      <c r="AI75" s="878"/>
      <c r="AJ75" s="834"/>
      <c r="AK75" s="879" t="s">
        <v>545</v>
      </c>
      <c r="AL75" s="878"/>
      <c r="AM75" s="878"/>
      <c r="AN75" s="878"/>
      <c r="AO75" s="834"/>
      <c r="AP75" s="879" t="s">
        <v>545</v>
      </c>
      <c r="AQ75" s="878"/>
      <c r="AR75" s="878"/>
      <c r="AS75" s="878"/>
      <c r="AT75" s="834"/>
      <c r="AU75" s="879" t="s">
        <v>485</v>
      </c>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2">
      <c r="A76" s="226">
        <v>9</v>
      </c>
      <c r="B76" s="873" t="s">
        <v>555</v>
      </c>
      <c r="C76" s="874"/>
      <c r="D76" s="874"/>
      <c r="E76" s="874"/>
      <c r="F76" s="874"/>
      <c r="G76" s="874"/>
      <c r="H76" s="874"/>
      <c r="I76" s="874"/>
      <c r="J76" s="874"/>
      <c r="K76" s="874"/>
      <c r="L76" s="874"/>
      <c r="M76" s="874"/>
      <c r="N76" s="874"/>
      <c r="O76" s="874"/>
      <c r="P76" s="875"/>
      <c r="Q76" s="877">
        <v>310</v>
      </c>
      <c r="R76" s="878"/>
      <c r="S76" s="878"/>
      <c r="T76" s="878"/>
      <c r="U76" s="834"/>
      <c r="V76" s="879">
        <v>281</v>
      </c>
      <c r="W76" s="878"/>
      <c r="X76" s="878"/>
      <c r="Y76" s="878"/>
      <c r="Z76" s="834"/>
      <c r="AA76" s="879">
        <v>29</v>
      </c>
      <c r="AB76" s="878"/>
      <c r="AC76" s="878"/>
      <c r="AD76" s="878"/>
      <c r="AE76" s="834"/>
      <c r="AF76" s="879">
        <v>29</v>
      </c>
      <c r="AG76" s="878"/>
      <c r="AH76" s="878"/>
      <c r="AI76" s="878"/>
      <c r="AJ76" s="834"/>
      <c r="AK76" s="879" t="s">
        <v>545</v>
      </c>
      <c r="AL76" s="878"/>
      <c r="AM76" s="878"/>
      <c r="AN76" s="878"/>
      <c r="AO76" s="834"/>
      <c r="AP76" s="879" t="s">
        <v>545</v>
      </c>
      <c r="AQ76" s="878"/>
      <c r="AR76" s="878"/>
      <c r="AS76" s="878"/>
      <c r="AT76" s="834"/>
      <c r="AU76" s="879" t="s">
        <v>485</v>
      </c>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2">
      <c r="A77" s="226">
        <v>10</v>
      </c>
      <c r="B77" s="873" t="s">
        <v>556</v>
      </c>
      <c r="C77" s="874"/>
      <c r="D77" s="874"/>
      <c r="E77" s="874"/>
      <c r="F77" s="874"/>
      <c r="G77" s="874"/>
      <c r="H77" s="874"/>
      <c r="I77" s="874"/>
      <c r="J77" s="874"/>
      <c r="K77" s="874"/>
      <c r="L77" s="874"/>
      <c r="M77" s="874"/>
      <c r="N77" s="874"/>
      <c r="O77" s="874"/>
      <c r="P77" s="875"/>
      <c r="Q77" s="877">
        <v>304568</v>
      </c>
      <c r="R77" s="878"/>
      <c r="S77" s="878"/>
      <c r="T77" s="878"/>
      <c r="U77" s="834"/>
      <c r="V77" s="879">
        <v>293091</v>
      </c>
      <c r="W77" s="878"/>
      <c r="X77" s="878"/>
      <c r="Y77" s="878"/>
      <c r="Z77" s="834"/>
      <c r="AA77" s="879">
        <v>11478</v>
      </c>
      <c r="AB77" s="878"/>
      <c r="AC77" s="878"/>
      <c r="AD77" s="878"/>
      <c r="AE77" s="834"/>
      <c r="AF77" s="879">
        <v>11478</v>
      </c>
      <c r="AG77" s="878"/>
      <c r="AH77" s="878"/>
      <c r="AI77" s="878"/>
      <c r="AJ77" s="834"/>
      <c r="AK77" s="879" t="s">
        <v>545</v>
      </c>
      <c r="AL77" s="878"/>
      <c r="AM77" s="878"/>
      <c r="AN77" s="878"/>
      <c r="AO77" s="834"/>
      <c r="AP77" s="879" t="s">
        <v>545</v>
      </c>
      <c r="AQ77" s="878"/>
      <c r="AR77" s="878"/>
      <c r="AS77" s="878"/>
      <c r="AT77" s="834"/>
      <c r="AU77" s="879" t="s">
        <v>485</v>
      </c>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2">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2">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2">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2">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2">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2">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2">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2">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2">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2">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5">
      <c r="A88" s="228" t="s">
        <v>376</v>
      </c>
      <c r="B88" s="789" t="s">
        <v>399</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12361</v>
      </c>
      <c r="AG88" s="844"/>
      <c r="AH88" s="844"/>
      <c r="AI88" s="844"/>
      <c r="AJ88" s="844"/>
      <c r="AK88" s="841"/>
      <c r="AL88" s="841"/>
      <c r="AM88" s="841"/>
      <c r="AN88" s="841"/>
      <c r="AO88" s="841"/>
      <c r="AP88" s="844">
        <v>1237</v>
      </c>
      <c r="AQ88" s="844"/>
      <c r="AR88" s="844"/>
      <c r="AS88" s="844"/>
      <c r="AT88" s="844"/>
      <c r="AU88" s="844" t="s">
        <v>545</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789" t="s">
        <v>400</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c r="CS102" s="852"/>
      <c r="CT102" s="852"/>
      <c r="CU102" s="852"/>
      <c r="CV102" s="891"/>
      <c r="CW102" s="890"/>
      <c r="CX102" s="852"/>
      <c r="CY102" s="852"/>
      <c r="CZ102" s="852"/>
      <c r="DA102" s="891"/>
      <c r="DB102" s="890"/>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401</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402</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17" t="s">
        <v>405</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406</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2">
      <c r="A109" s="912" t="s">
        <v>407</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408</v>
      </c>
      <c r="AB109" s="893"/>
      <c r="AC109" s="893"/>
      <c r="AD109" s="893"/>
      <c r="AE109" s="894"/>
      <c r="AF109" s="892" t="s">
        <v>409</v>
      </c>
      <c r="AG109" s="893"/>
      <c r="AH109" s="893"/>
      <c r="AI109" s="893"/>
      <c r="AJ109" s="894"/>
      <c r="AK109" s="892" t="s">
        <v>294</v>
      </c>
      <c r="AL109" s="893"/>
      <c r="AM109" s="893"/>
      <c r="AN109" s="893"/>
      <c r="AO109" s="894"/>
      <c r="AP109" s="892" t="s">
        <v>410</v>
      </c>
      <c r="AQ109" s="893"/>
      <c r="AR109" s="893"/>
      <c r="AS109" s="893"/>
      <c r="AT109" s="895"/>
      <c r="AU109" s="912" t="s">
        <v>407</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408</v>
      </c>
      <c r="BR109" s="893"/>
      <c r="BS109" s="893"/>
      <c r="BT109" s="893"/>
      <c r="BU109" s="894"/>
      <c r="BV109" s="892" t="s">
        <v>409</v>
      </c>
      <c r="BW109" s="893"/>
      <c r="BX109" s="893"/>
      <c r="BY109" s="893"/>
      <c r="BZ109" s="894"/>
      <c r="CA109" s="892" t="s">
        <v>294</v>
      </c>
      <c r="CB109" s="893"/>
      <c r="CC109" s="893"/>
      <c r="CD109" s="893"/>
      <c r="CE109" s="894"/>
      <c r="CF109" s="913" t="s">
        <v>410</v>
      </c>
      <c r="CG109" s="913"/>
      <c r="CH109" s="913"/>
      <c r="CI109" s="913"/>
      <c r="CJ109" s="913"/>
      <c r="CK109" s="892" t="s">
        <v>411</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408</v>
      </c>
      <c r="DH109" s="893"/>
      <c r="DI109" s="893"/>
      <c r="DJ109" s="893"/>
      <c r="DK109" s="894"/>
      <c r="DL109" s="892" t="s">
        <v>409</v>
      </c>
      <c r="DM109" s="893"/>
      <c r="DN109" s="893"/>
      <c r="DO109" s="893"/>
      <c r="DP109" s="894"/>
      <c r="DQ109" s="892" t="s">
        <v>294</v>
      </c>
      <c r="DR109" s="893"/>
      <c r="DS109" s="893"/>
      <c r="DT109" s="893"/>
      <c r="DU109" s="894"/>
      <c r="DV109" s="892" t="s">
        <v>410</v>
      </c>
      <c r="DW109" s="893"/>
      <c r="DX109" s="893"/>
      <c r="DY109" s="893"/>
      <c r="DZ109" s="895"/>
    </row>
    <row r="110" spans="1:131" s="218" customFormat="1" ht="26.25" customHeight="1" x14ac:dyDescent="0.2">
      <c r="A110" s="896" t="s">
        <v>412</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679451</v>
      </c>
      <c r="AB110" s="900"/>
      <c r="AC110" s="900"/>
      <c r="AD110" s="900"/>
      <c r="AE110" s="901"/>
      <c r="AF110" s="902">
        <v>688394</v>
      </c>
      <c r="AG110" s="900"/>
      <c r="AH110" s="900"/>
      <c r="AI110" s="900"/>
      <c r="AJ110" s="901"/>
      <c r="AK110" s="902">
        <v>676455</v>
      </c>
      <c r="AL110" s="900"/>
      <c r="AM110" s="900"/>
      <c r="AN110" s="900"/>
      <c r="AO110" s="901"/>
      <c r="AP110" s="903">
        <v>13.5</v>
      </c>
      <c r="AQ110" s="904"/>
      <c r="AR110" s="904"/>
      <c r="AS110" s="904"/>
      <c r="AT110" s="905"/>
      <c r="AU110" s="906" t="s">
        <v>69</v>
      </c>
      <c r="AV110" s="907"/>
      <c r="AW110" s="907"/>
      <c r="AX110" s="907"/>
      <c r="AY110" s="907"/>
      <c r="AZ110" s="929" t="s">
        <v>413</v>
      </c>
      <c r="BA110" s="897"/>
      <c r="BB110" s="897"/>
      <c r="BC110" s="897"/>
      <c r="BD110" s="897"/>
      <c r="BE110" s="897"/>
      <c r="BF110" s="897"/>
      <c r="BG110" s="897"/>
      <c r="BH110" s="897"/>
      <c r="BI110" s="897"/>
      <c r="BJ110" s="897"/>
      <c r="BK110" s="897"/>
      <c r="BL110" s="897"/>
      <c r="BM110" s="897"/>
      <c r="BN110" s="897"/>
      <c r="BO110" s="897"/>
      <c r="BP110" s="898"/>
      <c r="BQ110" s="930">
        <v>7306513</v>
      </c>
      <c r="BR110" s="931"/>
      <c r="BS110" s="931"/>
      <c r="BT110" s="931"/>
      <c r="BU110" s="931"/>
      <c r="BV110" s="931">
        <v>7126332</v>
      </c>
      <c r="BW110" s="931"/>
      <c r="BX110" s="931"/>
      <c r="BY110" s="931"/>
      <c r="BZ110" s="931"/>
      <c r="CA110" s="931">
        <v>7100571</v>
      </c>
      <c r="CB110" s="931"/>
      <c r="CC110" s="931"/>
      <c r="CD110" s="931"/>
      <c r="CE110" s="931"/>
      <c r="CF110" s="944">
        <v>141.19999999999999</v>
      </c>
      <c r="CG110" s="945"/>
      <c r="CH110" s="945"/>
      <c r="CI110" s="945"/>
      <c r="CJ110" s="945"/>
      <c r="CK110" s="946" t="s">
        <v>414</v>
      </c>
      <c r="CL110" s="947"/>
      <c r="CM110" s="929" t="s">
        <v>415</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2">
      <c r="A111" s="934" t="s">
        <v>416</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417</v>
      </c>
      <c r="BA111" s="923"/>
      <c r="BB111" s="923"/>
      <c r="BC111" s="923"/>
      <c r="BD111" s="923"/>
      <c r="BE111" s="923"/>
      <c r="BF111" s="923"/>
      <c r="BG111" s="923"/>
      <c r="BH111" s="923"/>
      <c r="BI111" s="923"/>
      <c r="BJ111" s="923"/>
      <c r="BK111" s="923"/>
      <c r="BL111" s="923"/>
      <c r="BM111" s="923"/>
      <c r="BN111" s="923"/>
      <c r="BO111" s="923"/>
      <c r="BP111" s="924"/>
      <c r="BQ111" s="925" t="s">
        <v>122</v>
      </c>
      <c r="BR111" s="926"/>
      <c r="BS111" s="926"/>
      <c r="BT111" s="926"/>
      <c r="BU111" s="926"/>
      <c r="BV111" s="926" t="s">
        <v>122</v>
      </c>
      <c r="BW111" s="926"/>
      <c r="BX111" s="926"/>
      <c r="BY111" s="926"/>
      <c r="BZ111" s="926"/>
      <c r="CA111" s="926" t="s">
        <v>122</v>
      </c>
      <c r="CB111" s="926"/>
      <c r="CC111" s="926"/>
      <c r="CD111" s="926"/>
      <c r="CE111" s="926"/>
      <c r="CF111" s="920" t="s">
        <v>122</v>
      </c>
      <c r="CG111" s="921"/>
      <c r="CH111" s="921"/>
      <c r="CI111" s="921"/>
      <c r="CJ111" s="921"/>
      <c r="CK111" s="948"/>
      <c r="CL111" s="949"/>
      <c r="CM111" s="922" t="s">
        <v>418</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2">
      <c r="A112" s="952" t="s">
        <v>419</v>
      </c>
      <c r="B112" s="953"/>
      <c r="C112" s="923" t="s">
        <v>420</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421</v>
      </c>
      <c r="BA112" s="923"/>
      <c r="BB112" s="923"/>
      <c r="BC112" s="923"/>
      <c r="BD112" s="923"/>
      <c r="BE112" s="923"/>
      <c r="BF112" s="923"/>
      <c r="BG112" s="923"/>
      <c r="BH112" s="923"/>
      <c r="BI112" s="923"/>
      <c r="BJ112" s="923"/>
      <c r="BK112" s="923"/>
      <c r="BL112" s="923"/>
      <c r="BM112" s="923"/>
      <c r="BN112" s="923"/>
      <c r="BO112" s="923"/>
      <c r="BP112" s="924"/>
      <c r="BQ112" s="925" t="s">
        <v>122</v>
      </c>
      <c r="BR112" s="926"/>
      <c r="BS112" s="926"/>
      <c r="BT112" s="926"/>
      <c r="BU112" s="926"/>
      <c r="BV112" s="926" t="s">
        <v>122</v>
      </c>
      <c r="BW112" s="926"/>
      <c r="BX112" s="926"/>
      <c r="BY112" s="926"/>
      <c r="BZ112" s="926"/>
      <c r="CA112" s="926">
        <v>6379</v>
      </c>
      <c r="CB112" s="926"/>
      <c r="CC112" s="926"/>
      <c r="CD112" s="926"/>
      <c r="CE112" s="926"/>
      <c r="CF112" s="920">
        <v>0.1</v>
      </c>
      <c r="CG112" s="921"/>
      <c r="CH112" s="921"/>
      <c r="CI112" s="921"/>
      <c r="CJ112" s="921"/>
      <c r="CK112" s="948"/>
      <c r="CL112" s="949"/>
      <c r="CM112" s="922" t="s">
        <v>422</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2">
      <c r="A113" s="954"/>
      <c r="B113" s="955"/>
      <c r="C113" s="923" t="s">
        <v>423</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1762</v>
      </c>
      <c r="AB113" s="938"/>
      <c r="AC113" s="938"/>
      <c r="AD113" s="938"/>
      <c r="AE113" s="939"/>
      <c r="AF113" s="940">
        <v>1759</v>
      </c>
      <c r="AG113" s="938"/>
      <c r="AH113" s="938"/>
      <c r="AI113" s="938"/>
      <c r="AJ113" s="939"/>
      <c r="AK113" s="940">
        <v>870</v>
      </c>
      <c r="AL113" s="938"/>
      <c r="AM113" s="938"/>
      <c r="AN113" s="938"/>
      <c r="AO113" s="939"/>
      <c r="AP113" s="941">
        <v>0</v>
      </c>
      <c r="AQ113" s="942"/>
      <c r="AR113" s="942"/>
      <c r="AS113" s="942"/>
      <c r="AT113" s="943"/>
      <c r="AU113" s="908"/>
      <c r="AV113" s="909"/>
      <c r="AW113" s="909"/>
      <c r="AX113" s="909"/>
      <c r="AY113" s="909"/>
      <c r="AZ113" s="922" t="s">
        <v>424</v>
      </c>
      <c r="BA113" s="923"/>
      <c r="BB113" s="923"/>
      <c r="BC113" s="923"/>
      <c r="BD113" s="923"/>
      <c r="BE113" s="923"/>
      <c r="BF113" s="923"/>
      <c r="BG113" s="923"/>
      <c r="BH113" s="923"/>
      <c r="BI113" s="923"/>
      <c r="BJ113" s="923"/>
      <c r="BK113" s="923"/>
      <c r="BL113" s="923"/>
      <c r="BM113" s="923"/>
      <c r="BN113" s="923"/>
      <c r="BO113" s="923"/>
      <c r="BP113" s="924"/>
      <c r="BQ113" s="925">
        <v>254147</v>
      </c>
      <c r="BR113" s="926"/>
      <c r="BS113" s="926"/>
      <c r="BT113" s="926"/>
      <c r="BU113" s="926"/>
      <c r="BV113" s="926">
        <v>221302</v>
      </c>
      <c r="BW113" s="926"/>
      <c r="BX113" s="926"/>
      <c r="BY113" s="926"/>
      <c r="BZ113" s="926"/>
      <c r="CA113" s="926">
        <v>177787</v>
      </c>
      <c r="CB113" s="926"/>
      <c r="CC113" s="926"/>
      <c r="CD113" s="926"/>
      <c r="CE113" s="926"/>
      <c r="CF113" s="920">
        <v>3.5</v>
      </c>
      <c r="CG113" s="921"/>
      <c r="CH113" s="921"/>
      <c r="CI113" s="921"/>
      <c r="CJ113" s="921"/>
      <c r="CK113" s="948"/>
      <c r="CL113" s="949"/>
      <c r="CM113" s="922" t="s">
        <v>425</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2">
      <c r="A114" s="954"/>
      <c r="B114" s="955"/>
      <c r="C114" s="923" t="s">
        <v>426</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61953</v>
      </c>
      <c r="AB114" s="959"/>
      <c r="AC114" s="959"/>
      <c r="AD114" s="959"/>
      <c r="AE114" s="960"/>
      <c r="AF114" s="961">
        <v>39408</v>
      </c>
      <c r="AG114" s="959"/>
      <c r="AH114" s="959"/>
      <c r="AI114" s="959"/>
      <c r="AJ114" s="960"/>
      <c r="AK114" s="961">
        <v>36179</v>
      </c>
      <c r="AL114" s="959"/>
      <c r="AM114" s="959"/>
      <c r="AN114" s="959"/>
      <c r="AO114" s="960"/>
      <c r="AP114" s="962">
        <v>0.7</v>
      </c>
      <c r="AQ114" s="963"/>
      <c r="AR114" s="963"/>
      <c r="AS114" s="963"/>
      <c r="AT114" s="964"/>
      <c r="AU114" s="908"/>
      <c r="AV114" s="909"/>
      <c r="AW114" s="909"/>
      <c r="AX114" s="909"/>
      <c r="AY114" s="909"/>
      <c r="AZ114" s="922" t="s">
        <v>427</v>
      </c>
      <c r="BA114" s="923"/>
      <c r="BB114" s="923"/>
      <c r="BC114" s="923"/>
      <c r="BD114" s="923"/>
      <c r="BE114" s="923"/>
      <c r="BF114" s="923"/>
      <c r="BG114" s="923"/>
      <c r="BH114" s="923"/>
      <c r="BI114" s="923"/>
      <c r="BJ114" s="923"/>
      <c r="BK114" s="923"/>
      <c r="BL114" s="923"/>
      <c r="BM114" s="923"/>
      <c r="BN114" s="923"/>
      <c r="BO114" s="923"/>
      <c r="BP114" s="924"/>
      <c r="BQ114" s="925">
        <v>572960</v>
      </c>
      <c r="BR114" s="926"/>
      <c r="BS114" s="926"/>
      <c r="BT114" s="926"/>
      <c r="BU114" s="926"/>
      <c r="BV114" s="926">
        <v>584033</v>
      </c>
      <c r="BW114" s="926"/>
      <c r="BX114" s="926"/>
      <c r="BY114" s="926"/>
      <c r="BZ114" s="926"/>
      <c r="CA114" s="926">
        <v>629813</v>
      </c>
      <c r="CB114" s="926"/>
      <c r="CC114" s="926"/>
      <c r="CD114" s="926"/>
      <c r="CE114" s="926"/>
      <c r="CF114" s="920">
        <v>12.5</v>
      </c>
      <c r="CG114" s="921"/>
      <c r="CH114" s="921"/>
      <c r="CI114" s="921"/>
      <c r="CJ114" s="921"/>
      <c r="CK114" s="948"/>
      <c r="CL114" s="949"/>
      <c r="CM114" s="922" t="s">
        <v>428</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2">
      <c r="A115" s="954"/>
      <c r="B115" s="955"/>
      <c r="C115" s="923" t="s">
        <v>429</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t="s">
        <v>122</v>
      </c>
      <c r="AB115" s="938"/>
      <c r="AC115" s="938"/>
      <c r="AD115" s="938"/>
      <c r="AE115" s="939"/>
      <c r="AF115" s="940" t="s">
        <v>122</v>
      </c>
      <c r="AG115" s="938"/>
      <c r="AH115" s="938"/>
      <c r="AI115" s="938"/>
      <c r="AJ115" s="939"/>
      <c r="AK115" s="940" t="s">
        <v>122</v>
      </c>
      <c r="AL115" s="938"/>
      <c r="AM115" s="938"/>
      <c r="AN115" s="938"/>
      <c r="AO115" s="939"/>
      <c r="AP115" s="941" t="s">
        <v>122</v>
      </c>
      <c r="AQ115" s="942"/>
      <c r="AR115" s="942"/>
      <c r="AS115" s="942"/>
      <c r="AT115" s="943"/>
      <c r="AU115" s="908"/>
      <c r="AV115" s="909"/>
      <c r="AW115" s="909"/>
      <c r="AX115" s="909"/>
      <c r="AY115" s="909"/>
      <c r="AZ115" s="922" t="s">
        <v>430</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431</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2">
      <c r="A116" s="956"/>
      <c r="B116" s="957"/>
      <c r="C116" s="965" t="s">
        <v>432</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433</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434</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2">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435</v>
      </c>
      <c r="Z117" s="894"/>
      <c r="AA117" s="978">
        <v>743166</v>
      </c>
      <c r="AB117" s="979"/>
      <c r="AC117" s="979"/>
      <c r="AD117" s="979"/>
      <c r="AE117" s="980"/>
      <c r="AF117" s="981">
        <v>729561</v>
      </c>
      <c r="AG117" s="979"/>
      <c r="AH117" s="979"/>
      <c r="AI117" s="979"/>
      <c r="AJ117" s="980"/>
      <c r="AK117" s="981">
        <v>713504</v>
      </c>
      <c r="AL117" s="979"/>
      <c r="AM117" s="979"/>
      <c r="AN117" s="979"/>
      <c r="AO117" s="980"/>
      <c r="AP117" s="982"/>
      <c r="AQ117" s="983"/>
      <c r="AR117" s="983"/>
      <c r="AS117" s="983"/>
      <c r="AT117" s="984"/>
      <c r="AU117" s="908"/>
      <c r="AV117" s="909"/>
      <c r="AW117" s="909"/>
      <c r="AX117" s="909"/>
      <c r="AY117" s="909"/>
      <c r="AZ117" s="974" t="s">
        <v>436</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437</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2">
      <c r="A118" s="912" t="s">
        <v>411</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408</v>
      </c>
      <c r="AB118" s="893"/>
      <c r="AC118" s="893"/>
      <c r="AD118" s="893"/>
      <c r="AE118" s="894"/>
      <c r="AF118" s="892" t="s">
        <v>409</v>
      </c>
      <c r="AG118" s="893"/>
      <c r="AH118" s="893"/>
      <c r="AI118" s="893"/>
      <c r="AJ118" s="894"/>
      <c r="AK118" s="892" t="s">
        <v>294</v>
      </c>
      <c r="AL118" s="893"/>
      <c r="AM118" s="893"/>
      <c r="AN118" s="893"/>
      <c r="AO118" s="894"/>
      <c r="AP118" s="970" t="s">
        <v>410</v>
      </c>
      <c r="AQ118" s="971"/>
      <c r="AR118" s="971"/>
      <c r="AS118" s="971"/>
      <c r="AT118" s="972"/>
      <c r="AU118" s="908"/>
      <c r="AV118" s="909"/>
      <c r="AW118" s="909"/>
      <c r="AX118" s="909"/>
      <c r="AY118" s="909"/>
      <c r="AZ118" s="973" t="s">
        <v>438</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439</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2">
      <c r="A119" s="1056" t="s">
        <v>414</v>
      </c>
      <c r="B119" s="947"/>
      <c r="C119" s="929" t="s">
        <v>415</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440</v>
      </c>
      <c r="BP119" s="1005"/>
      <c r="BQ119" s="999">
        <v>8133620</v>
      </c>
      <c r="BR119" s="1000"/>
      <c r="BS119" s="1000"/>
      <c r="BT119" s="1000"/>
      <c r="BU119" s="1000"/>
      <c r="BV119" s="1000">
        <v>7931667</v>
      </c>
      <c r="BW119" s="1000"/>
      <c r="BX119" s="1000"/>
      <c r="BY119" s="1000"/>
      <c r="BZ119" s="1000"/>
      <c r="CA119" s="1000">
        <v>7914550</v>
      </c>
      <c r="CB119" s="1000"/>
      <c r="CC119" s="1000"/>
      <c r="CD119" s="1000"/>
      <c r="CE119" s="1000"/>
      <c r="CF119" s="1001"/>
      <c r="CG119" s="1002"/>
      <c r="CH119" s="1002"/>
      <c r="CI119" s="1002"/>
      <c r="CJ119" s="1003"/>
      <c r="CK119" s="950"/>
      <c r="CL119" s="951"/>
      <c r="CM119" s="973" t="s">
        <v>441</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x14ac:dyDescent="0.2">
      <c r="A120" s="1057"/>
      <c r="B120" s="949"/>
      <c r="C120" s="922" t="s">
        <v>418</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442</v>
      </c>
      <c r="AV120" s="992"/>
      <c r="AW120" s="992"/>
      <c r="AX120" s="992"/>
      <c r="AY120" s="993"/>
      <c r="AZ120" s="929" t="s">
        <v>443</v>
      </c>
      <c r="BA120" s="897"/>
      <c r="BB120" s="897"/>
      <c r="BC120" s="897"/>
      <c r="BD120" s="897"/>
      <c r="BE120" s="897"/>
      <c r="BF120" s="897"/>
      <c r="BG120" s="897"/>
      <c r="BH120" s="897"/>
      <c r="BI120" s="897"/>
      <c r="BJ120" s="897"/>
      <c r="BK120" s="897"/>
      <c r="BL120" s="897"/>
      <c r="BM120" s="897"/>
      <c r="BN120" s="897"/>
      <c r="BO120" s="897"/>
      <c r="BP120" s="898"/>
      <c r="BQ120" s="930">
        <v>3788803</v>
      </c>
      <c r="BR120" s="931"/>
      <c r="BS120" s="931"/>
      <c r="BT120" s="931"/>
      <c r="BU120" s="931"/>
      <c r="BV120" s="931">
        <v>3531608</v>
      </c>
      <c r="BW120" s="931"/>
      <c r="BX120" s="931"/>
      <c r="BY120" s="931"/>
      <c r="BZ120" s="931"/>
      <c r="CA120" s="931">
        <v>3163648</v>
      </c>
      <c r="CB120" s="931"/>
      <c r="CC120" s="931"/>
      <c r="CD120" s="931"/>
      <c r="CE120" s="931"/>
      <c r="CF120" s="944">
        <v>62.9</v>
      </c>
      <c r="CG120" s="945"/>
      <c r="CH120" s="945"/>
      <c r="CI120" s="945"/>
      <c r="CJ120" s="945"/>
      <c r="CK120" s="1006" t="s">
        <v>444</v>
      </c>
      <c r="CL120" s="1007"/>
      <c r="CM120" s="1007"/>
      <c r="CN120" s="1007"/>
      <c r="CO120" s="1008"/>
      <c r="CP120" s="1014" t="s">
        <v>390</v>
      </c>
      <c r="CQ120" s="1015"/>
      <c r="CR120" s="1015"/>
      <c r="CS120" s="1015"/>
      <c r="CT120" s="1015"/>
      <c r="CU120" s="1015"/>
      <c r="CV120" s="1015"/>
      <c r="CW120" s="1015"/>
      <c r="CX120" s="1015"/>
      <c r="CY120" s="1015"/>
      <c r="CZ120" s="1015"/>
      <c r="DA120" s="1015"/>
      <c r="DB120" s="1015"/>
      <c r="DC120" s="1015"/>
      <c r="DD120" s="1015"/>
      <c r="DE120" s="1015"/>
      <c r="DF120" s="1016"/>
      <c r="DG120" s="930" t="s">
        <v>122</v>
      </c>
      <c r="DH120" s="931"/>
      <c r="DI120" s="931"/>
      <c r="DJ120" s="931"/>
      <c r="DK120" s="931"/>
      <c r="DL120" s="931" t="s">
        <v>122</v>
      </c>
      <c r="DM120" s="931"/>
      <c r="DN120" s="931"/>
      <c r="DO120" s="931"/>
      <c r="DP120" s="931"/>
      <c r="DQ120" s="931">
        <v>6379</v>
      </c>
      <c r="DR120" s="931"/>
      <c r="DS120" s="931"/>
      <c r="DT120" s="931"/>
      <c r="DU120" s="931"/>
      <c r="DV120" s="932">
        <v>0.1</v>
      </c>
      <c r="DW120" s="932"/>
      <c r="DX120" s="932"/>
      <c r="DY120" s="932"/>
      <c r="DZ120" s="933"/>
    </row>
    <row r="121" spans="1:130" s="218" customFormat="1" ht="26.25" customHeight="1" x14ac:dyDescent="0.2">
      <c r="A121" s="1057"/>
      <c r="B121" s="949"/>
      <c r="C121" s="974" t="s">
        <v>445</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446</v>
      </c>
      <c r="BA121" s="923"/>
      <c r="BB121" s="923"/>
      <c r="BC121" s="923"/>
      <c r="BD121" s="923"/>
      <c r="BE121" s="923"/>
      <c r="BF121" s="923"/>
      <c r="BG121" s="923"/>
      <c r="BH121" s="923"/>
      <c r="BI121" s="923"/>
      <c r="BJ121" s="923"/>
      <c r="BK121" s="923"/>
      <c r="BL121" s="923"/>
      <c r="BM121" s="923"/>
      <c r="BN121" s="923"/>
      <c r="BO121" s="923"/>
      <c r="BP121" s="924"/>
      <c r="BQ121" s="925">
        <v>44470</v>
      </c>
      <c r="BR121" s="926"/>
      <c r="BS121" s="926"/>
      <c r="BT121" s="926"/>
      <c r="BU121" s="926"/>
      <c r="BV121" s="926">
        <v>35642</v>
      </c>
      <c r="BW121" s="926"/>
      <c r="BX121" s="926"/>
      <c r="BY121" s="926"/>
      <c r="BZ121" s="926"/>
      <c r="CA121" s="926">
        <v>29153</v>
      </c>
      <c r="CB121" s="926"/>
      <c r="CC121" s="926"/>
      <c r="CD121" s="926"/>
      <c r="CE121" s="926"/>
      <c r="CF121" s="920">
        <v>0.6</v>
      </c>
      <c r="CG121" s="921"/>
      <c r="CH121" s="921"/>
      <c r="CI121" s="921"/>
      <c r="CJ121" s="921"/>
      <c r="CK121" s="1009"/>
      <c r="CL121" s="1010"/>
      <c r="CM121" s="1010"/>
      <c r="CN121" s="1010"/>
      <c r="CO121" s="1011"/>
      <c r="CP121" s="1019" t="s">
        <v>389</v>
      </c>
      <c r="CQ121" s="1020"/>
      <c r="CR121" s="1020"/>
      <c r="CS121" s="1020"/>
      <c r="CT121" s="1020"/>
      <c r="CU121" s="1020"/>
      <c r="CV121" s="1020"/>
      <c r="CW121" s="1020"/>
      <c r="CX121" s="1020"/>
      <c r="CY121" s="1020"/>
      <c r="CZ121" s="1020"/>
      <c r="DA121" s="1020"/>
      <c r="DB121" s="1020"/>
      <c r="DC121" s="1020"/>
      <c r="DD121" s="1020"/>
      <c r="DE121" s="1020"/>
      <c r="DF121" s="1021"/>
      <c r="DG121" s="925" t="s">
        <v>122</v>
      </c>
      <c r="DH121" s="926"/>
      <c r="DI121" s="926"/>
      <c r="DJ121" s="926"/>
      <c r="DK121" s="926"/>
      <c r="DL121" s="926" t="s">
        <v>122</v>
      </c>
      <c r="DM121" s="926"/>
      <c r="DN121" s="926"/>
      <c r="DO121" s="926"/>
      <c r="DP121" s="926"/>
      <c r="DQ121" s="926" t="s">
        <v>122</v>
      </c>
      <c r="DR121" s="926"/>
      <c r="DS121" s="926"/>
      <c r="DT121" s="926"/>
      <c r="DU121" s="926"/>
      <c r="DV121" s="927" t="s">
        <v>122</v>
      </c>
      <c r="DW121" s="927"/>
      <c r="DX121" s="927"/>
      <c r="DY121" s="927"/>
      <c r="DZ121" s="928"/>
    </row>
    <row r="122" spans="1:130" s="218" customFormat="1" ht="26.25" customHeight="1" x14ac:dyDescent="0.2">
      <c r="A122" s="1057"/>
      <c r="B122" s="949"/>
      <c r="C122" s="922" t="s">
        <v>428</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447</v>
      </c>
      <c r="BA122" s="965"/>
      <c r="BB122" s="965"/>
      <c r="BC122" s="965"/>
      <c r="BD122" s="965"/>
      <c r="BE122" s="965"/>
      <c r="BF122" s="965"/>
      <c r="BG122" s="965"/>
      <c r="BH122" s="965"/>
      <c r="BI122" s="965"/>
      <c r="BJ122" s="965"/>
      <c r="BK122" s="965"/>
      <c r="BL122" s="965"/>
      <c r="BM122" s="965"/>
      <c r="BN122" s="965"/>
      <c r="BO122" s="965"/>
      <c r="BP122" s="966"/>
      <c r="BQ122" s="999">
        <v>5210839</v>
      </c>
      <c r="BR122" s="1000"/>
      <c r="BS122" s="1000"/>
      <c r="BT122" s="1000"/>
      <c r="BU122" s="1000"/>
      <c r="BV122" s="1000">
        <v>5142802</v>
      </c>
      <c r="BW122" s="1000"/>
      <c r="BX122" s="1000"/>
      <c r="BY122" s="1000"/>
      <c r="BZ122" s="1000"/>
      <c r="CA122" s="1000">
        <v>5825299</v>
      </c>
      <c r="CB122" s="1000"/>
      <c r="CC122" s="1000"/>
      <c r="CD122" s="1000"/>
      <c r="CE122" s="1000"/>
      <c r="CF122" s="1017">
        <v>115.9</v>
      </c>
      <c r="CG122" s="1018"/>
      <c r="CH122" s="1018"/>
      <c r="CI122" s="1018"/>
      <c r="CJ122" s="1018"/>
      <c r="CK122" s="1009"/>
      <c r="CL122" s="1010"/>
      <c r="CM122" s="1010"/>
      <c r="CN122" s="1010"/>
      <c r="CO122" s="1011"/>
      <c r="CP122" s="1019" t="s">
        <v>388</v>
      </c>
      <c r="CQ122" s="1020"/>
      <c r="CR122" s="1020"/>
      <c r="CS122" s="1020"/>
      <c r="CT122" s="1020"/>
      <c r="CU122" s="1020"/>
      <c r="CV122" s="1020"/>
      <c r="CW122" s="1020"/>
      <c r="CX122" s="1020"/>
      <c r="CY122" s="1020"/>
      <c r="CZ122" s="1020"/>
      <c r="DA122" s="1020"/>
      <c r="DB122" s="1020"/>
      <c r="DC122" s="1020"/>
      <c r="DD122" s="1020"/>
      <c r="DE122" s="1020"/>
      <c r="DF122" s="1021"/>
      <c r="DG122" s="925" t="s">
        <v>122</v>
      </c>
      <c r="DH122" s="926"/>
      <c r="DI122" s="926"/>
      <c r="DJ122" s="926"/>
      <c r="DK122" s="926"/>
      <c r="DL122" s="926" t="s">
        <v>122</v>
      </c>
      <c r="DM122" s="926"/>
      <c r="DN122" s="926"/>
      <c r="DO122" s="926"/>
      <c r="DP122" s="926"/>
      <c r="DQ122" s="926" t="s">
        <v>122</v>
      </c>
      <c r="DR122" s="926"/>
      <c r="DS122" s="926"/>
      <c r="DT122" s="926"/>
      <c r="DU122" s="926"/>
      <c r="DV122" s="927" t="s">
        <v>122</v>
      </c>
      <c r="DW122" s="927"/>
      <c r="DX122" s="927"/>
      <c r="DY122" s="927"/>
      <c r="DZ122" s="928"/>
    </row>
    <row r="123" spans="1:130" s="218" customFormat="1" ht="26.25" customHeight="1" x14ac:dyDescent="0.2">
      <c r="A123" s="1057"/>
      <c r="B123" s="949"/>
      <c r="C123" s="922" t="s">
        <v>434</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448</v>
      </c>
      <c r="BP123" s="1005"/>
      <c r="BQ123" s="1063">
        <v>9044112</v>
      </c>
      <c r="BR123" s="1064"/>
      <c r="BS123" s="1064"/>
      <c r="BT123" s="1064"/>
      <c r="BU123" s="1064"/>
      <c r="BV123" s="1064">
        <v>8710052</v>
      </c>
      <c r="BW123" s="1064"/>
      <c r="BX123" s="1064"/>
      <c r="BY123" s="1064"/>
      <c r="BZ123" s="1064"/>
      <c r="CA123" s="1064">
        <v>9018100</v>
      </c>
      <c r="CB123" s="1064"/>
      <c r="CC123" s="1064"/>
      <c r="CD123" s="1064"/>
      <c r="CE123" s="1064"/>
      <c r="CF123" s="1001"/>
      <c r="CG123" s="1002"/>
      <c r="CH123" s="1002"/>
      <c r="CI123" s="1002"/>
      <c r="CJ123" s="1003"/>
      <c r="CK123" s="1009"/>
      <c r="CL123" s="1010"/>
      <c r="CM123" s="1010"/>
      <c r="CN123" s="1010"/>
      <c r="CO123" s="1011"/>
      <c r="CP123" s="1019" t="s">
        <v>392</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18" customFormat="1" ht="26.25" customHeight="1" thickBot="1" x14ac:dyDescent="0.25">
      <c r="A124" s="1057"/>
      <c r="B124" s="949"/>
      <c r="C124" s="922" t="s">
        <v>437</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449</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t="s">
        <v>122</v>
      </c>
      <c r="BR124" s="1027"/>
      <c r="BS124" s="1027"/>
      <c r="BT124" s="1027"/>
      <c r="BU124" s="1027"/>
      <c r="BV124" s="1027" t="s">
        <v>122</v>
      </c>
      <c r="BW124" s="1027"/>
      <c r="BX124" s="1027"/>
      <c r="BY124" s="1027"/>
      <c r="BZ124" s="1027"/>
      <c r="CA124" s="1027" t="s">
        <v>122</v>
      </c>
      <c r="CB124" s="1027"/>
      <c r="CC124" s="1027"/>
      <c r="CD124" s="1027"/>
      <c r="CE124" s="1027"/>
      <c r="CF124" s="1028"/>
      <c r="CG124" s="1029"/>
      <c r="CH124" s="1029"/>
      <c r="CI124" s="1029"/>
      <c r="CJ124" s="1030"/>
      <c r="CK124" s="1012"/>
      <c r="CL124" s="1012"/>
      <c r="CM124" s="1012"/>
      <c r="CN124" s="1012"/>
      <c r="CO124" s="1013"/>
      <c r="CP124" s="1019" t="s">
        <v>450</v>
      </c>
      <c r="CQ124" s="1020"/>
      <c r="CR124" s="1020"/>
      <c r="CS124" s="1020"/>
      <c r="CT124" s="1020"/>
      <c r="CU124" s="1020"/>
      <c r="CV124" s="1020"/>
      <c r="CW124" s="1020"/>
      <c r="CX124" s="1020"/>
      <c r="CY124" s="1020"/>
      <c r="CZ124" s="1020"/>
      <c r="DA124" s="1020"/>
      <c r="DB124" s="1020"/>
      <c r="DC124" s="1020"/>
      <c r="DD124" s="1020"/>
      <c r="DE124" s="1020"/>
      <c r="DF124" s="1021"/>
      <c r="DG124" s="1004" t="s">
        <v>122</v>
      </c>
      <c r="DH124" s="986"/>
      <c r="DI124" s="986"/>
      <c r="DJ124" s="986"/>
      <c r="DK124" s="987"/>
      <c r="DL124" s="985" t="s">
        <v>122</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2">
      <c r="A125" s="1057"/>
      <c r="B125" s="949"/>
      <c r="C125" s="922" t="s">
        <v>439</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451</v>
      </c>
      <c r="CL125" s="1007"/>
      <c r="CM125" s="1007"/>
      <c r="CN125" s="1007"/>
      <c r="CO125" s="1008"/>
      <c r="CP125" s="929" t="s">
        <v>452</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5">
      <c r="A126" s="1057"/>
      <c r="B126" s="949"/>
      <c r="C126" s="922" t="s">
        <v>441</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453</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2">
      <c r="A127" s="1058"/>
      <c r="B127" s="951"/>
      <c r="C127" s="973" t="s">
        <v>454</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122</v>
      </c>
      <c r="AB127" s="959"/>
      <c r="AC127" s="959"/>
      <c r="AD127" s="959"/>
      <c r="AE127" s="960"/>
      <c r="AF127" s="961" t="s">
        <v>122</v>
      </c>
      <c r="AG127" s="959"/>
      <c r="AH127" s="959"/>
      <c r="AI127" s="959"/>
      <c r="AJ127" s="960"/>
      <c r="AK127" s="961" t="s">
        <v>122</v>
      </c>
      <c r="AL127" s="959"/>
      <c r="AM127" s="959"/>
      <c r="AN127" s="959"/>
      <c r="AO127" s="960"/>
      <c r="AP127" s="962" t="s">
        <v>122</v>
      </c>
      <c r="AQ127" s="963"/>
      <c r="AR127" s="963"/>
      <c r="AS127" s="963"/>
      <c r="AT127" s="964"/>
      <c r="AU127" s="220"/>
      <c r="AV127" s="220"/>
      <c r="AW127" s="220"/>
      <c r="AX127" s="1031" t="s">
        <v>455</v>
      </c>
      <c r="AY127" s="1032"/>
      <c r="AZ127" s="1032"/>
      <c r="BA127" s="1032"/>
      <c r="BB127" s="1032"/>
      <c r="BC127" s="1032"/>
      <c r="BD127" s="1032"/>
      <c r="BE127" s="1033"/>
      <c r="BF127" s="1034" t="s">
        <v>456</v>
      </c>
      <c r="BG127" s="1032"/>
      <c r="BH127" s="1032"/>
      <c r="BI127" s="1032"/>
      <c r="BJ127" s="1032"/>
      <c r="BK127" s="1032"/>
      <c r="BL127" s="1033"/>
      <c r="BM127" s="1034" t="s">
        <v>457</v>
      </c>
      <c r="BN127" s="1032"/>
      <c r="BO127" s="1032"/>
      <c r="BP127" s="1032"/>
      <c r="BQ127" s="1032"/>
      <c r="BR127" s="1032"/>
      <c r="BS127" s="1033"/>
      <c r="BT127" s="1034" t="s">
        <v>458</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459</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5">
      <c r="A128" s="1041" t="s">
        <v>460</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461</v>
      </c>
      <c r="X128" s="1043"/>
      <c r="Y128" s="1043"/>
      <c r="Z128" s="1044"/>
      <c r="AA128" s="1045">
        <v>5276</v>
      </c>
      <c r="AB128" s="1046"/>
      <c r="AC128" s="1046"/>
      <c r="AD128" s="1046"/>
      <c r="AE128" s="1047"/>
      <c r="AF128" s="1048">
        <v>5891</v>
      </c>
      <c r="AG128" s="1046"/>
      <c r="AH128" s="1046"/>
      <c r="AI128" s="1046"/>
      <c r="AJ128" s="1047"/>
      <c r="AK128" s="1048">
        <v>5188</v>
      </c>
      <c r="AL128" s="1046"/>
      <c r="AM128" s="1046"/>
      <c r="AN128" s="1046"/>
      <c r="AO128" s="1047"/>
      <c r="AP128" s="1049"/>
      <c r="AQ128" s="1050"/>
      <c r="AR128" s="1050"/>
      <c r="AS128" s="1050"/>
      <c r="AT128" s="1051"/>
      <c r="AU128" s="220"/>
      <c r="AV128" s="220"/>
      <c r="AW128" s="220"/>
      <c r="AX128" s="896" t="s">
        <v>462</v>
      </c>
      <c r="AY128" s="897"/>
      <c r="AZ128" s="897"/>
      <c r="BA128" s="897"/>
      <c r="BB128" s="897"/>
      <c r="BC128" s="897"/>
      <c r="BD128" s="897"/>
      <c r="BE128" s="898"/>
      <c r="BF128" s="1052" t="s">
        <v>122</v>
      </c>
      <c r="BG128" s="1053"/>
      <c r="BH128" s="1053"/>
      <c r="BI128" s="1053"/>
      <c r="BJ128" s="1053"/>
      <c r="BK128" s="1053"/>
      <c r="BL128" s="1054"/>
      <c r="BM128" s="1052">
        <v>14.73</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463</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x14ac:dyDescent="0.2">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464</v>
      </c>
      <c r="X129" s="1071"/>
      <c r="Y129" s="1071"/>
      <c r="Z129" s="1072"/>
      <c r="AA129" s="958">
        <v>5209836</v>
      </c>
      <c r="AB129" s="959"/>
      <c r="AC129" s="959"/>
      <c r="AD129" s="959"/>
      <c r="AE129" s="960"/>
      <c r="AF129" s="961">
        <v>5290631</v>
      </c>
      <c r="AG129" s="959"/>
      <c r="AH129" s="959"/>
      <c r="AI129" s="959"/>
      <c r="AJ129" s="960"/>
      <c r="AK129" s="961">
        <v>5434913</v>
      </c>
      <c r="AL129" s="959"/>
      <c r="AM129" s="959"/>
      <c r="AN129" s="959"/>
      <c r="AO129" s="960"/>
      <c r="AP129" s="1073"/>
      <c r="AQ129" s="1074"/>
      <c r="AR129" s="1074"/>
      <c r="AS129" s="1074"/>
      <c r="AT129" s="1075"/>
      <c r="AU129" s="221"/>
      <c r="AV129" s="221"/>
      <c r="AW129" s="221"/>
      <c r="AX129" s="1065" t="s">
        <v>465</v>
      </c>
      <c r="AY129" s="923"/>
      <c r="AZ129" s="923"/>
      <c r="BA129" s="923"/>
      <c r="BB129" s="923"/>
      <c r="BC129" s="923"/>
      <c r="BD129" s="923"/>
      <c r="BE129" s="924"/>
      <c r="BF129" s="1066" t="s">
        <v>122</v>
      </c>
      <c r="BG129" s="1067"/>
      <c r="BH129" s="1067"/>
      <c r="BI129" s="1067"/>
      <c r="BJ129" s="1067"/>
      <c r="BK129" s="1067"/>
      <c r="BL129" s="1068"/>
      <c r="BM129" s="1066">
        <v>19.73</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34" t="s">
        <v>466</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467</v>
      </c>
      <c r="X130" s="1071"/>
      <c r="Y130" s="1071"/>
      <c r="Z130" s="1072"/>
      <c r="AA130" s="958">
        <v>424057</v>
      </c>
      <c r="AB130" s="959"/>
      <c r="AC130" s="959"/>
      <c r="AD130" s="959"/>
      <c r="AE130" s="960"/>
      <c r="AF130" s="961">
        <v>423492</v>
      </c>
      <c r="AG130" s="959"/>
      <c r="AH130" s="959"/>
      <c r="AI130" s="959"/>
      <c r="AJ130" s="960"/>
      <c r="AK130" s="961">
        <v>406685</v>
      </c>
      <c r="AL130" s="959"/>
      <c r="AM130" s="959"/>
      <c r="AN130" s="959"/>
      <c r="AO130" s="960"/>
      <c r="AP130" s="1073"/>
      <c r="AQ130" s="1074"/>
      <c r="AR130" s="1074"/>
      <c r="AS130" s="1074"/>
      <c r="AT130" s="1075"/>
      <c r="AU130" s="221"/>
      <c r="AV130" s="221"/>
      <c r="AW130" s="221"/>
      <c r="AX130" s="1065" t="s">
        <v>468</v>
      </c>
      <c r="AY130" s="923"/>
      <c r="AZ130" s="923"/>
      <c r="BA130" s="923"/>
      <c r="BB130" s="923"/>
      <c r="BC130" s="923"/>
      <c r="BD130" s="923"/>
      <c r="BE130" s="924"/>
      <c r="BF130" s="1101">
        <v>6.2</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469</v>
      </c>
      <c r="X131" s="1108"/>
      <c r="Y131" s="1108"/>
      <c r="Z131" s="1109"/>
      <c r="AA131" s="1004">
        <v>4785779</v>
      </c>
      <c r="AB131" s="986"/>
      <c r="AC131" s="986"/>
      <c r="AD131" s="986"/>
      <c r="AE131" s="987"/>
      <c r="AF131" s="985">
        <v>4867139</v>
      </c>
      <c r="AG131" s="986"/>
      <c r="AH131" s="986"/>
      <c r="AI131" s="986"/>
      <c r="AJ131" s="987"/>
      <c r="AK131" s="985">
        <v>5028228</v>
      </c>
      <c r="AL131" s="986"/>
      <c r="AM131" s="986"/>
      <c r="AN131" s="986"/>
      <c r="AO131" s="987"/>
      <c r="AP131" s="1110"/>
      <c r="AQ131" s="1111"/>
      <c r="AR131" s="1111"/>
      <c r="AS131" s="1111"/>
      <c r="AT131" s="1112"/>
      <c r="AU131" s="221"/>
      <c r="AV131" s="221"/>
      <c r="AW131" s="221"/>
      <c r="AX131" s="1083" t="s">
        <v>470</v>
      </c>
      <c r="AY131" s="726"/>
      <c r="AZ131" s="726"/>
      <c r="BA131" s="726"/>
      <c r="BB131" s="726"/>
      <c r="BC131" s="726"/>
      <c r="BD131" s="726"/>
      <c r="BE131" s="1036"/>
      <c r="BF131" s="1084" t="s">
        <v>122</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090" t="s">
        <v>471</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472</v>
      </c>
      <c r="W132" s="1094"/>
      <c r="X132" s="1094"/>
      <c r="Y132" s="1094"/>
      <c r="Z132" s="1095"/>
      <c r="AA132" s="1096">
        <v>6.557615803</v>
      </c>
      <c r="AB132" s="1097"/>
      <c r="AC132" s="1097"/>
      <c r="AD132" s="1097"/>
      <c r="AE132" s="1098"/>
      <c r="AF132" s="1099">
        <v>6.1674425160000004</v>
      </c>
      <c r="AG132" s="1097"/>
      <c r="AH132" s="1097"/>
      <c r="AI132" s="1097"/>
      <c r="AJ132" s="1098"/>
      <c r="AK132" s="1099">
        <v>5.9987534379999996</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473</v>
      </c>
      <c r="W133" s="1077"/>
      <c r="X133" s="1077"/>
      <c r="Y133" s="1077"/>
      <c r="Z133" s="1078"/>
      <c r="AA133" s="1079">
        <v>5.2</v>
      </c>
      <c r="AB133" s="1080"/>
      <c r="AC133" s="1080"/>
      <c r="AD133" s="1080"/>
      <c r="AE133" s="1081"/>
      <c r="AF133" s="1079">
        <v>5.9</v>
      </c>
      <c r="AG133" s="1080"/>
      <c r="AH133" s="1080"/>
      <c r="AI133" s="1080"/>
      <c r="AJ133" s="1081"/>
      <c r="AK133" s="1079">
        <v>6.2</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v3rPwb34DgnHFrVm11H6Erm4tqcVLBcHJNgkjccW6aUzruwnc2jaHIVNbHIsg6JyRaon/xx+t2ID3Y3HF0+ryg==" saltValue="HQB+7VzoehtGDEx6HMxXf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474</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WADLedMTo9/dGVGRXsRrYVow9fh/13uDkXTTY/fXxGggwhQ4Tb9nDKGRzRz/gKsviF9bh0BGjAQ1kXRG1JBSdw==" saltValue="lYfV+TztW7iL+7t+E7RWq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woAAeoWLw/fcp9IbPT1wPV30s0tRUHmh91dT8AGnNPby36QxKevQ42+P33E7GRerHHjH0pKd6/PqYldH2CXPcw==" saltValue="jk6SjbnlPlpyuHIGLpzT9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477</v>
      </c>
      <c r="AP7" s="260"/>
      <c r="AQ7" s="261" t="s">
        <v>478</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479</v>
      </c>
      <c r="AQ8" s="267" t="s">
        <v>480</v>
      </c>
      <c r="AR8" s="268" t="s">
        <v>481</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482</v>
      </c>
      <c r="AL9" s="1117"/>
      <c r="AM9" s="1117"/>
      <c r="AN9" s="1118"/>
      <c r="AO9" s="269">
        <v>1399227</v>
      </c>
      <c r="AP9" s="269">
        <v>65235</v>
      </c>
      <c r="AQ9" s="270">
        <v>83961</v>
      </c>
      <c r="AR9" s="271">
        <v>-22.3</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483</v>
      </c>
      <c r="AL10" s="1117"/>
      <c r="AM10" s="1117"/>
      <c r="AN10" s="1118"/>
      <c r="AO10" s="272">
        <v>315694</v>
      </c>
      <c r="AP10" s="272">
        <v>14718</v>
      </c>
      <c r="AQ10" s="273">
        <v>9090</v>
      </c>
      <c r="AR10" s="274">
        <v>61.9</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484</v>
      </c>
      <c r="AL11" s="1117"/>
      <c r="AM11" s="1117"/>
      <c r="AN11" s="1118"/>
      <c r="AO11" s="272" t="s">
        <v>485</v>
      </c>
      <c r="AP11" s="272" t="s">
        <v>485</v>
      </c>
      <c r="AQ11" s="273">
        <v>842</v>
      </c>
      <c r="AR11" s="274" t="s">
        <v>485</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486</v>
      </c>
      <c r="AL12" s="1117"/>
      <c r="AM12" s="1117"/>
      <c r="AN12" s="1118"/>
      <c r="AO12" s="272" t="s">
        <v>485</v>
      </c>
      <c r="AP12" s="272" t="s">
        <v>485</v>
      </c>
      <c r="AQ12" s="273">
        <v>5</v>
      </c>
      <c r="AR12" s="274" t="s">
        <v>485</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487</v>
      </c>
      <c r="AL13" s="1117"/>
      <c r="AM13" s="1117"/>
      <c r="AN13" s="1118"/>
      <c r="AO13" s="272">
        <v>39511</v>
      </c>
      <c r="AP13" s="272">
        <v>1842</v>
      </c>
      <c r="AQ13" s="273">
        <v>2396</v>
      </c>
      <c r="AR13" s="274">
        <v>-23.1</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488</v>
      </c>
      <c r="AL14" s="1117"/>
      <c r="AM14" s="1117"/>
      <c r="AN14" s="1118"/>
      <c r="AO14" s="272">
        <v>20374</v>
      </c>
      <c r="AP14" s="272">
        <v>950</v>
      </c>
      <c r="AQ14" s="273">
        <v>1197</v>
      </c>
      <c r="AR14" s="274">
        <v>-20.6</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489</v>
      </c>
      <c r="AL15" s="1120"/>
      <c r="AM15" s="1120"/>
      <c r="AN15" s="1121"/>
      <c r="AO15" s="272">
        <v>-76147</v>
      </c>
      <c r="AP15" s="272">
        <v>-3550</v>
      </c>
      <c r="AQ15" s="273">
        <v>-4989</v>
      </c>
      <c r="AR15" s="274">
        <v>-28.8</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1698659</v>
      </c>
      <c r="AP16" s="272">
        <v>79195</v>
      </c>
      <c r="AQ16" s="273">
        <v>92501</v>
      </c>
      <c r="AR16" s="274">
        <v>-14.4</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494</v>
      </c>
      <c r="AL21" s="1123"/>
      <c r="AM21" s="1123"/>
      <c r="AN21" s="1124"/>
      <c r="AO21" s="285">
        <v>6.43</v>
      </c>
      <c r="AP21" s="286">
        <v>7.91</v>
      </c>
      <c r="AQ21" s="287">
        <v>-1.48</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495</v>
      </c>
      <c r="AL22" s="1123"/>
      <c r="AM22" s="1123"/>
      <c r="AN22" s="1124"/>
      <c r="AO22" s="290">
        <v>94.5</v>
      </c>
      <c r="AP22" s="291">
        <v>97.2</v>
      </c>
      <c r="AQ22" s="292">
        <v>-2.7</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13" t="s">
        <v>496</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ht="13.2" x14ac:dyDescent="0.2">
      <c r="A27" s="297"/>
      <c r="AO27" s="250"/>
      <c r="AP27" s="250"/>
      <c r="AQ27" s="250"/>
      <c r="AR27" s="250"/>
      <c r="AS27" s="250"/>
      <c r="AT27" s="250"/>
    </row>
    <row r="28" spans="1:46" ht="16.2" x14ac:dyDescent="0.2">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477</v>
      </c>
      <c r="AP30" s="260"/>
      <c r="AQ30" s="261" t="s">
        <v>478</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479</v>
      </c>
      <c r="AQ31" s="267" t="s">
        <v>480</v>
      </c>
      <c r="AR31" s="268" t="s">
        <v>481</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499</v>
      </c>
      <c r="AL32" s="1131"/>
      <c r="AM32" s="1131"/>
      <c r="AN32" s="1132"/>
      <c r="AO32" s="300">
        <v>676455</v>
      </c>
      <c r="AP32" s="300">
        <v>31538</v>
      </c>
      <c r="AQ32" s="301">
        <v>33492</v>
      </c>
      <c r="AR32" s="302">
        <v>-5.8</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500</v>
      </c>
      <c r="AL33" s="1131"/>
      <c r="AM33" s="1131"/>
      <c r="AN33" s="1132"/>
      <c r="AO33" s="300" t="s">
        <v>485</v>
      </c>
      <c r="AP33" s="300" t="s">
        <v>485</v>
      </c>
      <c r="AQ33" s="301" t="s">
        <v>485</v>
      </c>
      <c r="AR33" s="302" t="s">
        <v>485</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501</v>
      </c>
      <c r="AL34" s="1131"/>
      <c r="AM34" s="1131"/>
      <c r="AN34" s="1132"/>
      <c r="AO34" s="300" t="s">
        <v>485</v>
      </c>
      <c r="AP34" s="300" t="s">
        <v>485</v>
      </c>
      <c r="AQ34" s="301" t="s">
        <v>485</v>
      </c>
      <c r="AR34" s="302" t="s">
        <v>485</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502</v>
      </c>
      <c r="AL35" s="1131"/>
      <c r="AM35" s="1131"/>
      <c r="AN35" s="1132"/>
      <c r="AO35" s="300">
        <v>870</v>
      </c>
      <c r="AP35" s="300">
        <v>41</v>
      </c>
      <c r="AQ35" s="301">
        <v>10423</v>
      </c>
      <c r="AR35" s="302">
        <v>-99.6</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503</v>
      </c>
      <c r="AL36" s="1131"/>
      <c r="AM36" s="1131"/>
      <c r="AN36" s="1132"/>
      <c r="AO36" s="300">
        <v>36179</v>
      </c>
      <c r="AP36" s="300">
        <v>1687</v>
      </c>
      <c r="AQ36" s="301">
        <v>3289</v>
      </c>
      <c r="AR36" s="302">
        <v>-48.7</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504</v>
      </c>
      <c r="AL37" s="1131"/>
      <c r="AM37" s="1131"/>
      <c r="AN37" s="1132"/>
      <c r="AO37" s="300" t="s">
        <v>485</v>
      </c>
      <c r="AP37" s="300" t="s">
        <v>485</v>
      </c>
      <c r="AQ37" s="301">
        <v>152</v>
      </c>
      <c r="AR37" s="302" t="s">
        <v>485</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505</v>
      </c>
      <c r="AL38" s="1134"/>
      <c r="AM38" s="1134"/>
      <c r="AN38" s="1135"/>
      <c r="AO38" s="303" t="s">
        <v>485</v>
      </c>
      <c r="AP38" s="303" t="s">
        <v>485</v>
      </c>
      <c r="AQ38" s="304">
        <v>2</v>
      </c>
      <c r="AR38" s="292" t="s">
        <v>485</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506</v>
      </c>
      <c r="AL39" s="1134"/>
      <c r="AM39" s="1134"/>
      <c r="AN39" s="1135"/>
      <c r="AO39" s="300">
        <v>-5188</v>
      </c>
      <c r="AP39" s="300">
        <v>-242</v>
      </c>
      <c r="AQ39" s="301">
        <v>-2605</v>
      </c>
      <c r="AR39" s="302">
        <v>-90.7</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507</v>
      </c>
      <c r="AL40" s="1131"/>
      <c r="AM40" s="1131"/>
      <c r="AN40" s="1132"/>
      <c r="AO40" s="300">
        <v>-406685</v>
      </c>
      <c r="AP40" s="300">
        <v>-18961</v>
      </c>
      <c r="AQ40" s="301">
        <v>-28956</v>
      </c>
      <c r="AR40" s="302">
        <v>-34.5</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301631</v>
      </c>
      <c r="AP41" s="300">
        <v>14063</v>
      </c>
      <c r="AQ41" s="301">
        <v>15797</v>
      </c>
      <c r="AR41" s="302">
        <v>-11</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477</v>
      </c>
      <c r="AN49" s="1127" t="s">
        <v>510</v>
      </c>
      <c r="AO49" s="1128"/>
      <c r="AP49" s="1128"/>
      <c r="AQ49" s="1128"/>
      <c r="AR49" s="1129"/>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511</v>
      </c>
      <c r="AO50" s="317" t="s">
        <v>512</v>
      </c>
      <c r="AP50" s="318" t="s">
        <v>513</v>
      </c>
      <c r="AQ50" s="319" t="s">
        <v>514</v>
      </c>
      <c r="AR50" s="320" t="s">
        <v>515</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952867</v>
      </c>
      <c r="AN51" s="322">
        <v>41986</v>
      </c>
      <c r="AO51" s="323">
        <v>-30.4</v>
      </c>
      <c r="AP51" s="324">
        <v>53895</v>
      </c>
      <c r="AQ51" s="325">
        <v>-8.8000000000000007</v>
      </c>
      <c r="AR51" s="326">
        <v>-21.6</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397433</v>
      </c>
      <c r="AN52" s="330">
        <v>17512</v>
      </c>
      <c r="AO52" s="331">
        <v>21.5</v>
      </c>
      <c r="AP52" s="332">
        <v>31224</v>
      </c>
      <c r="AQ52" s="333">
        <v>4.4000000000000004</v>
      </c>
      <c r="AR52" s="334">
        <v>17.100000000000001</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927372</v>
      </c>
      <c r="AN53" s="322">
        <v>41499</v>
      </c>
      <c r="AO53" s="323">
        <v>-1.2</v>
      </c>
      <c r="AP53" s="324">
        <v>56181</v>
      </c>
      <c r="AQ53" s="325">
        <v>4.2</v>
      </c>
      <c r="AR53" s="326">
        <v>-5.4</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553658</v>
      </c>
      <c r="AN54" s="330">
        <v>24775</v>
      </c>
      <c r="AO54" s="331">
        <v>41.5</v>
      </c>
      <c r="AP54" s="332">
        <v>32039</v>
      </c>
      <c r="AQ54" s="333">
        <v>2.6</v>
      </c>
      <c r="AR54" s="334">
        <v>38.9</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873286</v>
      </c>
      <c r="AN55" s="322">
        <v>39594</v>
      </c>
      <c r="AO55" s="323">
        <v>-4.5999999999999996</v>
      </c>
      <c r="AP55" s="324">
        <v>47730</v>
      </c>
      <c r="AQ55" s="325">
        <v>-15</v>
      </c>
      <c r="AR55" s="326">
        <v>10.4</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465365</v>
      </c>
      <c r="AN56" s="330">
        <v>21099</v>
      </c>
      <c r="AO56" s="331">
        <v>-14.8</v>
      </c>
      <c r="AP56" s="332">
        <v>26378</v>
      </c>
      <c r="AQ56" s="333">
        <v>-17.7</v>
      </c>
      <c r="AR56" s="334">
        <v>2.9</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878390</v>
      </c>
      <c r="AN57" s="322">
        <v>40297</v>
      </c>
      <c r="AO57" s="323">
        <v>1.8</v>
      </c>
      <c r="AP57" s="324">
        <v>61921</v>
      </c>
      <c r="AQ57" s="325">
        <v>29.7</v>
      </c>
      <c r="AR57" s="326">
        <v>-27.9</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542789</v>
      </c>
      <c r="AN58" s="330">
        <v>24901</v>
      </c>
      <c r="AO58" s="331">
        <v>18</v>
      </c>
      <c r="AP58" s="332">
        <v>34719</v>
      </c>
      <c r="AQ58" s="333">
        <v>31.6</v>
      </c>
      <c r="AR58" s="334">
        <v>-13.6</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1290849</v>
      </c>
      <c r="AN59" s="322">
        <v>60182</v>
      </c>
      <c r="AO59" s="323">
        <v>49.3</v>
      </c>
      <c r="AP59" s="324">
        <v>62764</v>
      </c>
      <c r="AQ59" s="325">
        <v>1.4</v>
      </c>
      <c r="AR59" s="326">
        <v>47.9</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655333</v>
      </c>
      <c r="AN60" s="330">
        <v>30553</v>
      </c>
      <c r="AO60" s="331">
        <v>22.7</v>
      </c>
      <c r="AP60" s="332">
        <v>36476</v>
      </c>
      <c r="AQ60" s="333">
        <v>5.0999999999999996</v>
      </c>
      <c r="AR60" s="334">
        <v>17.600000000000001</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984553</v>
      </c>
      <c r="AN61" s="337">
        <v>44712</v>
      </c>
      <c r="AO61" s="338">
        <v>3</v>
      </c>
      <c r="AP61" s="339">
        <v>56498</v>
      </c>
      <c r="AQ61" s="340">
        <v>2.2999999999999998</v>
      </c>
      <c r="AR61" s="326">
        <v>0.7</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522916</v>
      </c>
      <c r="AN62" s="330">
        <v>23768</v>
      </c>
      <c r="AO62" s="331">
        <v>17.8</v>
      </c>
      <c r="AP62" s="332">
        <v>32167</v>
      </c>
      <c r="AQ62" s="333">
        <v>5.2</v>
      </c>
      <c r="AR62" s="334">
        <v>12.6</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EGcdTyVyTpukXIc5GCrzrVxvqjNiJ0soouCCZgk4WaHgRsObXUoDFZ2ErgR5rzx5VNBvxk8IK3fwucJHNG9KPQ==" saltValue="EYO7/Fpbdw8l1oMdMPIF0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474</v>
      </c>
    </row>
    <row r="121" spans="125:125" ht="13.5" hidden="1" customHeight="1" x14ac:dyDescent="0.2">
      <c r="DU121" s="247"/>
    </row>
  </sheetData>
  <sheetProtection algorithmName="SHA-512" hashValue="hNgJWv+PnHM16wKjFVwzoHal9A4FeEOuSme/6l08w7B9E/F8LBXGPrzCp0vBCyac1AnKlDsPtnRWLwxdZOaB4Q==" saltValue="45dymjZmoXYjJIGP4B7mT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474</v>
      </c>
    </row>
  </sheetData>
  <sheetProtection algorithmName="SHA-512" hashValue="915BULKccA2TJiwjCZToiVH3gW1awlVFFkqMDmhe2YhjZ3OS3/yjmLOyLPxj66ROaTeCprlMmlMcRYjiVMx7ww==" saltValue="SndP2JvBdTMBWk70kUacx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39" t="s">
        <v>3</v>
      </c>
      <c r="D47" s="1139"/>
      <c r="E47" s="1140"/>
      <c r="F47" s="11">
        <v>42.2</v>
      </c>
      <c r="G47" s="12">
        <v>47.13</v>
      </c>
      <c r="H47" s="12">
        <v>51.92</v>
      </c>
      <c r="I47" s="12">
        <v>45.42</v>
      </c>
      <c r="J47" s="13">
        <v>37.200000000000003</v>
      </c>
    </row>
    <row r="48" spans="2:10" ht="57.75" customHeight="1" x14ac:dyDescent="0.2">
      <c r="B48" s="14"/>
      <c r="C48" s="1141" t="s">
        <v>4</v>
      </c>
      <c r="D48" s="1141"/>
      <c r="E48" s="1142"/>
      <c r="F48" s="15">
        <v>6.65</v>
      </c>
      <c r="G48" s="16">
        <v>7.73</v>
      </c>
      <c r="H48" s="16">
        <v>2.7</v>
      </c>
      <c r="I48" s="16">
        <v>2.59</v>
      </c>
      <c r="J48" s="17">
        <v>2.42</v>
      </c>
    </row>
    <row r="49" spans="2:10" ht="57.75" customHeight="1" thickBot="1" x14ac:dyDescent="0.25">
      <c r="B49" s="18"/>
      <c r="C49" s="1143" t="s">
        <v>5</v>
      </c>
      <c r="D49" s="1143"/>
      <c r="E49" s="1144"/>
      <c r="F49" s="19">
        <v>0.65</v>
      </c>
      <c r="G49" s="20">
        <v>4.26</v>
      </c>
      <c r="H49" s="20" t="s">
        <v>529</v>
      </c>
      <c r="I49" s="20" t="s">
        <v>530</v>
      </c>
      <c r="J49" s="21" t="s">
        <v>531</v>
      </c>
    </row>
    <row r="50" spans="2:10" ht="13.2" x14ac:dyDescent="0.2"/>
  </sheetData>
  <sheetProtection algorithmName="SHA-512" hashValue="stdRJwsQ0Jyt5sF2A91sBeGHTRGY6EnxKdGBs06z15egxfA7o82TT1KEQk9Y4rvxer9fmFqK7JbxY+TpFHWH4A==" saltValue="6CEa3EWKRghq7Xmf9WjF5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51" t="s">
        <v>532</v>
      </c>
      <c r="D34" s="1151"/>
      <c r="E34" s="1152"/>
      <c r="F34" s="32">
        <v>10.08</v>
      </c>
      <c r="G34" s="33">
        <v>8.77</v>
      </c>
      <c r="H34" s="33">
        <v>8.18</v>
      </c>
      <c r="I34" s="33">
        <v>7.42</v>
      </c>
      <c r="J34" s="34">
        <v>7.01</v>
      </c>
      <c r="K34" s="22"/>
      <c r="L34" s="22"/>
      <c r="M34" s="22"/>
      <c r="N34" s="22"/>
      <c r="O34" s="22"/>
      <c r="P34" s="22"/>
    </row>
    <row r="35" spans="1:16" ht="39" customHeight="1" x14ac:dyDescent="0.2">
      <c r="A35" s="22"/>
      <c r="B35" s="35"/>
      <c r="C35" s="1145" t="s">
        <v>533</v>
      </c>
      <c r="D35" s="1146"/>
      <c r="E35" s="1147"/>
      <c r="F35" s="36">
        <v>6.64</v>
      </c>
      <c r="G35" s="37">
        <v>7.73</v>
      </c>
      <c r="H35" s="37">
        <v>2.69</v>
      </c>
      <c r="I35" s="37">
        <v>2.58</v>
      </c>
      <c r="J35" s="38">
        <v>2.42</v>
      </c>
      <c r="K35" s="22"/>
      <c r="L35" s="22"/>
      <c r="M35" s="22"/>
      <c r="N35" s="22"/>
      <c r="O35" s="22"/>
      <c r="P35" s="22"/>
    </row>
    <row r="36" spans="1:16" ht="39" customHeight="1" x14ac:dyDescent="0.2">
      <c r="A36" s="22"/>
      <c r="B36" s="35"/>
      <c r="C36" s="1145" t="s">
        <v>534</v>
      </c>
      <c r="D36" s="1146"/>
      <c r="E36" s="1147"/>
      <c r="F36" s="36">
        <v>2.04</v>
      </c>
      <c r="G36" s="37">
        <v>1.85</v>
      </c>
      <c r="H36" s="37">
        <v>0.79</v>
      </c>
      <c r="I36" s="37">
        <v>0.6</v>
      </c>
      <c r="J36" s="38">
        <v>0.82</v>
      </c>
      <c r="K36" s="22"/>
      <c r="L36" s="22"/>
      <c r="M36" s="22"/>
      <c r="N36" s="22"/>
      <c r="O36" s="22"/>
      <c r="P36" s="22"/>
    </row>
    <row r="37" spans="1:16" ht="39" customHeight="1" x14ac:dyDescent="0.2">
      <c r="A37" s="22"/>
      <c r="B37" s="35"/>
      <c r="C37" s="1145" t="s">
        <v>535</v>
      </c>
      <c r="D37" s="1146"/>
      <c r="E37" s="1147"/>
      <c r="F37" s="36" t="s">
        <v>485</v>
      </c>
      <c r="G37" s="37">
        <v>1.24</v>
      </c>
      <c r="H37" s="37">
        <v>1.18</v>
      </c>
      <c r="I37" s="37">
        <v>0</v>
      </c>
      <c r="J37" s="38">
        <v>0.27</v>
      </c>
      <c r="K37" s="22"/>
      <c r="L37" s="22"/>
      <c r="M37" s="22"/>
      <c r="N37" s="22"/>
      <c r="O37" s="22"/>
      <c r="P37" s="22"/>
    </row>
    <row r="38" spans="1:16" ht="39" customHeight="1" x14ac:dyDescent="0.2">
      <c r="A38" s="22"/>
      <c r="B38" s="35"/>
      <c r="C38" s="1145" t="s">
        <v>536</v>
      </c>
      <c r="D38" s="1146"/>
      <c r="E38" s="1147"/>
      <c r="F38" s="36">
        <v>0.16</v>
      </c>
      <c r="G38" s="37">
        <v>0.15</v>
      </c>
      <c r="H38" s="37">
        <v>0.2</v>
      </c>
      <c r="I38" s="37">
        <v>0.2</v>
      </c>
      <c r="J38" s="38">
        <v>0.21</v>
      </c>
      <c r="K38" s="22"/>
      <c r="L38" s="22"/>
      <c r="M38" s="22"/>
      <c r="N38" s="22"/>
      <c r="O38" s="22"/>
      <c r="P38" s="22"/>
    </row>
    <row r="39" spans="1:16" ht="39" customHeight="1" x14ac:dyDescent="0.2">
      <c r="A39" s="22"/>
      <c r="B39" s="35"/>
      <c r="C39" s="1145"/>
      <c r="D39" s="1146"/>
      <c r="E39" s="1147"/>
      <c r="F39" s="36"/>
      <c r="G39" s="37"/>
      <c r="H39" s="37"/>
      <c r="I39" s="37"/>
      <c r="J39" s="38"/>
      <c r="K39" s="22"/>
      <c r="L39" s="22"/>
      <c r="M39" s="22"/>
      <c r="N39" s="22"/>
      <c r="O39" s="22"/>
      <c r="P39" s="22"/>
    </row>
    <row r="40" spans="1:16" ht="39" customHeight="1" x14ac:dyDescent="0.2">
      <c r="A40" s="22"/>
      <c r="B40" s="35"/>
      <c r="C40" s="1145"/>
      <c r="D40" s="1146"/>
      <c r="E40" s="1147"/>
      <c r="F40" s="36"/>
      <c r="G40" s="37"/>
      <c r="H40" s="37"/>
      <c r="I40" s="37"/>
      <c r="J40" s="38"/>
      <c r="K40" s="22"/>
      <c r="L40" s="22"/>
      <c r="M40" s="22"/>
      <c r="N40" s="22"/>
      <c r="O40" s="22"/>
      <c r="P40" s="22"/>
    </row>
    <row r="41" spans="1:16" ht="39" customHeight="1" x14ac:dyDescent="0.2">
      <c r="A41" s="22"/>
      <c r="B41" s="35"/>
      <c r="C41" s="1145"/>
      <c r="D41" s="1146"/>
      <c r="E41" s="1147"/>
      <c r="F41" s="36"/>
      <c r="G41" s="37"/>
      <c r="H41" s="37"/>
      <c r="I41" s="37"/>
      <c r="J41" s="38"/>
      <c r="K41" s="22"/>
      <c r="L41" s="22"/>
      <c r="M41" s="22"/>
      <c r="N41" s="22"/>
      <c r="O41" s="22"/>
      <c r="P41" s="22"/>
    </row>
    <row r="42" spans="1:16" ht="39" customHeight="1" x14ac:dyDescent="0.2">
      <c r="A42" s="22"/>
      <c r="B42" s="39"/>
      <c r="C42" s="1145" t="s">
        <v>537</v>
      </c>
      <c r="D42" s="1146"/>
      <c r="E42" s="1147"/>
      <c r="F42" s="36" t="s">
        <v>485</v>
      </c>
      <c r="G42" s="37" t="s">
        <v>485</v>
      </c>
      <c r="H42" s="37" t="s">
        <v>485</v>
      </c>
      <c r="I42" s="37" t="s">
        <v>485</v>
      </c>
      <c r="J42" s="38" t="s">
        <v>485</v>
      </c>
      <c r="K42" s="22"/>
      <c r="L42" s="22"/>
      <c r="M42" s="22"/>
      <c r="N42" s="22"/>
      <c r="O42" s="22"/>
      <c r="P42" s="22"/>
    </row>
    <row r="43" spans="1:16" ht="39" customHeight="1" thickBot="1" x14ac:dyDescent="0.25">
      <c r="A43" s="22"/>
      <c r="B43" s="40"/>
      <c r="C43" s="1148" t="s">
        <v>538</v>
      </c>
      <c r="D43" s="1149"/>
      <c r="E43" s="1150"/>
      <c r="F43" s="41" t="s">
        <v>485</v>
      </c>
      <c r="G43" s="42" t="s">
        <v>485</v>
      </c>
      <c r="H43" s="42" t="s">
        <v>485</v>
      </c>
      <c r="I43" s="42" t="s">
        <v>485</v>
      </c>
      <c r="J43" s="43" t="s">
        <v>485</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HurmcTRrF5TBustZOHdn2iKvCCpN1pSjc0IbGb1WMG4VY/BEd4rzyISQw5Dt8dJFqueL2d7KuJyqgb8ywPNsgg==" saltValue="IYOvx/cyiSGBsJPGW0e79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2">
      <c r="A45" s="48"/>
      <c r="B45" s="1153" t="s">
        <v>9</v>
      </c>
      <c r="C45" s="1154"/>
      <c r="D45" s="58"/>
      <c r="E45" s="1159" t="s">
        <v>10</v>
      </c>
      <c r="F45" s="1159"/>
      <c r="G45" s="1159"/>
      <c r="H45" s="1159"/>
      <c r="I45" s="1159"/>
      <c r="J45" s="1160"/>
      <c r="K45" s="59">
        <v>541</v>
      </c>
      <c r="L45" s="60">
        <v>619</v>
      </c>
      <c r="M45" s="60">
        <v>679</v>
      </c>
      <c r="N45" s="60">
        <v>688</v>
      </c>
      <c r="O45" s="61">
        <v>676</v>
      </c>
      <c r="P45" s="48"/>
      <c r="Q45" s="48"/>
      <c r="R45" s="48"/>
      <c r="S45" s="48"/>
      <c r="T45" s="48"/>
      <c r="U45" s="48"/>
    </row>
    <row r="46" spans="1:21" ht="30.75" customHeight="1" x14ac:dyDescent="0.2">
      <c r="A46" s="48"/>
      <c r="B46" s="1155"/>
      <c r="C46" s="1156"/>
      <c r="D46" s="62"/>
      <c r="E46" s="1161" t="s">
        <v>11</v>
      </c>
      <c r="F46" s="1161"/>
      <c r="G46" s="1161"/>
      <c r="H46" s="1161"/>
      <c r="I46" s="1161"/>
      <c r="J46" s="1162"/>
      <c r="K46" s="63" t="s">
        <v>485</v>
      </c>
      <c r="L46" s="64" t="s">
        <v>485</v>
      </c>
      <c r="M46" s="64" t="s">
        <v>485</v>
      </c>
      <c r="N46" s="64" t="s">
        <v>485</v>
      </c>
      <c r="O46" s="65" t="s">
        <v>485</v>
      </c>
      <c r="P46" s="48"/>
      <c r="Q46" s="48"/>
      <c r="R46" s="48"/>
      <c r="S46" s="48"/>
      <c r="T46" s="48"/>
      <c r="U46" s="48"/>
    </row>
    <row r="47" spans="1:21" ht="30.75" customHeight="1" x14ac:dyDescent="0.2">
      <c r="A47" s="48"/>
      <c r="B47" s="1155"/>
      <c r="C47" s="1156"/>
      <c r="D47" s="62"/>
      <c r="E47" s="1161" t="s">
        <v>12</v>
      </c>
      <c r="F47" s="1161"/>
      <c r="G47" s="1161"/>
      <c r="H47" s="1161"/>
      <c r="I47" s="1161"/>
      <c r="J47" s="1162"/>
      <c r="K47" s="63" t="s">
        <v>485</v>
      </c>
      <c r="L47" s="64" t="s">
        <v>485</v>
      </c>
      <c r="M47" s="64" t="s">
        <v>485</v>
      </c>
      <c r="N47" s="64" t="s">
        <v>485</v>
      </c>
      <c r="O47" s="65" t="s">
        <v>485</v>
      </c>
      <c r="P47" s="48"/>
      <c r="Q47" s="48"/>
      <c r="R47" s="48"/>
      <c r="S47" s="48"/>
      <c r="T47" s="48"/>
      <c r="U47" s="48"/>
    </row>
    <row r="48" spans="1:21" ht="30.75" customHeight="1" x14ac:dyDescent="0.2">
      <c r="A48" s="48"/>
      <c r="B48" s="1155"/>
      <c r="C48" s="1156"/>
      <c r="D48" s="62"/>
      <c r="E48" s="1161" t="s">
        <v>13</v>
      </c>
      <c r="F48" s="1161"/>
      <c r="G48" s="1161"/>
      <c r="H48" s="1161"/>
      <c r="I48" s="1161"/>
      <c r="J48" s="1162"/>
      <c r="K48" s="63">
        <v>2</v>
      </c>
      <c r="L48" s="64">
        <v>2</v>
      </c>
      <c r="M48" s="64">
        <v>2</v>
      </c>
      <c r="N48" s="64">
        <v>2</v>
      </c>
      <c r="O48" s="65">
        <v>1</v>
      </c>
      <c r="P48" s="48"/>
      <c r="Q48" s="48"/>
      <c r="R48" s="48"/>
      <c r="S48" s="48"/>
      <c r="T48" s="48"/>
      <c r="U48" s="48"/>
    </row>
    <row r="49" spans="1:21" ht="30.75" customHeight="1" x14ac:dyDescent="0.2">
      <c r="A49" s="48"/>
      <c r="B49" s="1155"/>
      <c r="C49" s="1156"/>
      <c r="D49" s="62"/>
      <c r="E49" s="1161" t="s">
        <v>14</v>
      </c>
      <c r="F49" s="1161"/>
      <c r="G49" s="1161"/>
      <c r="H49" s="1161"/>
      <c r="I49" s="1161"/>
      <c r="J49" s="1162"/>
      <c r="K49" s="63">
        <v>63</v>
      </c>
      <c r="L49" s="64">
        <v>63</v>
      </c>
      <c r="M49" s="64">
        <v>62</v>
      </c>
      <c r="N49" s="64">
        <v>39</v>
      </c>
      <c r="O49" s="65">
        <v>36</v>
      </c>
      <c r="P49" s="48"/>
      <c r="Q49" s="48"/>
      <c r="R49" s="48"/>
      <c r="S49" s="48"/>
      <c r="T49" s="48"/>
      <c r="U49" s="48"/>
    </row>
    <row r="50" spans="1:21" ht="30.75" customHeight="1" x14ac:dyDescent="0.2">
      <c r="A50" s="48"/>
      <c r="B50" s="1155"/>
      <c r="C50" s="1156"/>
      <c r="D50" s="62"/>
      <c r="E50" s="1161" t="s">
        <v>15</v>
      </c>
      <c r="F50" s="1161"/>
      <c r="G50" s="1161"/>
      <c r="H50" s="1161"/>
      <c r="I50" s="1161"/>
      <c r="J50" s="1162"/>
      <c r="K50" s="63" t="s">
        <v>485</v>
      </c>
      <c r="L50" s="64" t="s">
        <v>485</v>
      </c>
      <c r="M50" s="64" t="s">
        <v>485</v>
      </c>
      <c r="N50" s="64" t="s">
        <v>485</v>
      </c>
      <c r="O50" s="65" t="s">
        <v>485</v>
      </c>
      <c r="P50" s="48"/>
      <c r="Q50" s="48"/>
      <c r="R50" s="48"/>
      <c r="S50" s="48"/>
      <c r="T50" s="48"/>
      <c r="U50" s="48"/>
    </row>
    <row r="51" spans="1:21" ht="30.75" customHeight="1" x14ac:dyDescent="0.2">
      <c r="A51" s="48"/>
      <c r="B51" s="1157"/>
      <c r="C51" s="1158"/>
      <c r="D51" s="66"/>
      <c r="E51" s="1161" t="s">
        <v>16</v>
      </c>
      <c r="F51" s="1161"/>
      <c r="G51" s="1161"/>
      <c r="H51" s="1161"/>
      <c r="I51" s="1161"/>
      <c r="J51" s="1162"/>
      <c r="K51" s="63" t="s">
        <v>485</v>
      </c>
      <c r="L51" s="64" t="s">
        <v>485</v>
      </c>
      <c r="M51" s="64" t="s">
        <v>485</v>
      </c>
      <c r="N51" s="64" t="s">
        <v>485</v>
      </c>
      <c r="O51" s="65" t="s">
        <v>485</v>
      </c>
      <c r="P51" s="48"/>
      <c r="Q51" s="48"/>
      <c r="R51" s="48"/>
      <c r="S51" s="48"/>
      <c r="T51" s="48"/>
      <c r="U51" s="48"/>
    </row>
    <row r="52" spans="1:21" ht="30.75" customHeight="1" x14ac:dyDescent="0.2">
      <c r="A52" s="48"/>
      <c r="B52" s="1163" t="s">
        <v>17</v>
      </c>
      <c r="C52" s="1164"/>
      <c r="D52" s="66"/>
      <c r="E52" s="1161" t="s">
        <v>18</v>
      </c>
      <c r="F52" s="1161"/>
      <c r="G52" s="1161"/>
      <c r="H52" s="1161"/>
      <c r="I52" s="1161"/>
      <c r="J52" s="1162"/>
      <c r="K52" s="63">
        <v>421</v>
      </c>
      <c r="L52" s="64">
        <v>431</v>
      </c>
      <c r="M52" s="64">
        <v>430</v>
      </c>
      <c r="N52" s="64">
        <v>429</v>
      </c>
      <c r="O52" s="65">
        <v>411</v>
      </c>
      <c r="P52" s="48"/>
      <c r="Q52" s="48"/>
      <c r="R52" s="48"/>
      <c r="S52" s="48"/>
      <c r="T52" s="48"/>
      <c r="U52" s="48"/>
    </row>
    <row r="53" spans="1:21" ht="30.75" customHeight="1" thickBot="1" x14ac:dyDescent="0.25">
      <c r="A53" s="48"/>
      <c r="B53" s="1165" t="s">
        <v>19</v>
      </c>
      <c r="C53" s="1166"/>
      <c r="D53" s="67"/>
      <c r="E53" s="1167" t="s">
        <v>20</v>
      </c>
      <c r="F53" s="1167"/>
      <c r="G53" s="1167"/>
      <c r="H53" s="1167"/>
      <c r="I53" s="1167"/>
      <c r="J53" s="1168"/>
      <c r="K53" s="68">
        <v>185</v>
      </c>
      <c r="L53" s="69">
        <v>253</v>
      </c>
      <c r="M53" s="69">
        <v>313</v>
      </c>
      <c r="N53" s="69">
        <v>300</v>
      </c>
      <c r="O53" s="70">
        <v>302</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539</v>
      </c>
      <c r="L57" s="81" t="s">
        <v>540</v>
      </c>
      <c r="M57" s="81" t="s">
        <v>541</v>
      </c>
      <c r="N57" s="81" t="s">
        <v>542</v>
      </c>
      <c r="O57" s="82" t="s">
        <v>543</v>
      </c>
      <c r="P57" s="48"/>
      <c r="Q57" s="48"/>
      <c r="R57" s="48"/>
      <c r="S57" s="48"/>
      <c r="T57" s="48"/>
      <c r="U57" s="48"/>
    </row>
    <row r="58" spans="1:21" ht="31.5" customHeight="1" x14ac:dyDescent="0.2">
      <c r="B58" s="1169" t="s">
        <v>24</v>
      </c>
      <c r="C58" s="1170"/>
      <c r="D58" s="1175" t="s">
        <v>25</v>
      </c>
      <c r="E58" s="1176"/>
      <c r="F58" s="1176"/>
      <c r="G58" s="1176"/>
      <c r="H58" s="1176"/>
      <c r="I58" s="1176"/>
      <c r="J58" s="1177"/>
      <c r="K58" s="83" t="s">
        <v>485</v>
      </c>
      <c r="L58" s="84" t="s">
        <v>485</v>
      </c>
      <c r="M58" s="84" t="s">
        <v>485</v>
      </c>
      <c r="N58" s="84" t="s">
        <v>485</v>
      </c>
      <c r="O58" s="85" t="s">
        <v>485</v>
      </c>
    </row>
    <row r="59" spans="1:21" ht="31.5" customHeight="1" x14ac:dyDescent="0.2">
      <c r="B59" s="1171"/>
      <c r="C59" s="1172"/>
      <c r="D59" s="1178" t="s">
        <v>26</v>
      </c>
      <c r="E59" s="1179"/>
      <c r="F59" s="1179"/>
      <c r="G59" s="1179"/>
      <c r="H59" s="1179"/>
      <c r="I59" s="1179"/>
      <c r="J59" s="1180"/>
      <c r="K59" s="86" t="s">
        <v>485</v>
      </c>
      <c r="L59" s="87" t="s">
        <v>485</v>
      </c>
      <c r="M59" s="87" t="s">
        <v>485</v>
      </c>
      <c r="N59" s="87" t="s">
        <v>485</v>
      </c>
      <c r="O59" s="88" t="s">
        <v>485</v>
      </c>
    </row>
    <row r="60" spans="1:21" ht="31.5" customHeight="1" thickBot="1" x14ac:dyDescent="0.25">
      <c r="B60" s="1173"/>
      <c r="C60" s="1174"/>
      <c r="D60" s="1181" t="s">
        <v>27</v>
      </c>
      <c r="E60" s="1182"/>
      <c r="F60" s="1182"/>
      <c r="G60" s="1182"/>
      <c r="H60" s="1182"/>
      <c r="I60" s="1182"/>
      <c r="J60" s="1183"/>
      <c r="K60" s="89" t="s">
        <v>485</v>
      </c>
      <c r="L60" s="90" t="s">
        <v>485</v>
      </c>
      <c r="M60" s="90" t="s">
        <v>485</v>
      </c>
      <c r="N60" s="90" t="s">
        <v>485</v>
      </c>
      <c r="O60" s="91" t="s">
        <v>485</v>
      </c>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so9ff3s4yQPg1cu3fYiwFtHtVXdglDPXcaJPkFiWDaP3RxnjonkwhWmXu3E00SXjjl5hjPacGKDZvCi+I9s2Nw==" saltValue="ebxi3aOxc7sh2UNwY7/pp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524</v>
      </c>
      <c r="J40" s="103" t="s">
        <v>525</v>
      </c>
      <c r="K40" s="103" t="s">
        <v>526</v>
      </c>
      <c r="L40" s="103" t="s">
        <v>527</v>
      </c>
      <c r="M40" s="104" t="s">
        <v>528</v>
      </c>
    </row>
    <row r="41" spans="2:13" ht="27.75" customHeight="1" x14ac:dyDescent="0.2">
      <c r="B41" s="1184" t="s">
        <v>30</v>
      </c>
      <c r="C41" s="1185"/>
      <c r="D41" s="105"/>
      <c r="E41" s="1190" t="s">
        <v>31</v>
      </c>
      <c r="F41" s="1190"/>
      <c r="G41" s="1190"/>
      <c r="H41" s="1191"/>
      <c r="I41" s="343">
        <v>7404</v>
      </c>
      <c r="J41" s="344">
        <v>7567</v>
      </c>
      <c r="K41" s="344">
        <v>7307</v>
      </c>
      <c r="L41" s="344">
        <v>7126</v>
      </c>
      <c r="M41" s="345">
        <v>7101</v>
      </c>
    </row>
    <row r="42" spans="2:13" ht="27.75" customHeight="1" x14ac:dyDescent="0.2">
      <c r="B42" s="1186"/>
      <c r="C42" s="1187"/>
      <c r="D42" s="106"/>
      <c r="E42" s="1192" t="s">
        <v>32</v>
      </c>
      <c r="F42" s="1192"/>
      <c r="G42" s="1192"/>
      <c r="H42" s="1193"/>
      <c r="I42" s="346" t="s">
        <v>485</v>
      </c>
      <c r="J42" s="347" t="s">
        <v>485</v>
      </c>
      <c r="K42" s="347" t="s">
        <v>485</v>
      </c>
      <c r="L42" s="347" t="s">
        <v>485</v>
      </c>
      <c r="M42" s="348" t="s">
        <v>485</v>
      </c>
    </row>
    <row r="43" spans="2:13" ht="27.75" customHeight="1" x14ac:dyDescent="0.2">
      <c r="B43" s="1186"/>
      <c r="C43" s="1187"/>
      <c r="D43" s="106"/>
      <c r="E43" s="1192" t="s">
        <v>33</v>
      </c>
      <c r="F43" s="1192"/>
      <c r="G43" s="1192"/>
      <c r="H43" s="1193"/>
      <c r="I43" s="346" t="s">
        <v>485</v>
      </c>
      <c r="J43" s="347" t="s">
        <v>485</v>
      </c>
      <c r="K43" s="347" t="s">
        <v>485</v>
      </c>
      <c r="L43" s="347" t="s">
        <v>485</v>
      </c>
      <c r="M43" s="348">
        <v>6</v>
      </c>
    </row>
    <row r="44" spans="2:13" ht="27.75" customHeight="1" x14ac:dyDescent="0.2">
      <c r="B44" s="1186"/>
      <c r="C44" s="1187"/>
      <c r="D44" s="106"/>
      <c r="E44" s="1192" t="s">
        <v>34</v>
      </c>
      <c r="F44" s="1192"/>
      <c r="G44" s="1192"/>
      <c r="H44" s="1193"/>
      <c r="I44" s="346">
        <v>358</v>
      </c>
      <c r="J44" s="347">
        <v>312</v>
      </c>
      <c r="K44" s="347">
        <v>254</v>
      </c>
      <c r="L44" s="347">
        <v>221</v>
      </c>
      <c r="M44" s="348">
        <v>178</v>
      </c>
    </row>
    <row r="45" spans="2:13" ht="27.75" customHeight="1" x14ac:dyDescent="0.2">
      <c r="B45" s="1186"/>
      <c r="C45" s="1187"/>
      <c r="D45" s="106"/>
      <c r="E45" s="1192" t="s">
        <v>35</v>
      </c>
      <c r="F45" s="1192"/>
      <c r="G45" s="1192"/>
      <c r="H45" s="1193"/>
      <c r="I45" s="346">
        <v>704</v>
      </c>
      <c r="J45" s="347">
        <v>651</v>
      </c>
      <c r="K45" s="347">
        <v>573</v>
      </c>
      <c r="L45" s="347">
        <v>584</v>
      </c>
      <c r="M45" s="348">
        <v>630</v>
      </c>
    </row>
    <row r="46" spans="2:13" ht="27.75" customHeight="1" x14ac:dyDescent="0.2">
      <c r="B46" s="1186"/>
      <c r="C46" s="1187"/>
      <c r="D46" s="107"/>
      <c r="E46" s="1192" t="s">
        <v>36</v>
      </c>
      <c r="F46" s="1192"/>
      <c r="G46" s="1192"/>
      <c r="H46" s="1193"/>
      <c r="I46" s="346" t="s">
        <v>485</v>
      </c>
      <c r="J46" s="347" t="s">
        <v>485</v>
      </c>
      <c r="K46" s="347" t="s">
        <v>485</v>
      </c>
      <c r="L46" s="347" t="s">
        <v>485</v>
      </c>
      <c r="M46" s="348" t="s">
        <v>485</v>
      </c>
    </row>
    <row r="47" spans="2:13" ht="27.75" customHeight="1" x14ac:dyDescent="0.2">
      <c r="B47" s="1186"/>
      <c r="C47" s="1187"/>
      <c r="D47" s="108"/>
      <c r="E47" s="1194" t="s">
        <v>37</v>
      </c>
      <c r="F47" s="1195"/>
      <c r="G47" s="1195"/>
      <c r="H47" s="1196"/>
      <c r="I47" s="346" t="s">
        <v>485</v>
      </c>
      <c r="J47" s="347" t="s">
        <v>485</v>
      </c>
      <c r="K47" s="347" t="s">
        <v>485</v>
      </c>
      <c r="L47" s="347" t="s">
        <v>485</v>
      </c>
      <c r="M47" s="348" t="s">
        <v>485</v>
      </c>
    </row>
    <row r="48" spans="2:13" ht="27.75" customHeight="1" x14ac:dyDescent="0.2">
      <c r="B48" s="1186"/>
      <c r="C48" s="1187"/>
      <c r="D48" s="106"/>
      <c r="E48" s="1192" t="s">
        <v>38</v>
      </c>
      <c r="F48" s="1192"/>
      <c r="G48" s="1192"/>
      <c r="H48" s="1193"/>
      <c r="I48" s="346" t="s">
        <v>485</v>
      </c>
      <c r="J48" s="347" t="s">
        <v>485</v>
      </c>
      <c r="K48" s="347" t="s">
        <v>485</v>
      </c>
      <c r="L48" s="347" t="s">
        <v>485</v>
      </c>
      <c r="M48" s="348" t="s">
        <v>485</v>
      </c>
    </row>
    <row r="49" spans="2:13" ht="27.75" customHeight="1" x14ac:dyDescent="0.2">
      <c r="B49" s="1188"/>
      <c r="C49" s="1189"/>
      <c r="D49" s="106"/>
      <c r="E49" s="1192" t="s">
        <v>39</v>
      </c>
      <c r="F49" s="1192"/>
      <c r="G49" s="1192"/>
      <c r="H49" s="1193"/>
      <c r="I49" s="346" t="s">
        <v>485</v>
      </c>
      <c r="J49" s="347" t="s">
        <v>485</v>
      </c>
      <c r="K49" s="347" t="s">
        <v>485</v>
      </c>
      <c r="L49" s="347" t="s">
        <v>485</v>
      </c>
      <c r="M49" s="348" t="s">
        <v>485</v>
      </c>
    </row>
    <row r="50" spans="2:13" ht="27.75" customHeight="1" x14ac:dyDescent="0.2">
      <c r="B50" s="1197" t="s">
        <v>40</v>
      </c>
      <c r="C50" s="1198"/>
      <c r="D50" s="109"/>
      <c r="E50" s="1192" t="s">
        <v>41</v>
      </c>
      <c r="F50" s="1192"/>
      <c r="G50" s="1192"/>
      <c r="H50" s="1193"/>
      <c r="I50" s="346">
        <v>3073</v>
      </c>
      <c r="J50" s="347">
        <v>3531</v>
      </c>
      <c r="K50" s="347">
        <v>3789</v>
      </c>
      <c r="L50" s="347">
        <v>3532</v>
      </c>
      <c r="M50" s="348">
        <v>3164</v>
      </c>
    </row>
    <row r="51" spans="2:13" ht="27.75" customHeight="1" x14ac:dyDescent="0.2">
      <c r="B51" s="1186"/>
      <c r="C51" s="1187"/>
      <c r="D51" s="106"/>
      <c r="E51" s="1192" t="s">
        <v>42</v>
      </c>
      <c r="F51" s="1192"/>
      <c r="G51" s="1192"/>
      <c r="H51" s="1193"/>
      <c r="I51" s="346">
        <v>73</v>
      </c>
      <c r="J51" s="347">
        <v>61</v>
      </c>
      <c r="K51" s="347">
        <v>44</v>
      </c>
      <c r="L51" s="347">
        <v>36</v>
      </c>
      <c r="M51" s="348">
        <v>29</v>
      </c>
    </row>
    <row r="52" spans="2:13" ht="27.75" customHeight="1" x14ac:dyDescent="0.2">
      <c r="B52" s="1188"/>
      <c r="C52" s="1189"/>
      <c r="D52" s="106"/>
      <c r="E52" s="1192" t="s">
        <v>43</v>
      </c>
      <c r="F52" s="1192"/>
      <c r="G52" s="1192"/>
      <c r="H52" s="1193"/>
      <c r="I52" s="346">
        <v>5202</v>
      </c>
      <c r="J52" s="347">
        <v>5312</v>
      </c>
      <c r="K52" s="347">
        <v>5211</v>
      </c>
      <c r="L52" s="347">
        <v>5143</v>
      </c>
      <c r="M52" s="348">
        <v>5825</v>
      </c>
    </row>
    <row r="53" spans="2:13" ht="27.75" customHeight="1" thickBot="1" x14ac:dyDescent="0.25">
      <c r="B53" s="1199" t="s">
        <v>19</v>
      </c>
      <c r="C53" s="1200"/>
      <c r="D53" s="110"/>
      <c r="E53" s="1201" t="s">
        <v>44</v>
      </c>
      <c r="F53" s="1201"/>
      <c r="G53" s="1201"/>
      <c r="H53" s="1202"/>
      <c r="I53" s="349">
        <v>118</v>
      </c>
      <c r="J53" s="350">
        <v>-374</v>
      </c>
      <c r="K53" s="350">
        <v>-910</v>
      </c>
      <c r="L53" s="350">
        <v>-778</v>
      </c>
      <c r="M53" s="351">
        <v>-1104</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IDf3a99NPKcn7+G9OFZmFOtSvmXTddA0bNEnKDm+Co9Z3AZextZwy6zkYoqKgyBHrlQURB87OPxKljHU/N6dHQ==" saltValue="yBj/sl2HupNJrT9QryFpc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526</v>
      </c>
      <c r="G54" s="119" t="s">
        <v>527</v>
      </c>
      <c r="H54" s="120" t="s">
        <v>528</v>
      </c>
    </row>
    <row r="55" spans="2:8" ht="52.5" customHeight="1" x14ac:dyDescent="0.2">
      <c r="B55" s="121"/>
      <c r="C55" s="1211" t="s">
        <v>46</v>
      </c>
      <c r="D55" s="1211"/>
      <c r="E55" s="1212"/>
      <c r="F55" s="352">
        <v>2705</v>
      </c>
      <c r="G55" s="352">
        <v>2403</v>
      </c>
      <c r="H55" s="353">
        <v>2022</v>
      </c>
    </row>
    <row r="56" spans="2:8" ht="52.5" customHeight="1" x14ac:dyDescent="0.2">
      <c r="B56" s="122"/>
      <c r="C56" s="1213" t="s">
        <v>47</v>
      </c>
      <c r="D56" s="1213"/>
      <c r="E56" s="1214"/>
      <c r="F56" s="354">
        <v>87</v>
      </c>
      <c r="G56" s="354">
        <v>87</v>
      </c>
      <c r="H56" s="355">
        <v>87</v>
      </c>
    </row>
    <row r="57" spans="2:8" ht="53.25" customHeight="1" x14ac:dyDescent="0.2">
      <c r="B57" s="122"/>
      <c r="C57" s="1215" t="s">
        <v>48</v>
      </c>
      <c r="D57" s="1215"/>
      <c r="E57" s="1216"/>
      <c r="F57" s="356">
        <v>643</v>
      </c>
      <c r="G57" s="356">
        <v>767</v>
      </c>
      <c r="H57" s="357">
        <v>860</v>
      </c>
    </row>
    <row r="58" spans="2:8" ht="45.75" customHeight="1" x14ac:dyDescent="0.2">
      <c r="B58" s="123"/>
      <c r="C58" s="1203" t="s">
        <v>559</v>
      </c>
      <c r="D58" s="1204"/>
      <c r="E58" s="1205"/>
      <c r="F58" s="358">
        <v>391</v>
      </c>
      <c r="G58" s="358">
        <v>491</v>
      </c>
      <c r="H58" s="359">
        <v>591</v>
      </c>
    </row>
    <row r="59" spans="2:8" ht="45.75" customHeight="1" x14ac:dyDescent="0.2">
      <c r="B59" s="123"/>
      <c r="C59" s="1203" t="s">
        <v>560</v>
      </c>
      <c r="D59" s="1204"/>
      <c r="E59" s="1205"/>
      <c r="F59" s="358">
        <v>139</v>
      </c>
      <c r="G59" s="358">
        <v>164</v>
      </c>
      <c r="H59" s="359">
        <v>157</v>
      </c>
    </row>
    <row r="60" spans="2:8" ht="45.75" customHeight="1" x14ac:dyDescent="0.2">
      <c r="B60" s="123"/>
      <c r="C60" s="1203" t="s">
        <v>561</v>
      </c>
      <c r="D60" s="1204"/>
      <c r="E60" s="1205"/>
      <c r="F60" s="358">
        <v>100</v>
      </c>
      <c r="G60" s="358">
        <v>100</v>
      </c>
      <c r="H60" s="359">
        <v>100</v>
      </c>
    </row>
    <row r="61" spans="2:8" ht="45.75" customHeight="1" x14ac:dyDescent="0.2">
      <c r="B61" s="123"/>
      <c r="C61" s="1203" t="s">
        <v>562</v>
      </c>
      <c r="D61" s="1204"/>
      <c r="E61" s="1205"/>
      <c r="F61" s="358">
        <v>8</v>
      </c>
      <c r="G61" s="358">
        <v>8</v>
      </c>
      <c r="H61" s="359">
        <v>7</v>
      </c>
    </row>
    <row r="62" spans="2:8" ht="45.75" customHeight="1" thickBot="1" x14ac:dyDescent="0.25">
      <c r="B62" s="124"/>
      <c r="C62" s="1206" t="s">
        <v>563</v>
      </c>
      <c r="D62" s="1207"/>
      <c r="E62" s="1208"/>
      <c r="F62" s="360">
        <v>4</v>
      </c>
      <c r="G62" s="360">
        <v>4</v>
      </c>
      <c r="H62" s="361">
        <v>4</v>
      </c>
    </row>
    <row r="63" spans="2:8" ht="52.5" customHeight="1" thickBot="1" x14ac:dyDescent="0.25">
      <c r="B63" s="125"/>
      <c r="C63" s="1209" t="s">
        <v>49</v>
      </c>
      <c r="D63" s="1209"/>
      <c r="E63" s="1210"/>
      <c r="F63" s="362">
        <v>3434</v>
      </c>
      <c r="G63" s="362">
        <v>3257</v>
      </c>
      <c r="H63" s="363">
        <v>2969</v>
      </c>
    </row>
    <row r="64" spans="2:8" ht="13.2" x14ac:dyDescent="0.2"/>
  </sheetData>
  <sheetProtection algorithmName="SHA-512" hashValue="n2p5fUj4HskYaMGl2ddAnCgoySP2Xqpx3iMTVPCiw2pUkGKd39swSiaihaI+/kxGusrQdOXjTCgtaXG6sgk1Qw==" saltValue="lAQm2zYmEka0YOUo/tNXH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CC856-C5A0-413F-A42E-EB13DB945507}">
  <sheetPr>
    <pageSetUpPr fitToPage="1"/>
  </sheetPr>
  <dimension ref="A1:DE85"/>
  <sheetViews>
    <sheetView showGridLines="0" tabSelected="1" topLeftCell="V52" zoomScaleNormal="100" zoomScaleSheetLayoutView="55" workbookViewId="0">
      <selection activeCell="CJ10" sqref="CJ10"/>
    </sheetView>
  </sheetViews>
  <sheetFormatPr defaultColWidth="0" defaultRowHeight="0" customHeight="1" zeroHeight="1" x14ac:dyDescent="0.2"/>
  <cols>
    <col min="1" max="1" width="6.33203125" style="1217" customWidth="1"/>
    <col min="2" max="107" width="2.44140625" style="1217" customWidth="1"/>
    <col min="108" max="108" width="6.109375" style="1219" customWidth="1"/>
    <col min="109" max="109" width="5.88671875" style="1218" customWidth="1"/>
    <col min="110" max="16384" width="8.6640625" style="1217" hidden="1"/>
  </cols>
  <sheetData>
    <row r="1" spans="1:109" ht="42.75" customHeight="1" x14ac:dyDescent="0.2">
      <c r="A1" s="1275"/>
      <c r="B1" s="1274"/>
      <c r="DD1" s="1217"/>
      <c r="DE1" s="1217"/>
    </row>
    <row r="2" spans="1:109" ht="25.5" customHeight="1" x14ac:dyDescent="0.2">
      <c r="A2" s="1273"/>
      <c r="C2" s="1273"/>
      <c r="O2" s="1273"/>
      <c r="P2" s="1273"/>
      <c r="Q2" s="1273"/>
      <c r="R2" s="1273"/>
      <c r="S2" s="1273"/>
      <c r="T2" s="1273"/>
      <c r="U2" s="1273"/>
      <c r="V2" s="1273"/>
      <c r="W2" s="1273"/>
      <c r="X2" s="1273"/>
      <c r="Y2" s="1273"/>
      <c r="Z2" s="1273"/>
      <c r="AA2" s="1273"/>
      <c r="AB2" s="1273"/>
      <c r="AC2" s="1273"/>
      <c r="AD2" s="1273"/>
      <c r="AE2" s="1273"/>
      <c r="AF2" s="1273"/>
      <c r="AG2" s="1273"/>
      <c r="AH2" s="1273"/>
      <c r="AI2" s="1273"/>
      <c r="AU2" s="1273"/>
      <c r="BG2" s="1273"/>
      <c r="BS2" s="1273"/>
      <c r="CE2" s="1273"/>
      <c r="CQ2" s="1273"/>
      <c r="DD2" s="1217"/>
      <c r="DE2" s="1217"/>
    </row>
    <row r="3" spans="1:109" ht="25.5" customHeight="1" x14ac:dyDescent="0.2">
      <c r="A3" s="1273"/>
      <c r="C3" s="1273"/>
      <c r="O3" s="1273"/>
      <c r="P3" s="1273"/>
      <c r="Q3" s="1273"/>
      <c r="R3" s="1273"/>
      <c r="S3" s="1273"/>
      <c r="T3" s="1273"/>
      <c r="U3" s="1273"/>
      <c r="V3" s="1273"/>
      <c r="W3" s="1273"/>
      <c r="X3" s="1273"/>
      <c r="Y3" s="1273"/>
      <c r="Z3" s="1273"/>
      <c r="AA3" s="1273"/>
      <c r="AB3" s="1273"/>
      <c r="AC3" s="1273"/>
      <c r="AD3" s="1273"/>
      <c r="AE3" s="1273"/>
      <c r="AF3" s="1273"/>
      <c r="AG3" s="1273"/>
      <c r="AH3" s="1273"/>
      <c r="AI3" s="1273"/>
      <c r="AU3" s="1273"/>
      <c r="BG3" s="1273"/>
      <c r="BS3" s="1273"/>
      <c r="CE3" s="1273"/>
      <c r="CQ3" s="1273"/>
      <c r="DD3" s="1217"/>
      <c r="DE3" s="1217"/>
    </row>
    <row r="4" spans="1:109" s="247" customFormat="1" ht="13.2" x14ac:dyDescent="0.2">
      <c r="A4" s="1273"/>
      <c r="B4" s="1273"/>
      <c r="C4" s="1273"/>
      <c r="D4" s="1273"/>
      <c r="E4" s="1273"/>
      <c r="F4" s="1273"/>
      <c r="G4" s="1273"/>
      <c r="H4" s="1273"/>
      <c r="I4" s="1273"/>
      <c r="J4" s="1273"/>
      <c r="K4" s="1273"/>
      <c r="L4" s="1273"/>
      <c r="M4" s="1273"/>
      <c r="N4" s="1273"/>
      <c r="O4" s="1273"/>
      <c r="P4" s="1273"/>
      <c r="Q4" s="1273"/>
      <c r="R4" s="1273"/>
      <c r="S4" s="1273"/>
      <c r="T4" s="1273"/>
      <c r="U4" s="1273"/>
      <c r="V4" s="1273"/>
      <c r="W4" s="1273"/>
      <c r="X4" s="1273"/>
      <c r="Y4" s="1273"/>
      <c r="Z4" s="1273"/>
      <c r="AA4" s="1273"/>
      <c r="AB4" s="1273"/>
      <c r="AC4" s="1273"/>
      <c r="AD4" s="1273"/>
      <c r="AE4" s="1273"/>
      <c r="AF4" s="1273"/>
      <c r="AG4" s="1273"/>
      <c r="AH4" s="1273"/>
      <c r="AI4" s="1273"/>
      <c r="AJ4" s="1273"/>
      <c r="AK4" s="1273"/>
      <c r="AL4" s="1273"/>
      <c r="AM4" s="1273"/>
      <c r="AN4" s="1273"/>
      <c r="AO4" s="1273"/>
      <c r="AP4" s="1273"/>
      <c r="AQ4" s="1273"/>
      <c r="AR4" s="1273"/>
      <c r="AS4" s="1273"/>
      <c r="AT4" s="1273"/>
      <c r="AU4" s="1273"/>
      <c r="AV4" s="1273"/>
      <c r="AW4" s="1273"/>
      <c r="AX4" s="1273"/>
      <c r="AY4" s="1273"/>
      <c r="AZ4" s="1273"/>
      <c r="BA4" s="1273"/>
      <c r="BB4" s="1273"/>
      <c r="BC4" s="1273"/>
      <c r="BD4" s="1273"/>
      <c r="BE4" s="1273"/>
      <c r="BF4" s="1273"/>
      <c r="BG4" s="1273"/>
      <c r="BH4" s="1273"/>
      <c r="BI4" s="1273"/>
      <c r="BJ4" s="1273"/>
      <c r="BK4" s="1273"/>
      <c r="BL4" s="1273"/>
      <c r="BM4" s="1273"/>
      <c r="BN4" s="1273"/>
      <c r="BO4" s="1273"/>
      <c r="BP4" s="1273"/>
      <c r="BQ4" s="1273"/>
      <c r="BR4" s="1273"/>
      <c r="BS4" s="1273"/>
      <c r="BT4" s="1273"/>
      <c r="BU4" s="1273"/>
      <c r="BV4" s="1273"/>
      <c r="BW4" s="1273"/>
      <c r="BX4" s="1273"/>
      <c r="BY4" s="1273"/>
      <c r="BZ4" s="1273"/>
      <c r="CA4" s="1273"/>
      <c r="CB4" s="1273"/>
      <c r="CC4" s="1273"/>
      <c r="CD4" s="1273"/>
      <c r="CE4" s="1273"/>
      <c r="CF4" s="1273"/>
      <c r="CG4" s="1273"/>
      <c r="CH4" s="1273"/>
      <c r="CI4" s="1273"/>
      <c r="CJ4" s="1273"/>
      <c r="CK4" s="1273"/>
      <c r="CL4" s="1273"/>
      <c r="CM4" s="1273"/>
      <c r="CN4" s="1273"/>
      <c r="CO4" s="1273"/>
      <c r="CP4" s="1273"/>
      <c r="CQ4" s="1273"/>
      <c r="CR4" s="1273"/>
      <c r="CS4" s="1273"/>
      <c r="CT4" s="1273"/>
      <c r="CU4" s="1273"/>
      <c r="CV4" s="1273"/>
      <c r="CW4" s="1273"/>
      <c r="CX4" s="1273"/>
      <c r="CY4" s="1273"/>
      <c r="CZ4" s="1273"/>
      <c r="DA4" s="1273"/>
      <c r="DB4" s="1273"/>
      <c r="DC4" s="1273"/>
      <c r="DD4" s="1273"/>
      <c r="DE4" s="1273"/>
    </row>
    <row r="5" spans="1:109" s="247" customFormat="1" ht="13.2" x14ac:dyDescent="0.2">
      <c r="A5" s="1273"/>
      <c r="B5" s="1273"/>
      <c r="C5" s="1273"/>
      <c r="D5" s="1273"/>
      <c r="E5" s="1273"/>
      <c r="F5" s="1273"/>
      <c r="G5" s="1273"/>
      <c r="H5" s="1273"/>
      <c r="I5" s="1273"/>
      <c r="J5" s="1273"/>
      <c r="K5" s="1273"/>
      <c r="L5" s="1273"/>
      <c r="M5" s="1273"/>
      <c r="N5" s="1273"/>
      <c r="O5" s="1273"/>
      <c r="P5" s="1273"/>
      <c r="Q5" s="1273"/>
      <c r="R5" s="1273"/>
      <c r="S5" s="1273"/>
      <c r="T5" s="1273"/>
      <c r="U5" s="1273"/>
      <c r="V5" s="1273"/>
      <c r="W5" s="1273"/>
      <c r="X5" s="1273"/>
      <c r="Y5" s="1273"/>
      <c r="Z5" s="1273"/>
      <c r="AA5" s="1273"/>
      <c r="AB5" s="1273"/>
      <c r="AC5" s="1273"/>
      <c r="AD5" s="1273"/>
      <c r="AE5" s="1273"/>
      <c r="AF5" s="1273"/>
      <c r="AG5" s="1273"/>
      <c r="AH5" s="1273"/>
      <c r="AI5" s="1273"/>
      <c r="AJ5" s="1273"/>
      <c r="AK5" s="1273"/>
      <c r="AL5" s="1273"/>
      <c r="AM5" s="1273"/>
      <c r="AN5" s="1273"/>
      <c r="AO5" s="1273"/>
      <c r="AP5" s="1273"/>
      <c r="AQ5" s="1273"/>
      <c r="AR5" s="1273"/>
      <c r="AS5" s="1273"/>
      <c r="AT5" s="1273"/>
      <c r="AU5" s="1273"/>
      <c r="AV5" s="1273"/>
      <c r="AW5" s="1273"/>
      <c r="AX5" s="1273"/>
      <c r="AY5" s="1273"/>
      <c r="AZ5" s="1273"/>
      <c r="BA5" s="1273"/>
      <c r="BB5" s="1273"/>
      <c r="BC5" s="1273"/>
      <c r="BD5" s="1273"/>
      <c r="BE5" s="1273"/>
      <c r="BF5" s="1273"/>
      <c r="BG5" s="1273"/>
      <c r="BH5" s="1273"/>
      <c r="BI5" s="1273"/>
      <c r="BJ5" s="1273"/>
      <c r="BK5" s="1273"/>
      <c r="BL5" s="1273"/>
      <c r="BM5" s="1273"/>
      <c r="BN5" s="1273"/>
      <c r="BO5" s="1273"/>
      <c r="BP5" s="1273"/>
      <c r="BQ5" s="1273"/>
      <c r="BR5" s="1273"/>
      <c r="BS5" s="1273"/>
      <c r="BT5" s="1273"/>
      <c r="BU5" s="1273"/>
      <c r="BV5" s="1273"/>
      <c r="BW5" s="1273"/>
      <c r="BX5" s="1273"/>
      <c r="BY5" s="1273"/>
      <c r="BZ5" s="1273"/>
      <c r="CA5" s="1273"/>
      <c r="CB5" s="1273"/>
      <c r="CC5" s="1273"/>
      <c r="CD5" s="1273"/>
      <c r="CE5" s="1273"/>
      <c r="CF5" s="1273"/>
      <c r="CG5" s="1273"/>
      <c r="CH5" s="1273"/>
      <c r="CI5" s="1273"/>
      <c r="CJ5" s="1273"/>
      <c r="CK5" s="1273"/>
      <c r="CL5" s="1273"/>
      <c r="CM5" s="1273"/>
      <c r="CN5" s="1273"/>
      <c r="CO5" s="1273"/>
      <c r="CP5" s="1273"/>
      <c r="CQ5" s="1273"/>
      <c r="CR5" s="1273"/>
      <c r="CS5" s="1273"/>
      <c r="CT5" s="1273"/>
      <c r="CU5" s="1273"/>
      <c r="CV5" s="1273"/>
      <c r="CW5" s="1273"/>
      <c r="CX5" s="1273"/>
      <c r="CY5" s="1273"/>
      <c r="CZ5" s="1273"/>
      <c r="DA5" s="1273"/>
      <c r="DB5" s="1273"/>
      <c r="DC5" s="1273"/>
      <c r="DD5" s="1273"/>
      <c r="DE5" s="1273"/>
    </row>
    <row r="6" spans="1:109" s="247" customFormat="1" ht="13.2" x14ac:dyDescent="0.2">
      <c r="A6" s="1273"/>
      <c r="B6" s="1273"/>
      <c r="C6" s="1273"/>
      <c r="D6" s="1273"/>
      <c r="E6" s="1273"/>
      <c r="F6" s="1273"/>
      <c r="G6" s="1273"/>
      <c r="H6" s="1273"/>
      <c r="I6" s="1273"/>
      <c r="J6" s="1273"/>
      <c r="K6" s="1273"/>
      <c r="L6" s="1273"/>
      <c r="M6" s="1273"/>
      <c r="N6" s="1273"/>
      <c r="O6" s="1273"/>
      <c r="P6" s="1273"/>
      <c r="Q6" s="1273"/>
      <c r="R6" s="1273"/>
      <c r="S6" s="1273"/>
      <c r="T6" s="1273"/>
      <c r="U6" s="1273"/>
      <c r="V6" s="1273"/>
      <c r="W6" s="1273"/>
      <c r="X6" s="1273"/>
      <c r="Y6" s="1273"/>
      <c r="Z6" s="1273"/>
      <c r="AA6" s="1273"/>
      <c r="AB6" s="1273"/>
      <c r="AC6" s="1273"/>
      <c r="AD6" s="1273"/>
      <c r="AE6" s="1273"/>
      <c r="AF6" s="1273"/>
      <c r="AG6" s="1273"/>
      <c r="AH6" s="1273"/>
      <c r="AI6" s="1273"/>
      <c r="AJ6" s="1273"/>
      <c r="AK6" s="1273"/>
      <c r="AL6" s="1273"/>
      <c r="AM6" s="1273"/>
      <c r="AN6" s="1273"/>
      <c r="AO6" s="1273"/>
      <c r="AP6" s="1273"/>
      <c r="AQ6" s="1273"/>
      <c r="AR6" s="1273"/>
      <c r="AS6" s="1273"/>
      <c r="AT6" s="1273"/>
      <c r="AU6" s="1273"/>
      <c r="AV6" s="1273"/>
      <c r="AW6" s="1273"/>
      <c r="AX6" s="1273"/>
      <c r="AY6" s="1273"/>
      <c r="AZ6" s="1273"/>
      <c r="BA6" s="1273"/>
      <c r="BB6" s="1273"/>
      <c r="BC6" s="1273"/>
      <c r="BD6" s="1273"/>
      <c r="BE6" s="1273"/>
      <c r="BF6" s="1273"/>
      <c r="BG6" s="1273"/>
      <c r="BH6" s="1273"/>
      <c r="BI6" s="1273"/>
      <c r="BJ6" s="1273"/>
      <c r="BK6" s="1273"/>
      <c r="BL6" s="1273"/>
      <c r="BM6" s="1273"/>
      <c r="BN6" s="1273"/>
      <c r="BO6" s="1273"/>
      <c r="BP6" s="1273"/>
      <c r="BQ6" s="1273"/>
      <c r="BR6" s="1273"/>
      <c r="BS6" s="1273"/>
      <c r="BT6" s="1273"/>
      <c r="BU6" s="1273"/>
      <c r="BV6" s="1273"/>
      <c r="BW6" s="1273"/>
      <c r="BX6" s="1273"/>
      <c r="BY6" s="1273"/>
      <c r="BZ6" s="1273"/>
      <c r="CA6" s="1273"/>
      <c r="CB6" s="1273"/>
      <c r="CC6" s="1273"/>
      <c r="CD6" s="1273"/>
      <c r="CE6" s="1273"/>
      <c r="CF6" s="1273"/>
      <c r="CG6" s="1273"/>
      <c r="CH6" s="1273"/>
      <c r="CI6" s="1273"/>
      <c r="CJ6" s="1273"/>
      <c r="CK6" s="1273"/>
      <c r="CL6" s="1273"/>
      <c r="CM6" s="1273"/>
      <c r="CN6" s="1273"/>
      <c r="CO6" s="1273"/>
      <c r="CP6" s="1273"/>
      <c r="CQ6" s="1273"/>
      <c r="CR6" s="1273"/>
      <c r="CS6" s="1273"/>
      <c r="CT6" s="1273"/>
      <c r="CU6" s="1273"/>
      <c r="CV6" s="1273"/>
      <c r="CW6" s="1273"/>
      <c r="CX6" s="1273"/>
      <c r="CY6" s="1273"/>
      <c r="CZ6" s="1273"/>
      <c r="DA6" s="1273"/>
      <c r="DB6" s="1273"/>
      <c r="DC6" s="1273"/>
      <c r="DD6" s="1273"/>
      <c r="DE6" s="1273"/>
    </row>
    <row r="7" spans="1:109" s="247" customFormat="1" ht="13.2" x14ac:dyDescent="0.2">
      <c r="A7" s="1273"/>
      <c r="B7" s="1273"/>
      <c r="C7" s="1273"/>
      <c r="D7" s="1273"/>
      <c r="E7" s="1273"/>
      <c r="F7" s="1273"/>
      <c r="G7" s="1273"/>
      <c r="H7" s="1273"/>
      <c r="I7" s="1273"/>
      <c r="J7" s="1273"/>
      <c r="K7" s="1273"/>
      <c r="L7" s="1273"/>
      <c r="M7" s="1273"/>
      <c r="N7" s="1273"/>
      <c r="O7" s="1273"/>
      <c r="P7" s="1273"/>
      <c r="Q7" s="1273"/>
      <c r="R7" s="1273"/>
      <c r="S7" s="1273"/>
      <c r="T7" s="1273"/>
      <c r="U7" s="1273"/>
      <c r="V7" s="1273"/>
      <c r="W7" s="1273"/>
      <c r="X7" s="1273"/>
      <c r="Y7" s="1273"/>
      <c r="Z7" s="1273"/>
      <c r="AA7" s="1273"/>
      <c r="AB7" s="1273"/>
      <c r="AC7" s="1273"/>
      <c r="AD7" s="1273"/>
      <c r="AE7" s="1273"/>
      <c r="AF7" s="1273"/>
      <c r="AG7" s="1273"/>
      <c r="AH7" s="1273"/>
      <c r="AI7" s="1273"/>
      <c r="AJ7" s="1273"/>
      <c r="AK7" s="1273"/>
      <c r="AL7" s="1273"/>
      <c r="AM7" s="1273"/>
      <c r="AN7" s="1273"/>
      <c r="AO7" s="1273"/>
      <c r="AP7" s="1273"/>
      <c r="AQ7" s="1273"/>
      <c r="AR7" s="1273"/>
      <c r="AS7" s="1273"/>
      <c r="AT7" s="1273"/>
      <c r="AU7" s="1273"/>
      <c r="AV7" s="1273"/>
      <c r="AW7" s="1273"/>
      <c r="AX7" s="1273"/>
      <c r="AY7" s="1273"/>
      <c r="AZ7" s="1273"/>
      <c r="BA7" s="1273"/>
      <c r="BB7" s="1273"/>
      <c r="BC7" s="1273"/>
      <c r="BD7" s="1273"/>
      <c r="BE7" s="1273"/>
      <c r="BF7" s="1273"/>
      <c r="BG7" s="1273"/>
      <c r="BH7" s="1273"/>
      <c r="BI7" s="1273"/>
      <c r="BJ7" s="1273"/>
      <c r="BK7" s="1273"/>
      <c r="BL7" s="1273"/>
      <c r="BM7" s="1273"/>
      <c r="BN7" s="1273"/>
      <c r="BO7" s="1273"/>
      <c r="BP7" s="1273"/>
      <c r="BQ7" s="1273"/>
      <c r="BR7" s="1273"/>
      <c r="BS7" s="1273"/>
      <c r="BT7" s="1273"/>
      <c r="BU7" s="1273"/>
      <c r="BV7" s="1273"/>
      <c r="BW7" s="1273"/>
      <c r="BX7" s="1273"/>
      <c r="BY7" s="1273"/>
      <c r="BZ7" s="1273"/>
      <c r="CA7" s="1273"/>
      <c r="CB7" s="1273"/>
      <c r="CC7" s="1273"/>
      <c r="CD7" s="1273"/>
      <c r="CE7" s="1273"/>
      <c r="CF7" s="1273"/>
      <c r="CG7" s="1273"/>
      <c r="CH7" s="1273"/>
      <c r="CI7" s="1273"/>
      <c r="CJ7" s="1273"/>
      <c r="CK7" s="1273"/>
      <c r="CL7" s="1273"/>
      <c r="CM7" s="1273"/>
      <c r="CN7" s="1273"/>
      <c r="CO7" s="1273"/>
      <c r="CP7" s="1273"/>
      <c r="CQ7" s="1273"/>
      <c r="CR7" s="1273"/>
      <c r="CS7" s="1273"/>
      <c r="CT7" s="1273"/>
      <c r="CU7" s="1273"/>
      <c r="CV7" s="1273"/>
      <c r="CW7" s="1273"/>
      <c r="CX7" s="1273"/>
      <c r="CY7" s="1273"/>
      <c r="CZ7" s="1273"/>
      <c r="DA7" s="1273"/>
      <c r="DB7" s="1273"/>
      <c r="DC7" s="1273"/>
      <c r="DD7" s="1273"/>
      <c r="DE7" s="1273"/>
    </row>
    <row r="8" spans="1:109" s="247" customFormat="1" ht="13.2" x14ac:dyDescent="0.2">
      <c r="A8" s="1273"/>
      <c r="B8" s="1273"/>
      <c r="C8" s="1273"/>
      <c r="D8" s="1273"/>
      <c r="E8" s="1273"/>
      <c r="F8" s="1273"/>
      <c r="G8" s="1273"/>
      <c r="H8" s="1273"/>
      <c r="I8" s="1273"/>
      <c r="J8" s="1273"/>
      <c r="K8" s="1273"/>
      <c r="L8" s="1273"/>
      <c r="M8" s="1273"/>
      <c r="N8" s="1273"/>
      <c r="O8" s="1273"/>
      <c r="P8" s="1273"/>
      <c r="Q8" s="1273"/>
      <c r="R8" s="1273"/>
      <c r="S8" s="1273"/>
      <c r="T8" s="1273"/>
      <c r="U8" s="1273"/>
      <c r="V8" s="1273"/>
      <c r="W8" s="1273"/>
      <c r="X8" s="1273"/>
      <c r="Y8" s="1273"/>
      <c r="Z8" s="1273"/>
      <c r="AA8" s="1273"/>
      <c r="AB8" s="1273"/>
      <c r="AC8" s="1273"/>
      <c r="AD8" s="1273"/>
      <c r="AE8" s="1273"/>
      <c r="AF8" s="1273"/>
      <c r="AG8" s="1273"/>
      <c r="AH8" s="1273"/>
      <c r="AI8" s="1273"/>
      <c r="AJ8" s="1273"/>
      <c r="AK8" s="1273"/>
      <c r="AL8" s="1273"/>
      <c r="AM8" s="1273"/>
      <c r="AN8" s="1273"/>
      <c r="AO8" s="1273"/>
      <c r="AP8" s="1273"/>
      <c r="AQ8" s="1273"/>
      <c r="AR8" s="1273"/>
      <c r="AS8" s="1273"/>
      <c r="AT8" s="1273"/>
      <c r="AU8" s="1273"/>
      <c r="AV8" s="1273"/>
      <c r="AW8" s="1273"/>
      <c r="AX8" s="1273"/>
      <c r="AY8" s="1273"/>
      <c r="AZ8" s="1273"/>
      <c r="BA8" s="1273"/>
      <c r="BB8" s="1273"/>
      <c r="BC8" s="1273"/>
      <c r="BD8" s="1273"/>
      <c r="BE8" s="1273"/>
      <c r="BF8" s="1273"/>
      <c r="BG8" s="1273"/>
      <c r="BH8" s="1273"/>
      <c r="BI8" s="1273"/>
      <c r="BJ8" s="1273"/>
      <c r="BK8" s="1273"/>
      <c r="BL8" s="1273"/>
      <c r="BM8" s="1273"/>
      <c r="BN8" s="1273"/>
      <c r="BO8" s="1273"/>
      <c r="BP8" s="1273"/>
      <c r="BQ8" s="1273"/>
      <c r="BR8" s="1273"/>
      <c r="BS8" s="1273"/>
      <c r="BT8" s="1273"/>
      <c r="BU8" s="1273"/>
      <c r="BV8" s="1273"/>
      <c r="BW8" s="1273"/>
      <c r="BX8" s="1273"/>
      <c r="BY8" s="1273"/>
      <c r="BZ8" s="1273"/>
      <c r="CA8" s="1273"/>
      <c r="CB8" s="1273"/>
      <c r="CC8" s="1273"/>
      <c r="CD8" s="1273"/>
      <c r="CE8" s="1273"/>
      <c r="CF8" s="1273"/>
      <c r="CG8" s="1273"/>
      <c r="CH8" s="1273"/>
      <c r="CI8" s="1273"/>
      <c r="CJ8" s="1273"/>
      <c r="CK8" s="1273"/>
      <c r="CL8" s="1273"/>
      <c r="CM8" s="1273"/>
      <c r="CN8" s="1273"/>
      <c r="CO8" s="1273"/>
      <c r="CP8" s="1273"/>
      <c r="CQ8" s="1273"/>
      <c r="CR8" s="1273"/>
      <c r="CS8" s="1273"/>
      <c r="CT8" s="1273"/>
      <c r="CU8" s="1273"/>
      <c r="CV8" s="1273"/>
      <c r="CW8" s="1273"/>
      <c r="CX8" s="1273"/>
      <c r="CY8" s="1273"/>
      <c r="CZ8" s="1273"/>
      <c r="DA8" s="1273"/>
      <c r="DB8" s="1273"/>
      <c r="DC8" s="1273"/>
      <c r="DD8" s="1273"/>
      <c r="DE8" s="1273"/>
    </row>
    <row r="9" spans="1:109" s="247" customFormat="1" ht="13.2" x14ac:dyDescent="0.2">
      <c r="A9" s="1273"/>
      <c r="B9" s="1273"/>
      <c r="C9" s="1273"/>
      <c r="D9" s="1273"/>
      <c r="E9" s="1273"/>
      <c r="F9" s="1273"/>
      <c r="G9" s="1273"/>
      <c r="H9" s="1273"/>
      <c r="I9" s="1273"/>
      <c r="J9" s="1273"/>
      <c r="K9" s="1273"/>
      <c r="L9" s="1273"/>
      <c r="M9" s="1273"/>
      <c r="N9" s="1273"/>
      <c r="O9" s="1273"/>
      <c r="P9" s="1273"/>
      <c r="Q9" s="1273"/>
      <c r="R9" s="1273"/>
      <c r="S9" s="1273"/>
      <c r="T9" s="1273"/>
      <c r="U9" s="1273"/>
      <c r="V9" s="1273"/>
      <c r="W9" s="1273"/>
      <c r="X9" s="1273"/>
      <c r="Y9" s="1273"/>
      <c r="Z9" s="1273"/>
      <c r="AA9" s="1273"/>
      <c r="AB9" s="1273"/>
      <c r="AC9" s="1273"/>
      <c r="AD9" s="1273"/>
      <c r="AE9" s="1273"/>
      <c r="AF9" s="1273"/>
      <c r="AG9" s="1273"/>
      <c r="AH9" s="1273"/>
      <c r="AI9" s="1273"/>
      <c r="AJ9" s="1273"/>
      <c r="AK9" s="1273"/>
      <c r="AL9" s="1273"/>
      <c r="AM9" s="1273"/>
      <c r="AN9" s="1273"/>
      <c r="AO9" s="1273"/>
      <c r="AP9" s="1273"/>
      <c r="AQ9" s="1273"/>
      <c r="AR9" s="1273"/>
      <c r="AS9" s="1273"/>
      <c r="AT9" s="1273"/>
      <c r="AU9" s="1273"/>
      <c r="AV9" s="1273"/>
      <c r="AW9" s="1273"/>
      <c r="AX9" s="1273"/>
      <c r="AY9" s="1273"/>
      <c r="AZ9" s="1273"/>
      <c r="BA9" s="1273"/>
      <c r="BB9" s="1273"/>
      <c r="BC9" s="1273"/>
      <c r="BD9" s="1273"/>
      <c r="BE9" s="1273"/>
      <c r="BF9" s="1273"/>
      <c r="BG9" s="1273"/>
      <c r="BH9" s="1273"/>
      <c r="BI9" s="1273"/>
      <c r="BJ9" s="1273"/>
      <c r="BK9" s="1273"/>
      <c r="BL9" s="1273"/>
      <c r="BM9" s="1273"/>
      <c r="BN9" s="1273"/>
      <c r="BO9" s="1273"/>
      <c r="BP9" s="1273"/>
      <c r="BQ9" s="1273"/>
      <c r="BR9" s="1273"/>
      <c r="BS9" s="1273"/>
      <c r="BT9" s="1273"/>
      <c r="BU9" s="1273"/>
      <c r="BV9" s="1273"/>
      <c r="BW9" s="1273"/>
      <c r="BX9" s="1273"/>
      <c r="BY9" s="1273"/>
      <c r="BZ9" s="1273"/>
      <c r="CA9" s="1273"/>
      <c r="CB9" s="1273"/>
      <c r="CC9" s="1273"/>
      <c r="CD9" s="1273"/>
      <c r="CE9" s="1273"/>
      <c r="CF9" s="1273"/>
      <c r="CG9" s="1273"/>
      <c r="CH9" s="1273"/>
      <c r="CI9" s="1273"/>
      <c r="CJ9" s="1273"/>
      <c r="CK9" s="1273"/>
      <c r="CL9" s="1273"/>
      <c r="CM9" s="1273"/>
      <c r="CN9" s="1273"/>
      <c r="CO9" s="1273"/>
      <c r="CP9" s="1273"/>
      <c r="CQ9" s="1273"/>
      <c r="CR9" s="1273"/>
      <c r="CS9" s="1273"/>
      <c r="CT9" s="1273"/>
      <c r="CU9" s="1273"/>
      <c r="CV9" s="1273"/>
      <c r="CW9" s="1273"/>
      <c r="CX9" s="1273"/>
      <c r="CY9" s="1273"/>
      <c r="CZ9" s="1273"/>
      <c r="DA9" s="1273"/>
      <c r="DB9" s="1273"/>
      <c r="DC9" s="1273"/>
      <c r="DD9" s="1273"/>
      <c r="DE9" s="1273"/>
    </row>
    <row r="10" spans="1:109" s="247" customFormat="1" ht="13.2" x14ac:dyDescent="0.2">
      <c r="A10" s="1273"/>
      <c r="B10" s="1273"/>
      <c r="C10" s="1273"/>
      <c r="D10" s="1273"/>
      <c r="E10" s="1273"/>
      <c r="F10" s="1273"/>
      <c r="G10" s="1273"/>
      <c r="H10" s="1273"/>
      <c r="I10" s="1273"/>
      <c r="J10" s="1273"/>
      <c r="K10" s="1273"/>
      <c r="L10" s="1273"/>
      <c r="M10" s="1273"/>
      <c r="N10" s="1273"/>
      <c r="O10" s="1273"/>
      <c r="P10" s="1273"/>
      <c r="Q10" s="1273"/>
      <c r="R10" s="1273"/>
      <c r="S10" s="1273"/>
      <c r="T10" s="1273"/>
      <c r="U10" s="1273"/>
      <c r="V10" s="1273"/>
      <c r="W10" s="1273"/>
      <c r="X10" s="1273"/>
      <c r="Y10" s="1273"/>
      <c r="Z10" s="1273"/>
      <c r="AA10" s="1273"/>
      <c r="AB10" s="1273"/>
      <c r="AC10" s="1273"/>
      <c r="AD10" s="1273"/>
      <c r="AE10" s="1273"/>
      <c r="AF10" s="1273"/>
      <c r="AG10" s="1273"/>
      <c r="AH10" s="1273"/>
      <c r="AI10" s="1273"/>
      <c r="AJ10" s="1273"/>
      <c r="AK10" s="1273"/>
      <c r="AL10" s="1273"/>
      <c r="AM10" s="1273"/>
      <c r="AN10" s="1273"/>
      <c r="AO10" s="1273"/>
      <c r="AP10" s="1273"/>
      <c r="AQ10" s="1273"/>
      <c r="AR10" s="1273"/>
      <c r="AS10" s="1273"/>
      <c r="AT10" s="1273"/>
      <c r="AU10" s="1273"/>
      <c r="AV10" s="1273"/>
      <c r="AW10" s="1273"/>
      <c r="AX10" s="1273"/>
      <c r="AY10" s="1273"/>
      <c r="AZ10" s="1273"/>
      <c r="BA10" s="1273"/>
      <c r="BB10" s="1273"/>
      <c r="BC10" s="1273"/>
      <c r="BD10" s="1273"/>
      <c r="BE10" s="1273"/>
      <c r="BF10" s="1273"/>
      <c r="BG10" s="1273"/>
      <c r="BH10" s="1273"/>
      <c r="BI10" s="1273"/>
      <c r="BJ10" s="1273"/>
      <c r="BK10" s="1273"/>
      <c r="BL10" s="1273"/>
      <c r="BM10" s="1273"/>
      <c r="BN10" s="1273"/>
      <c r="BO10" s="1273"/>
      <c r="BP10" s="1273"/>
      <c r="BQ10" s="1273"/>
      <c r="BR10" s="1273"/>
      <c r="BS10" s="1273"/>
      <c r="BT10" s="1273"/>
      <c r="BU10" s="1273"/>
      <c r="BV10" s="1273"/>
      <c r="BW10" s="1273"/>
      <c r="BX10" s="1273"/>
      <c r="BY10" s="1273"/>
      <c r="BZ10" s="1273"/>
      <c r="CA10" s="1273"/>
      <c r="CB10" s="1273"/>
      <c r="CC10" s="1273"/>
      <c r="CD10" s="1273"/>
      <c r="CE10" s="1273"/>
      <c r="CF10" s="1273"/>
      <c r="CG10" s="1273"/>
      <c r="CH10" s="1273"/>
      <c r="CI10" s="1273"/>
      <c r="CJ10" s="1273"/>
      <c r="CK10" s="1273"/>
      <c r="CL10" s="1273"/>
      <c r="CM10" s="1273"/>
      <c r="CN10" s="1273"/>
      <c r="CO10" s="1273"/>
      <c r="CP10" s="1273"/>
      <c r="CQ10" s="1273"/>
      <c r="CR10" s="1273"/>
      <c r="CS10" s="1273"/>
      <c r="CT10" s="1273"/>
      <c r="CU10" s="1273"/>
      <c r="CV10" s="1273"/>
      <c r="CW10" s="1273"/>
      <c r="CX10" s="1273"/>
      <c r="CY10" s="1273"/>
      <c r="CZ10" s="1273"/>
      <c r="DA10" s="1273"/>
      <c r="DB10" s="1273"/>
      <c r="DC10" s="1273"/>
      <c r="DD10" s="1273"/>
      <c r="DE10" s="1273"/>
    </row>
    <row r="11" spans="1:109" s="247" customFormat="1" ht="13.2" x14ac:dyDescent="0.2">
      <c r="A11" s="1273"/>
      <c r="B11" s="1273"/>
      <c r="C11" s="1273"/>
      <c r="D11" s="1273"/>
      <c r="E11" s="1273"/>
      <c r="F11" s="1273"/>
      <c r="G11" s="1273"/>
      <c r="H11" s="1273"/>
      <c r="I11" s="1273"/>
      <c r="J11" s="1273"/>
      <c r="K11" s="1273"/>
      <c r="L11" s="1273"/>
      <c r="M11" s="1273"/>
      <c r="N11" s="1273"/>
      <c r="O11" s="1273"/>
      <c r="P11" s="1273"/>
      <c r="Q11" s="1273"/>
      <c r="R11" s="1273"/>
      <c r="S11" s="1273"/>
      <c r="T11" s="1273"/>
      <c r="U11" s="1273"/>
      <c r="V11" s="1273"/>
      <c r="W11" s="1273"/>
      <c r="X11" s="1273"/>
      <c r="Y11" s="1273"/>
      <c r="Z11" s="1273"/>
      <c r="AA11" s="1273"/>
      <c r="AB11" s="1273"/>
      <c r="AC11" s="1273"/>
      <c r="AD11" s="1273"/>
      <c r="AE11" s="1273"/>
      <c r="AF11" s="1273"/>
      <c r="AG11" s="1273"/>
      <c r="AH11" s="1273"/>
      <c r="AI11" s="1273"/>
      <c r="AJ11" s="1273"/>
      <c r="AK11" s="1273"/>
      <c r="AL11" s="1273"/>
      <c r="AM11" s="1273"/>
      <c r="AN11" s="1273"/>
      <c r="AO11" s="1273"/>
      <c r="AP11" s="1273"/>
      <c r="AQ11" s="1273"/>
      <c r="AR11" s="1273"/>
      <c r="AS11" s="1273"/>
      <c r="AT11" s="1273"/>
      <c r="AU11" s="1273"/>
      <c r="AV11" s="1273"/>
      <c r="AW11" s="1273"/>
      <c r="AX11" s="1273"/>
      <c r="AY11" s="1273"/>
      <c r="AZ11" s="1273"/>
      <c r="BA11" s="1273"/>
      <c r="BB11" s="1273"/>
      <c r="BC11" s="1273"/>
      <c r="BD11" s="1273"/>
      <c r="BE11" s="1273"/>
      <c r="BF11" s="1273"/>
      <c r="BG11" s="1273"/>
      <c r="BH11" s="1273"/>
      <c r="BI11" s="1273"/>
      <c r="BJ11" s="1273"/>
      <c r="BK11" s="1273"/>
      <c r="BL11" s="1273"/>
      <c r="BM11" s="1273"/>
      <c r="BN11" s="1273"/>
      <c r="BO11" s="1273"/>
      <c r="BP11" s="1273"/>
      <c r="BQ11" s="1273"/>
      <c r="BR11" s="1273"/>
      <c r="BS11" s="1273"/>
      <c r="BT11" s="1273"/>
      <c r="BU11" s="1273"/>
      <c r="BV11" s="1273"/>
      <c r="BW11" s="1273"/>
      <c r="BX11" s="1273"/>
      <c r="BY11" s="1273"/>
      <c r="BZ11" s="1273"/>
      <c r="CA11" s="1273"/>
      <c r="CB11" s="1273"/>
      <c r="CC11" s="1273"/>
      <c r="CD11" s="1273"/>
      <c r="CE11" s="1273"/>
      <c r="CF11" s="1273"/>
      <c r="CG11" s="1273"/>
      <c r="CH11" s="1273"/>
      <c r="CI11" s="1273"/>
      <c r="CJ11" s="1273"/>
      <c r="CK11" s="1273"/>
      <c r="CL11" s="1273"/>
      <c r="CM11" s="1273"/>
      <c r="CN11" s="1273"/>
      <c r="CO11" s="1273"/>
      <c r="CP11" s="1273"/>
      <c r="CQ11" s="1273"/>
      <c r="CR11" s="1273"/>
      <c r="CS11" s="1273"/>
      <c r="CT11" s="1273"/>
      <c r="CU11" s="1273"/>
      <c r="CV11" s="1273"/>
      <c r="CW11" s="1273"/>
      <c r="CX11" s="1273"/>
      <c r="CY11" s="1273"/>
      <c r="CZ11" s="1273"/>
      <c r="DA11" s="1273"/>
      <c r="DB11" s="1273"/>
      <c r="DC11" s="1273"/>
      <c r="DD11" s="1273"/>
      <c r="DE11" s="1273"/>
    </row>
    <row r="12" spans="1:109" s="247" customFormat="1" ht="13.2" x14ac:dyDescent="0.2">
      <c r="A12" s="1273"/>
      <c r="B12" s="1273"/>
      <c r="C12" s="1273"/>
      <c r="D12" s="1273"/>
      <c r="E12" s="1273"/>
      <c r="F12" s="1273"/>
      <c r="G12" s="1273"/>
      <c r="H12" s="1273"/>
      <c r="I12" s="1273"/>
      <c r="J12" s="1273"/>
      <c r="K12" s="1273"/>
      <c r="L12" s="1273"/>
      <c r="M12" s="1273"/>
      <c r="N12" s="1273"/>
      <c r="O12" s="1273"/>
      <c r="P12" s="1273"/>
      <c r="Q12" s="1273"/>
      <c r="R12" s="1273"/>
      <c r="S12" s="1273"/>
      <c r="T12" s="1273"/>
      <c r="U12" s="1273"/>
      <c r="V12" s="1273"/>
      <c r="W12" s="1273"/>
      <c r="X12" s="1273"/>
      <c r="Y12" s="1273"/>
      <c r="Z12" s="1273"/>
      <c r="AA12" s="1273"/>
      <c r="AB12" s="1273"/>
      <c r="AC12" s="1273"/>
      <c r="AD12" s="1273"/>
      <c r="AE12" s="1273"/>
      <c r="AF12" s="1273"/>
      <c r="AG12" s="1273"/>
      <c r="AH12" s="1273"/>
      <c r="AI12" s="1273"/>
      <c r="AJ12" s="1273"/>
      <c r="AK12" s="1273"/>
      <c r="AL12" s="1273"/>
      <c r="AM12" s="1273"/>
      <c r="AN12" s="1273"/>
      <c r="AO12" s="1273"/>
      <c r="AP12" s="1273"/>
      <c r="AQ12" s="1273"/>
      <c r="AR12" s="1273"/>
      <c r="AS12" s="1273"/>
      <c r="AT12" s="1273"/>
      <c r="AU12" s="1273"/>
      <c r="AV12" s="1273"/>
      <c r="AW12" s="1273"/>
      <c r="AX12" s="1273"/>
      <c r="AY12" s="1273"/>
      <c r="AZ12" s="1273"/>
      <c r="BA12" s="1273"/>
      <c r="BB12" s="1273"/>
      <c r="BC12" s="1273"/>
      <c r="BD12" s="1273"/>
      <c r="BE12" s="1273"/>
      <c r="BF12" s="1273"/>
      <c r="BG12" s="1273"/>
      <c r="BH12" s="1273"/>
      <c r="BI12" s="1273"/>
      <c r="BJ12" s="1273"/>
      <c r="BK12" s="1273"/>
      <c r="BL12" s="1273"/>
      <c r="BM12" s="1273"/>
      <c r="BN12" s="1273"/>
      <c r="BO12" s="1273"/>
      <c r="BP12" s="1273"/>
      <c r="BQ12" s="1273"/>
      <c r="BR12" s="1273"/>
      <c r="BS12" s="1273"/>
      <c r="BT12" s="1273"/>
      <c r="BU12" s="1273"/>
      <c r="BV12" s="1273"/>
      <c r="BW12" s="1273"/>
      <c r="BX12" s="1273"/>
      <c r="BY12" s="1273"/>
      <c r="BZ12" s="1273"/>
      <c r="CA12" s="1273"/>
      <c r="CB12" s="1273"/>
      <c r="CC12" s="1273"/>
      <c r="CD12" s="1273"/>
      <c r="CE12" s="1273"/>
      <c r="CF12" s="1273"/>
      <c r="CG12" s="1273"/>
      <c r="CH12" s="1273"/>
      <c r="CI12" s="1273"/>
      <c r="CJ12" s="1273"/>
      <c r="CK12" s="1273"/>
      <c r="CL12" s="1273"/>
      <c r="CM12" s="1273"/>
      <c r="CN12" s="1273"/>
      <c r="CO12" s="1273"/>
      <c r="CP12" s="1273"/>
      <c r="CQ12" s="1273"/>
      <c r="CR12" s="1273"/>
      <c r="CS12" s="1273"/>
      <c r="CT12" s="1273"/>
      <c r="CU12" s="1273"/>
      <c r="CV12" s="1273"/>
      <c r="CW12" s="1273"/>
      <c r="CX12" s="1273"/>
      <c r="CY12" s="1273"/>
      <c r="CZ12" s="1273"/>
      <c r="DA12" s="1273"/>
      <c r="DB12" s="1273"/>
      <c r="DC12" s="1273"/>
      <c r="DD12" s="1273"/>
      <c r="DE12" s="1273"/>
    </row>
    <row r="13" spans="1:109" s="247" customFormat="1" ht="13.2" x14ac:dyDescent="0.2">
      <c r="A13" s="1273"/>
      <c r="B13" s="1273"/>
      <c r="C13" s="1273"/>
      <c r="D13" s="1273"/>
      <c r="E13" s="1273"/>
      <c r="F13" s="1273"/>
      <c r="G13" s="1273"/>
      <c r="H13" s="1273"/>
      <c r="I13" s="1273"/>
      <c r="J13" s="1273"/>
      <c r="K13" s="1273"/>
      <c r="L13" s="1273"/>
      <c r="M13" s="1273"/>
      <c r="N13" s="1273"/>
      <c r="O13" s="1273"/>
      <c r="P13" s="1273"/>
      <c r="Q13" s="1273"/>
      <c r="R13" s="1273"/>
      <c r="S13" s="1273"/>
      <c r="T13" s="1273"/>
      <c r="U13" s="1273"/>
      <c r="V13" s="1273"/>
      <c r="W13" s="1273"/>
      <c r="X13" s="1273"/>
      <c r="Y13" s="1273"/>
      <c r="Z13" s="1273"/>
      <c r="AA13" s="1273"/>
      <c r="AB13" s="1273"/>
      <c r="AC13" s="1273"/>
      <c r="AD13" s="1273"/>
      <c r="AE13" s="1273"/>
      <c r="AF13" s="1273"/>
      <c r="AG13" s="1273"/>
      <c r="AH13" s="1273"/>
      <c r="AI13" s="1273"/>
      <c r="AJ13" s="1273"/>
      <c r="AK13" s="1273"/>
      <c r="AL13" s="1273"/>
      <c r="AM13" s="1273"/>
      <c r="AN13" s="1273"/>
      <c r="AO13" s="1273"/>
      <c r="AP13" s="1273"/>
      <c r="AQ13" s="1273"/>
      <c r="AR13" s="1273"/>
      <c r="AS13" s="1273"/>
      <c r="AT13" s="1273"/>
      <c r="AU13" s="1273"/>
      <c r="AV13" s="1273"/>
      <c r="AW13" s="1273"/>
      <c r="AX13" s="1273"/>
      <c r="AY13" s="1273"/>
      <c r="AZ13" s="1273"/>
      <c r="BA13" s="1273"/>
      <c r="BB13" s="1273"/>
      <c r="BC13" s="1273"/>
      <c r="BD13" s="1273"/>
      <c r="BE13" s="1273"/>
      <c r="BF13" s="1273"/>
      <c r="BG13" s="1273"/>
      <c r="BH13" s="1273"/>
      <c r="BI13" s="1273"/>
      <c r="BJ13" s="1273"/>
      <c r="BK13" s="1273"/>
      <c r="BL13" s="1273"/>
      <c r="BM13" s="1273"/>
      <c r="BN13" s="1273"/>
      <c r="BO13" s="1273"/>
      <c r="BP13" s="1273"/>
      <c r="BQ13" s="1273"/>
      <c r="BR13" s="1273"/>
      <c r="BS13" s="1273"/>
      <c r="BT13" s="1273"/>
      <c r="BU13" s="1273"/>
      <c r="BV13" s="1273"/>
      <c r="BW13" s="1273"/>
      <c r="BX13" s="1273"/>
      <c r="BY13" s="1273"/>
      <c r="BZ13" s="1273"/>
      <c r="CA13" s="1273"/>
      <c r="CB13" s="1273"/>
      <c r="CC13" s="1273"/>
      <c r="CD13" s="1273"/>
      <c r="CE13" s="1273"/>
      <c r="CF13" s="1273"/>
      <c r="CG13" s="1273"/>
      <c r="CH13" s="1273"/>
      <c r="CI13" s="1273"/>
      <c r="CJ13" s="1273"/>
      <c r="CK13" s="1273"/>
      <c r="CL13" s="1273"/>
      <c r="CM13" s="1273"/>
      <c r="CN13" s="1273"/>
      <c r="CO13" s="1273"/>
      <c r="CP13" s="1273"/>
      <c r="CQ13" s="1273"/>
      <c r="CR13" s="1273"/>
      <c r="CS13" s="1273"/>
      <c r="CT13" s="1273"/>
      <c r="CU13" s="1273"/>
      <c r="CV13" s="1273"/>
      <c r="CW13" s="1273"/>
      <c r="CX13" s="1273"/>
      <c r="CY13" s="1273"/>
      <c r="CZ13" s="1273"/>
      <c r="DA13" s="1273"/>
      <c r="DB13" s="1273"/>
      <c r="DC13" s="1273"/>
      <c r="DD13" s="1273"/>
      <c r="DE13" s="1273"/>
    </row>
    <row r="14" spans="1:109" s="247" customFormat="1" ht="13.2" x14ac:dyDescent="0.2">
      <c r="A14" s="1273"/>
      <c r="B14" s="1273"/>
      <c r="C14" s="1273"/>
      <c r="D14" s="1273"/>
      <c r="E14" s="1273"/>
      <c r="F14" s="1273"/>
      <c r="G14" s="1273"/>
      <c r="H14" s="1273"/>
      <c r="I14" s="1273"/>
      <c r="J14" s="1273"/>
      <c r="K14" s="1273"/>
      <c r="L14" s="1273"/>
      <c r="M14" s="1273"/>
      <c r="N14" s="1273"/>
      <c r="O14" s="1273"/>
      <c r="P14" s="1273"/>
      <c r="Q14" s="1273"/>
      <c r="R14" s="1273"/>
      <c r="S14" s="1273"/>
      <c r="T14" s="1273"/>
      <c r="U14" s="1273"/>
      <c r="V14" s="1273"/>
      <c r="W14" s="1273"/>
      <c r="X14" s="1273"/>
      <c r="Y14" s="1273"/>
      <c r="Z14" s="1273"/>
      <c r="AA14" s="1273"/>
      <c r="AB14" s="1273"/>
      <c r="AC14" s="1273"/>
      <c r="AD14" s="1273"/>
      <c r="AE14" s="1273"/>
      <c r="AF14" s="1273"/>
      <c r="AG14" s="1273"/>
      <c r="AH14" s="1273"/>
      <c r="AI14" s="1273"/>
      <c r="AJ14" s="1273"/>
      <c r="AK14" s="1273"/>
      <c r="AL14" s="1273"/>
      <c r="AM14" s="1273"/>
      <c r="AN14" s="1273"/>
      <c r="AO14" s="1273"/>
      <c r="AP14" s="1273"/>
      <c r="AQ14" s="1273"/>
      <c r="AR14" s="1273"/>
      <c r="AS14" s="1273"/>
      <c r="AT14" s="1273"/>
      <c r="AU14" s="1273"/>
      <c r="AV14" s="1273"/>
      <c r="AW14" s="1273"/>
      <c r="AX14" s="1273"/>
      <c r="AY14" s="1273"/>
      <c r="AZ14" s="1273"/>
      <c r="BA14" s="1273"/>
      <c r="BB14" s="1273"/>
      <c r="BC14" s="1273"/>
      <c r="BD14" s="1273"/>
      <c r="BE14" s="1273"/>
      <c r="BF14" s="1273"/>
      <c r="BG14" s="1273"/>
      <c r="BH14" s="1273"/>
      <c r="BI14" s="1273"/>
      <c r="BJ14" s="1273"/>
      <c r="BK14" s="1273"/>
      <c r="BL14" s="1273"/>
      <c r="BM14" s="1273"/>
      <c r="BN14" s="1273"/>
      <c r="BO14" s="1273"/>
      <c r="BP14" s="1273"/>
      <c r="BQ14" s="1273"/>
      <c r="BR14" s="1273"/>
      <c r="BS14" s="1273"/>
      <c r="BT14" s="1273"/>
      <c r="BU14" s="1273"/>
      <c r="BV14" s="1273"/>
      <c r="BW14" s="1273"/>
      <c r="BX14" s="1273"/>
      <c r="BY14" s="1273"/>
      <c r="BZ14" s="1273"/>
      <c r="CA14" s="1273"/>
      <c r="CB14" s="1273"/>
      <c r="CC14" s="1273"/>
      <c r="CD14" s="1273"/>
      <c r="CE14" s="1273"/>
      <c r="CF14" s="1273"/>
      <c r="CG14" s="1273"/>
      <c r="CH14" s="1273"/>
      <c r="CI14" s="1273"/>
      <c r="CJ14" s="1273"/>
      <c r="CK14" s="1273"/>
      <c r="CL14" s="1273"/>
      <c r="CM14" s="1273"/>
      <c r="CN14" s="1273"/>
      <c r="CO14" s="1273"/>
      <c r="CP14" s="1273"/>
      <c r="CQ14" s="1273"/>
      <c r="CR14" s="1273"/>
      <c r="CS14" s="1273"/>
      <c r="CT14" s="1273"/>
      <c r="CU14" s="1273"/>
      <c r="CV14" s="1273"/>
      <c r="CW14" s="1273"/>
      <c r="CX14" s="1273"/>
      <c r="CY14" s="1273"/>
      <c r="CZ14" s="1273"/>
      <c r="DA14" s="1273"/>
      <c r="DB14" s="1273"/>
      <c r="DC14" s="1273"/>
      <c r="DD14" s="1273"/>
      <c r="DE14" s="1273"/>
    </row>
    <row r="15" spans="1:109" s="247" customFormat="1" ht="13.2" x14ac:dyDescent="0.2">
      <c r="A15" s="1217"/>
      <c r="B15" s="1273"/>
      <c r="C15" s="1273"/>
      <c r="D15" s="1273"/>
      <c r="E15" s="1273"/>
      <c r="F15" s="1273"/>
      <c r="G15" s="1273"/>
      <c r="H15" s="1273"/>
      <c r="I15" s="1273"/>
      <c r="J15" s="1273"/>
      <c r="K15" s="1273"/>
      <c r="L15" s="1273"/>
      <c r="M15" s="1273"/>
      <c r="N15" s="1273"/>
      <c r="O15" s="1273"/>
      <c r="P15" s="1273"/>
      <c r="Q15" s="1273"/>
      <c r="R15" s="1273"/>
      <c r="S15" s="1273"/>
      <c r="T15" s="1273"/>
      <c r="U15" s="1273"/>
      <c r="V15" s="1273"/>
      <c r="W15" s="1273"/>
      <c r="X15" s="1273"/>
      <c r="Y15" s="1273"/>
      <c r="Z15" s="1273"/>
      <c r="AA15" s="1273"/>
      <c r="AB15" s="1273"/>
      <c r="AC15" s="1273"/>
      <c r="AD15" s="1273"/>
      <c r="AE15" s="1273"/>
      <c r="AF15" s="1273"/>
      <c r="AG15" s="1273"/>
      <c r="AH15" s="1273"/>
      <c r="AI15" s="1273"/>
      <c r="AJ15" s="1273"/>
      <c r="AK15" s="1273"/>
      <c r="AL15" s="1273"/>
      <c r="AM15" s="1273"/>
      <c r="AN15" s="1273"/>
      <c r="AO15" s="1273"/>
      <c r="AP15" s="1273"/>
      <c r="AQ15" s="1273"/>
      <c r="AR15" s="1273"/>
      <c r="AS15" s="1273"/>
      <c r="AT15" s="1273"/>
      <c r="AU15" s="1273"/>
      <c r="AV15" s="1273"/>
      <c r="AW15" s="1273"/>
      <c r="AX15" s="1273"/>
      <c r="AY15" s="1273"/>
      <c r="AZ15" s="1273"/>
      <c r="BA15" s="1273"/>
      <c r="BB15" s="1273"/>
      <c r="BC15" s="1273"/>
      <c r="BD15" s="1273"/>
      <c r="BE15" s="1273"/>
      <c r="BF15" s="1273"/>
      <c r="BG15" s="1273"/>
      <c r="BH15" s="1273"/>
      <c r="BI15" s="1273"/>
      <c r="BJ15" s="1273"/>
      <c r="BK15" s="1273"/>
      <c r="BL15" s="1273"/>
      <c r="BM15" s="1273"/>
      <c r="BN15" s="1273"/>
      <c r="BO15" s="1273"/>
      <c r="BP15" s="1273"/>
      <c r="BQ15" s="1273"/>
      <c r="BR15" s="1273"/>
      <c r="BS15" s="1273"/>
      <c r="BT15" s="1273"/>
      <c r="BU15" s="1273"/>
      <c r="BV15" s="1273"/>
      <c r="BW15" s="1273"/>
      <c r="BX15" s="1273"/>
      <c r="BY15" s="1273"/>
      <c r="BZ15" s="1273"/>
      <c r="CA15" s="1273"/>
      <c r="CB15" s="1273"/>
      <c r="CC15" s="1273"/>
      <c r="CD15" s="1273"/>
      <c r="CE15" s="1273"/>
      <c r="CF15" s="1273"/>
      <c r="CG15" s="1273"/>
      <c r="CH15" s="1273"/>
      <c r="CI15" s="1273"/>
      <c r="CJ15" s="1273"/>
      <c r="CK15" s="1273"/>
      <c r="CL15" s="1273"/>
      <c r="CM15" s="1273"/>
      <c r="CN15" s="1273"/>
      <c r="CO15" s="1273"/>
      <c r="CP15" s="1273"/>
      <c r="CQ15" s="1273"/>
      <c r="CR15" s="1273"/>
      <c r="CS15" s="1273"/>
      <c r="CT15" s="1273"/>
      <c r="CU15" s="1273"/>
      <c r="CV15" s="1273"/>
      <c r="CW15" s="1273"/>
      <c r="CX15" s="1273"/>
      <c r="CY15" s="1273"/>
      <c r="CZ15" s="1273"/>
      <c r="DA15" s="1273"/>
      <c r="DB15" s="1273"/>
      <c r="DC15" s="1273"/>
      <c r="DD15" s="1273"/>
      <c r="DE15" s="1273"/>
    </row>
    <row r="16" spans="1:109" s="247" customFormat="1" ht="13.2" x14ac:dyDescent="0.2">
      <c r="A16" s="1217"/>
      <c r="B16" s="1273"/>
      <c r="C16" s="1273"/>
      <c r="D16" s="1273"/>
      <c r="E16" s="1273"/>
      <c r="F16" s="1273"/>
      <c r="G16" s="1273"/>
      <c r="H16" s="1273"/>
      <c r="I16" s="1273"/>
      <c r="J16" s="1273"/>
      <c r="K16" s="1273"/>
      <c r="L16" s="1273"/>
      <c r="M16" s="1273"/>
      <c r="N16" s="1273"/>
      <c r="O16" s="1273"/>
      <c r="P16" s="1273"/>
      <c r="Q16" s="1273"/>
      <c r="R16" s="1273"/>
      <c r="S16" s="1273"/>
      <c r="T16" s="1273"/>
      <c r="U16" s="1273"/>
      <c r="V16" s="1273"/>
      <c r="W16" s="1273"/>
      <c r="X16" s="1273"/>
      <c r="Y16" s="1273"/>
      <c r="Z16" s="1273"/>
      <c r="AA16" s="1273"/>
      <c r="AB16" s="1273"/>
      <c r="AC16" s="1273"/>
      <c r="AD16" s="1273"/>
      <c r="AE16" s="1273"/>
      <c r="AF16" s="1273"/>
      <c r="AG16" s="1273"/>
      <c r="AH16" s="1273"/>
      <c r="AI16" s="1273"/>
      <c r="AJ16" s="1273"/>
      <c r="AK16" s="1273"/>
      <c r="AL16" s="1273"/>
      <c r="AM16" s="1273"/>
      <c r="AN16" s="1273"/>
      <c r="AO16" s="1273"/>
      <c r="AP16" s="1273"/>
      <c r="AQ16" s="1273"/>
      <c r="AR16" s="1273"/>
      <c r="AS16" s="1273"/>
      <c r="AT16" s="1273"/>
      <c r="AU16" s="1273"/>
      <c r="AV16" s="1273"/>
      <c r="AW16" s="1273"/>
      <c r="AX16" s="1273"/>
      <c r="AY16" s="1273"/>
      <c r="AZ16" s="1273"/>
      <c r="BA16" s="1273"/>
      <c r="BB16" s="1273"/>
      <c r="BC16" s="1273"/>
      <c r="BD16" s="1273"/>
      <c r="BE16" s="1273"/>
      <c r="BF16" s="1273"/>
      <c r="BG16" s="1273"/>
      <c r="BH16" s="1273"/>
      <c r="BI16" s="1273"/>
      <c r="BJ16" s="1273"/>
      <c r="BK16" s="1273"/>
      <c r="BL16" s="1273"/>
      <c r="BM16" s="1273"/>
      <c r="BN16" s="1273"/>
      <c r="BO16" s="1273"/>
      <c r="BP16" s="1273"/>
      <c r="BQ16" s="1273"/>
      <c r="BR16" s="1273"/>
      <c r="BS16" s="1273"/>
      <c r="BT16" s="1273"/>
      <c r="BU16" s="1273"/>
      <c r="BV16" s="1273"/>
      <c r="BW16" s="1273"/>
      <c r="BX16" s="1273"/>
      <c r="BY16" s="1273"/>
      <c r="BZ16" s="1273"/>
      <c r="CA16" s="1273"/>
      <c r="CB16" s="1273"/>
      <c r="CC16" s="1273"/>
      <c r="CD16" s="1273"/>
      <c r="CE16" s="1273"/>
      <c r="CF16" s="1273"/>
      <c r="CG16" s="1273"/>
      <c r="CH16" s="1273"/>
      <c r="CI16" s="1273"/>
      <c r="CJ16" s="1273"/>
      <c r="CK16" s="1273"/>
      <c r="CL16" s="1273"/>
      <c r="CM16" s="1273"/>
      <c r="CN16" s="1273"/>
      <c r="CO16" s="1273"/>
      <c r="CP16" s="1273"/>
      <c r="CQ16" s="1273"/>
      <c r="CR16" s="1273"/>
      <c r="CS16" s="1273"/>
      <c r="CT16" s="1273"/>
      <c r="CU16" s="1273"/>
      <c r="CV16" s="1273"/>
      <c r="CW16" s="1273"/>
      <c r="CX16" s="1273"/>
      <c r="CY16" s="1273"/>
      <c r="CZ16" s="1273"/>
      <c r="DA16" s="1273"/>
      <c r="DB16" s="1273"/>
      <c r="DC16" s="1273"/>
      <c r="DD16" s="1273"/>
      <c r="DE16" s="1273"/>
    </row>
    <row r="17" spans="1:109" s="247" customFormat="1" ht="13.2" x14ac:dyDescent="0.2">
      <c r="A17" s="1217"/>
      <c r="B17" s="1273"/>
      <c r="C17" s="1273"/>
      <c r="D17" s="1273"/>
      <c r="E17" s="1273"/>
      <c r="F17" s="1273"/>
      <c r="G17" s="1273"/>
      <c r="H17" s="1273"/>
      <c r="I17" s="1273"/>
      <c r="J17" s="1273"/>
      <c r="K17" s="1273"/>
      <c r="L17" s="1273"/>
      <c r="M17" s="1273"/>
      <c r="N17" s="1273"/>
      <c r="O17" s="1273"/>
      <c r="P17" s="1273"/>
      <c r="Q17" s="1273"/>
      <c r="R17" s="1273"/>
      <c r="S17" s="1273"/>
      <c r="T17" s="1273"/>
      <c r="U17" s="1273"/>
      <c r="V17" s="1273"/>
      <c r="W17" s="1273"/>
      <c r="X17" s="1273"/>
      <c r="Y17" s="1273"/>
      <c r="Z17" s="1273"/>
      <c r="AA17" s="1273"/>
      <c r="AB17" s="1273"/>
      <c r="AC17" s="1273"/>
      <c r="AD17" s="1273"/>
      <c r="AE17" s="1273"/>
      <c r="AF17" s="1273"/>
      <c r="AG17" s="1273"/>
      <c r="AH17" s="1273"/>
      <c r="AI17" s="1273"/>
      <c r="AJ17" s="1273"/>
      <c r="AK17" s="1273"/>
      <c r="AL17" s="1273"/>
      <c r="AM17" s="1273"/>
      <c r="AN17" s="1273"/>
      <c r="AO17" s="1273"/>
      <c r="AP17" s="1273"/>
      <c r="AQ17" s="1273"/>
      <c r="AR17" s="1273"/>
      <c r="AS17" s="1273"/>
      <c r="AT17" s="1273"/>
      <c r="AU17" s="1273"/>
      <c r="AV17" s="1273"/>
      <c r="AW17" s="1273"/>
      <c r="AX17" s="1273"/>
      <c r="AY17" s="1273"/>
      <c r="AZ17" s="1273"/>
      <c r="BA17" s="1273"/>
      <c r="BB17" s="1273"/>
      <c r="BC17" s="1273"/>
      <c r="BD17" s="1273"/>
      <c r="BE17" s="1273"/>
      <c r="BF17" s="1273"/>
      <c r="BG17" s="1273"/>
      <c r="BH17" s="1273"/>
      <c r="BI17" s="1273"/>
      <c r="BJ17" s="1273"/>
      <c r="BK17" s="1273"/>
      <c r="BL17" s="1273"/>
      <c r="BM17" s="1273"/>
      <c r="BN17" s="1273"/>
      <c r="BO17" s="1273"/>
      <c r="BP17" s="1273"/>
      <c r="BQ17" s="1273"/>
      <c r="BR17" s="1273"/>
      <c r="BS17" s="1273"/>
      <c r="BT17" s="1273"/>
      <c r="BU17" s="1273"/>
      <c r="BV17" s="1273"/>
      <c r="BW17" s="1273"/>
      <c r="BX17" s="1273"/>
      <c r="BY17" s="1273"/>
      <c r="BZ17" s="1273"/>
      <c r="CA17" s="1273"/>
      <c r="CB17" s="1273"/>
      <c r="CC17" s="1273"/>
      <c r="CD17" s="1273"/>
      <c r="CE17" s="1273"/>
      <c r="CF17" s="1273"/>
      <c r="CG17" s="1273"/>
      <c r="CH17" s="1273"/>
      <c r="CI17" s="1273"/>
      <c r="CJ17" s="1273"/>
      <c r="CK17" s="1273"/>
      <c r="CL17" s="1273"/>
      <c r="CM17" s="1273"/>
      <c r="CN17" s="1273"/>
      <c r="CO17" s="1273"/>
      <c r="CP17" s="1273"/>
      <c r="CQ17" s="1273"/>
      <c r="CR17" s="1273"/>
      <c r="CS17" s="1273"/>
      <c r="CT17" s="1273"/>
      <c r="CU17" s="1273"/>
      <c r="CV17" s="1273"/>
      <c r="CW17" s="1273"/>
      <c r="CX17" s="1273"/>
      <c r="CY17" s="1273"/>
      <c r="CZ17" s="1273"/>
      <c r="DA17" s="1273"/>
      <c r="DB17" s="1273"/>
      <c r="DC17" s="1273"/>
      <c r="DD17" s="1273"/>
      <c r="DE17" s="1273"/>
    </row>
    <row r="18" spans="1:109" s="247" customFormat="1" ht="13.2" x14ac:dyDescent="0.2">
      <c r="A18" s="1217"/>
      <c r="B18" s="1273"/>
      <c r="C18" s="1273"/>
      <c r="D18" s="1273"/>
      <c r="E18" s="1273"/>
      <c r="F18" s="1273"/>
      <c r="G18" s="1273"/>
      <c r="H18" s="1273"/>
      <c r="I18" s="1273"/>
      <c r="J18" s="1273"/>
      <c r="K18" s="1273"/>
      <c r="L18" s="1273"/>
      <c r="M18" s="1273"/>
      <c r="N18" s="1273"/>
      <c r="O18" s="1273"/>
      <c r="P18" s="1273"/>
      <c r="Q18" s="1273"/>
      <c r="R18" s="1273"/>
      <c r="S18" s="1273"/>
      <c r="T18" s="1273"/>
      <c r="U18" s="1273"/>
      <c r="V18" s="1273"/>
      <c r="W18" s="1273"/>
      <c r="X18" s="1273"/>
      <c r="Y18" s="1273"/>
      <c r="Z18" s="1273"/>
      <c r="AA18" s="1273"/>
      <c r="AB18" s="1273"/>
      <c r="AC18" s="1273"/>
      <c r="AD18" s="1273"/>
      <c r="AE18" s="1273"/>
      <c r="AF18" s="1273"/>
      <c r="AG18" s="1273"/>
      <c r="AH18" s="1273"/>
      <c r="AI18" s="1273"/>
      <c r="AJ18" s="1273"/>
      <c r="AK18" s="1273"/>
      <c r="AL18" s="1273"/>
      <c r="AM18" s="1273"/>
      <c r="AN18" s="1273"/>
      <c r="AO18" s="1273"/>
      <c r="AP18" s="1273"/>
      <c r="AQ18" s="1273"/>
      <c r="AR18" s="1273"/>
      <c r="AS18" s="1273"/>
      <c r="AT18" s="1273"/>
      <c r="AU18" s="1273"/>
      <c r="AV18" s="1273"/>
      <c r="AW18" s="1273"/>
      <c r="AX18" s="1273"/>
      <c r="AY18" s="1273"/>
      <c r="AZ18" s="1273"/>
      <c r="BA18" s="1273"/>
      <c r="BB18" s="1273"/>
      <c r="BC18" s="1273"/>
      <c r="BD18" s="1273"/>
      <c r="BE18" s="1273"/>
      <c r="BF18" s="1273"/>
      <c r="BG18" s="1273"/>
      <c r="BH18" s="1273"/>
      <c r="BI18" s="1273"/>
      <c r="BJ18" s="1273"/>
      <c r="BK18" s="1273"/>
      <c r="BL18" s="1273"/>
      <c r="BM18" s="1273"/>
      <c r="BN18" s="1273"/>
      <c r="BO18" s="1273"/>
      <c r="BP18" s="1273"/>
      <c r="BQ18" s="1273"/>
      <c r="BR18" s="1273"/>
      <c r="BS18" s="1273"/>
      <c r="BT18" s="1273"/>
      <c r="BU18" s="1273"/>
      <c r="BV18" s="1273"/>
      <c r="BW18" s="1273"/>
      <c r="BX18" s="1273"/>
      <c r="BY18" s="1273"/>
      <c r="BZ18" s="1273"/>
      <c r="CA18" s="1273"/>
      <c r="CB18" s="1273"/>
      <c r="CC18" s="1273"/>
      <c r="CD18" s="1273"/>
      <c r="CE18" s="1273"/>
      <c r="CF18" s="1273"/>
      <c r="CG18" s="1273"/>
      <c r="CH18" s="1273"/>
      <c r="CI18" s="1273"/>
      <c r="CJ18" s="1273"/>
      <c r="CK18" s="1273"/>
      <c r="CL18" s="1273"/>
      <c r="CM18" s="1273"/>
      <c r="CN18" s="1273"/>
      <c r="CO18" s="1273"/>
      <c r="CP18" s="1273"/>
      <c r="CQ18" s="1273"/>
      <c r="CR18" s="1273"/>
      <c r="CS18" s="1273"/>
      <c r="CT18" s="1273"/>
      <c r="CU18" s="1273"/>
      <c r="CV18" s="1273"/>
      <c r="CW18" s="1273"/>
      <c r="CX18" s="1273"/>
      <c r="CY18" s="1273"/>
      <c r="CZ18" s="1273"/>
      <c r="DA18" s="1273"/>
      <c r="DB18" s="1273"/>
      <c r="DC18" s="1273"/>
      <c r="DD18" s="1273"/>
      <c r="DE18" s="1273"/>
    </row>
    <row r="19" spans="1:109" ht="13.2" x14ac:dyDescent="0.2">
      <c r="DD19" s="1217"/>
      <c r="DE19" s="1217"/>
    </row>
    <row r="20" spans="1:109" ht="13.2" x14ac:dyDescent="0.2">
      <c r="DD20" s="1217"/>
      <c r="DE20" s="1217"/>
    </row>
    <row r="21" spans="1:109" ht="17.25" customHeight="1" x14ac:dyDescent="0.2">
      <c r="B21" s="1272"/>
      <c r="C21" s="1269"/>
      <c r="D21" s="1269"/>
      <c r="E21" s="1269"/>
      <c r="F21" s="1269"/>
      <c r="G21" s="1269"/>
      <c r="H21" s="1269"/>
      <c r="I21" s="1269"/>
      <c r="J21" s="1269"/>
      <c r="K21" s="1269"/>
      <c r="L21" s="1269"/>
      <c r="M21" s="1269"/>
      <c r="N21" s="1271"/>
      <c r="O21" s="1269"/>
      <c r="P21" s="1269"/>
      <c r="Q21" s="1269"/>
      <c r="R21" s="1269"/>
      <c r="S21" s="1269"/>
      <c r="T21" s="1269"/>
      <c r="U21" s="1269"/>
      <c r="V21" s="1269"/>
      <c r="W21" s="1269"/>
      <c r="X21" s="1269"/>
      <c r="Y21" s="1269"/>
      <c r="Z21" s="1269"/>
      <c r="AA21" s="1269"/>
      <c r="AB21" s="1269"/>
      <c r="AC21" s="1269"/>
      <c r="AD21" s="1269"/>
      <c r="AE21" s="1269"/>
      <c r="AF21" s="1269"/>
      <c r="AG21" s="1269"/>
      <c r="AH21" s="1269"/>
      <c r="AI21" s="1269"/>
      <c r="AJ21" s="1269"/>
      <c r="AK21" s="1269"/>
      <c r="AL21" s="1269"/>
      <c r="AM21" s="1269"/>
      <c r="AN21" s="1269"/>
      <c r="AO21" s="1269"/>
      <c r="AP21" s="1269"/>
      <c r="AQ21" s="1269"/>
      <c r="AR21" s="1269"/>
      <c r="AS21" s="1269"/>
      <c r="AT21" s="1271"/>
      <c r="AU21" s="1269"/>
      <c r="AV21" s="1269"/>
      <c r="AW21" s="1269"/>
      <c r="AX21" s="1269"/>
      <c r="AY21" s="1269"/>
      <c r="AZ21" s="1269"/>
      <c r="BA21" s="1269"/>
      <c r="BB21" s="1269"/>
      <c r="BC21" s="1269"/>
      <c r="BD21" s="1269"/>
      <c r="BE21" s="1269"/>
      <c r="BF21" s="1271"/>
      <c r="BG21" s="1269"/>
      <c r="BH21" s="1269"/>
      <c r="BI21" s="1269"/>
      <c r="BJ21" s="1269"/>
      <c r="BK21" s="1269"/>
      <c r="BL21" s="1269"/>
      <c r="BM21" s="1269"/>
      <c r="BN21" s="1269"/>
      <c r="BO21" s="1269"/>
      <c r="BP21" s="1269"/>
      <c r="BQ21" s="1269"/>
      <c r="BR21" s="1271"/>
      <c r="BS21" s="1269"/>
      <c r="BT21" s="1269"/>
      <c r="BU21" s="1269"/>
      <c r="BV21" s="1269"/>
      <c r="BW21" s="1269"/>
      <c r="BX21" s="1269"/>
      <c r="BY21" s="1269"/>
      <c r="BZ21" s="1269"/>
      <c r="CA21" s="1269"/>
      <c r="CB21" s="1269"/>
      <c r="CC21" s="1269"/>
      <c r="CD21" s="1271"/>
      <c r="CE21" s="1269"/>
      <c r="CF21" s="1269"/>
      <c r="CG21" s="1269"/>
      <c r="CH21" s="1269"/>
      <c r="CI21" s="1269"/>
      <c r="CJ21" s="1269"/>
      <c r="CK21" s="1269"/>
      <c r="CL21" s="1269"/>
      <c r="CM21" s="1269"/>
      <c r="CN21" s="1269"/>
      <c r="CO21" s="1269"/>
      <c r="CP21" s="1271"/>
      <c r="CQ21" s="1269"/>
      <c r="CR21" s="1269"/>
      <c r="CS21" s="1269"/>
      <c r="CT21" s="1269"/>
      <c r="CU21" s="1269"/>
      <c r="CV21" s="1269"/>
      <c r="CW21" s="1269"/>
      <c r="CX21" s="1269"/>
      <c r="CY21" s="1269"/>
      <c r="CZ21" s="1269"/>
      <c r="DA21" s="1269"/>
      <c r="DB21" s="1271"/>
      <c r="DC21" s="1269"/>
      <c r="DD21" s="1268"/>
      <c r="DE21" s="1217"/>
    </row>
    <row r="22" spans="1:109" ht="17.25" customHeight="1" x14ac:dyDescent="0.2">
      <c r="B22" s="1218"/>
    </row>
    <row r="23" spans="1:109" ht="13.2" x14ac:dyDescent="0.2">
      <c r="B23" s="1218"/>
    </row>
    <row r="24" spans="1:109" ht="13.2" x14ac:dyDescent="0.2">
      <c r="B24" s="1218"/>
    </row>
    <row r="25" spans="1:109" ht="13.2" x14ac:dyDescent="0.2">
      <c r="B25" s="1218"/>
    </row>
    <row r="26" spans="1:109" ht="13.2" x14ac:dyDescent="0.2">
      <c r="B26" s="1218"/>
    </row>
    <row r="27" spans="1:109" ht="13.2" x14ac:dyDescent="0.2">
      <c r="B27" s="1218"/>
    </row>
    <row r="28" spans="1:109" ht="13.2" x14ac:dyDescent="0.2">
      <c r="B28" s="1218"/>
    </row>
    <row r="29" spans="1:109" ht="13.2" x14ac:dyDescent="0.2">
      <c r="B29" s="1218"/>
    </row>
    <row r="30" spans="1:109" ht="13.2" x14ac:dyDescent="0.2">
      <c r="B30" s="1218"/>
    </row>
    <row r="31" spans="1:109" ht="13.2" x14ac:dyDescent="0.2">
      <c r="B31" s="1218"/>
    </row>
    <row r="32" spans="1:109" ht="13.2" x14ac:dyDescent="0.2">
      <c r="B32" s="1218"/>
    </row>
    <row r="33" spans="2:109" ht="13.2" x14ac:dyDescent="0.2">
      <c r="B33" s="1218"/>
    </row>
    <row r="34" spans="2:109" ht="13.2" x14ac:dyDescent="0.2">
      <c r="B34" s="1218"/>
    </row>
    <row r="35" spans="2:109" ht="13.2" x14ac:dyDescent="0.2">
      <c r="B35" s="1218"/>
    </row>
    <row r="36" spans="2:109" ht="13.2" x14ac:dyDescent="0.2">
      <c r="B36" s="1218"/>
    </row>
    <row r="37" spans="2:109" ht="13.2" x14ac:dyDescent="0.2">
      <c r="B37" s="1218"/>
    </row>
    <row r="38" spans="2:109" ht="13.2" x14ac:dyDescent="0.2">
      <c r="B38" s="1218"/>
    </row>
    <row r="39" spans="2:109" ht="13.2" x14ac:dyDescent="0.2">
      <c r="B39" s="1222"/>
      <c r="C39" s="1221"/>
      <c r="D39" s="1221"/>
      <c r="E39" s="1221"/>
      <c r="F39" s="1221"/>
      <c r="G39" s="1221"/>
      <c r="H39" s="1221"/>
      <c r="I39" s="1221"/>
      <c r="J39" s="1221"/>
      <c r="K39" s="1221"/>
      <c r="L39" s="1221"/>
      <c r="M39" s="1221"/>
      <c r="N39" s="1221"/>
      <c r="O39" s="1221"/>
      <c r="P39" s="1221"/>
      <c r="Q39" s="1221"/>
      <c r="R39" s="1221"/>
      <c r="S39" s="1221"/>
      <c r="T39" s="1221"/>
      <c r="U39" s="1221"/>
      <c r="V39" s="1221"/>
      <c r="W39" s="1221"/>
      <c r="X39" s="1221"/>
      <c r="Y39" s="1221"/>
      <c r="Z39" s="1221"/>
      <c r="AA39" s="1221"/>
      <c r="AB39" s="1221"/>
      <c r="AC39" s="1221"/>
      <c r="AD39" s="1221"/>
      <c r="AE39" s="1221"/>
      <c r="AF39" s="1221"/>
      <c r="AG39" s="1221"/>
      <c r="AH39" s="1221"/>
      <c r="AI39" s="1221"/>
      <c r="AJ39" s="1221"/>
      <c r="AK39" s="1221"/>
      <c r="AL39" s="1221"/>
      <c r="AM39" s="1221"/>
      <c r="AN39" s="1221"/>
      <c r="AO39" s="1221"/>
      <c r="AP39" s="1221"/>
      <c r="AQ39" s="1221"/>
      <c r="AR39" s="1221"/>
      <c r="AS39" s="1221"/>
      <c r="AT39" s="1221"/>
      <c r="AU39" s="1221"/>
      <c r="AV39" s="1221"/>
      <c r="AW39" s="1221"/>
      <c r="AX39" s="1221"/>
      <c r="AY39" s="1221"/>
      <c r="AZ39" s="1221"/>
      <c r="BA39" s="1221"/>
      <c r="BB39" s="1221"/>
      <c r="BC39" s="1221"/>
      <c r="BD39" s="1221"/>
      <c r="BE39" s="1221"/>
      <c r="BF39" s="1221"/>
      <c r="BG39" s="1221"/>
      <c r="BH39" s="1221"/>
      <c r="BI39" s="1221"/>
      <c r="BJ39" s="1221"/>
      <c r="BK39" s="1221"/>
      <c r="BL39" s="1221"/>
      <c r="BM39" s="1221"/>
      <c r="BN39" s="1221"/>
      <c r="BO39" s="1221"/>
      <c r="BP39" s="1221"/>
      <c r="BQ39" s="1221"/>
      <c r="BR39" s="1221"/>
      <c r="BS39" s="1221"/>
      <c r="BT39" s="1221"/>
      <c r="BU39" s="1221"/>
      <c r="BV39" s="1221"/>
      <c r="BW39" s="1221"/>
      <c r="BX39" s="1221"/>
      <c r="BY39" s="1221"/>
      <c r="BZ39" s="1221"/>
      <c r="CA39" s="1221"/>
      <c r="CB39" s="1221"/>
      <c r="CC39" s="1221"/>
      <c r="CD39" s="1221"/>
      <c r="CE39" s="1221"/>
      <c r="CF39" s="1221"/>
      <c r="CG39" s="1221"/>
      <c r="CH39" s="1221"/>
      <c r="CI39" s="1221"/>
      <c r="CJ39" s="1221"/>
      <c r="CK39" s="1221"/>
      <c r="CL39" s="1221"/>
      <c r="CM39" s="1221"/>
      <c r="CN39" s="1221"/>
      <c r="CO39" s="1221"/>
      <c r="CP39" s="1221"/>
      <c r="CQ39" s="1221"/>
      <c r="CR39" s="1221"/>
      <c r="CS39" s="1221"/>
      <c r="CT39" s="1221"/>
      <c r="CU39" s="1221"/>
      <c r="CV39" s="1221"/>
      <c r="CW39" s="1221"/>
      <c r="CX39" s="1221"/>
      <c r="CY39" s="1221"/>
      <c r="CZ39" s="1221"/>
      <c r="DA39" s="1221"/>
      <c r="DB39" s="1221"/>
      <c r="DC39" s="1221"/>
      <c r="DD39" s="1220"/>
    </row>
    <row r="40" spans="2:109" ht="13.2" x14ac:dyDescent="0.2">
      <c r="B40" s="1258"/>
      <c r="DD40" s="1258"/>
      <c r="DE40" s="1217"/>
    </row>
    <row r="41" spans="2:109" ht="16.2" x14ac:dyDescent="0.2">
      <c r="B41" s="1270" t="s">
        <v>574</v>
      </c>
      <c r="C41" s="1269"/>
      <c r="D41" s="1269"/>
      <c r="E41" s="1269"/>
      <c r="F41" s="1269"/>
      <c r="G41" s="1269"/>
      <c r="H41" s="1269"/>
      <c r="I41" s="1269"/>
      <c r="J41" s="1269"/>
      <c r="K41" s="1269"/>
      <c r="L41" s="1269"/>
      <c r="M41" s="1269"/>
      <c r="N41" s="1269"/>
      <c r="O41" s="1269"/>
      <c r="P41" s="1269"/>
      <c r="Q41" s="1269"/>
      <c r="R41" s="1269"/>
      <c r="S41" s="1269"/>
      <c r="T41" s="1269"/>
      <c r="U41" s="1269"/>
      <c r="V41" s="1269"/>
      <c r="W41" s="1269"/>
      <c r="X41" s="1269"/>
      <c r="Y41" s="1269"/>
      <c r="Z41" s="1269"/>
      <c r="AA41" s="1269"/>
      <c r="AB41" s="1269"/>
      <c r="AC41" s="1269"/>
      <c r="AD41" s="1269"/>
      <c r="AE41" s="1269"/>
      <c r="AF41" s="1269"/>
      <c r="AG41" s="1269"/>
      <c r="AH41" s="1269"/>
      <c r="AI41" s="1269"/>
      <c r="AJ41" s="1269"/>
      <c r="AK41" s="1269"/>
      <c r="AL41" s="1269"/>
      <c r="AM41" s="1269"/>
      <c r="AN41" s="1269"/>
      <c r="AO41" s="1269"/>
      <c r="AP41" s="1269"/>
      <c r="AQ41" s="1269"/>
      <c r="AR41" s="1269"/>
      <c r="AS41" s="1269"/>
      <c r="AT41" s="1269"/>
      <c r="AU41" s="1269"/>
      <c r="AV41" s="1269"/>
      <c r="AW41" s="1269"/>
      <c r="AX41" s="1269"/>
      <c r="AY41" s="1269"/>
      <c r="AZ41" s="1269"/>
      <c r="BA41" s="1269"/>
      <c r="BB41" s="1269"/>
      <c r="BC41" s="1269"/>
      <c r="BD41" s="1269"/>
      <c r="BE41" s="1269"/>
      <c r="BF41" s="1269"/>
      <c r="BG41" s="1269"/>
      <c r="BH41" s="1269"/>
      <c r="BI41" s="1269"/>
      <c r="BJ41" s="1269"/>
      <c r="BK41" s="1269"/>
      <c r="BL41" s="1269"/>
      <c r="BM41" s="1269"/>
      <c r="BN41" s="1269"/>
      <c r="BO41" s="1269"/>
      <c r="BP41" s="1269"/>
      <c r="BQ41" s="1269"/>
      <c r="BR41" s="1269"/>
      <c r="BS41" s="1269"/>
      <c r="BT41" s="1269"/>
      <c r="BU41" s="1269"/>
      <c r="BV41" s="1269"/>
      <c r="BW41" s="1269"/>
      <c r="BX41" s="1269"/>
      <c r="BY41" s="1269"/>
      <c r="BZ41" s="1269"/>
      <c r="CA41" s="1269"/>
      <c r="CB41" s="1269"/>
      <c r="CC41" s="1269"/>
      <c r="CD41" s="1269"/>
      <c r="CE41" s="1269"/>
      <c r="CF41" s="1269"/>
      <c r="CG41" s="1269"/>
      <c r="CH41" s="1269"/>
      <c r="CI41" s="1269"/>
      <c r="CJ41" s="1269"/>
      <c r="CK41" s="1269"/>
      <c r="CL41" s="1269"/>
      <c r="CM41" s="1269"/>
      <c r="CN41" s="1269"/>
      <c r="CO41" s="1269"/>
      <c r="CP41" s="1269"/>
      <c r="CQ41" s="1269"/>
      <c r="CR41" s="1269"/>
      <c r="CS41" s="1269"/>
      <c r="CT41" s="1269"/>
      <c r="CU41" s="1269"/>
      <c r="CV41" s="1269"/>
      <c r="CW41" s="1269"/>
      <c r="CX41" s="1269"/>
      <c r="CY41" s="1269"/>
      <c r="CZ41" s="1269"/>
      <c r="DA41" s="1269"/>
      <c r="DB41" s="1269"/>
      <c r="DC41" s="1269"/>
      <c r="DD41" s="1268"/>
    </row>
    <row r="42" spans="2:109" ht="13.2" x14ac:dyDescent="0.2">
      <c r="B42" s="1218"/>
      <c r="G42" s="1254"/>
      <c r="I42" s="1253"/>
      <c r="J42" s="1253"/>
      <c r="K42" s="1253"/>
      <c r="AM42" s="1254"/>
      <c r="AN42" s="1254" t="s">
        <v>570</v>
      </c>
      <c r="AP42" s="1253"/>
      <c r="AQ42" s="1253"/>
      <c r="AR42" s="1253"/>
      <c r="AY42" s="1254"/>
      <c r="BA42" s="1253"/>
      <c r="BB42" s="1253"/>
      <c r="BC42" s="1253"/>
      <c r="BK42" s="1254"/>
      <c r="BM42" s="1253"/>
      <c r="BN42" s="1253"/>
      <c r="BO42" s="1253"/>
      <c r="BW42" s="1254"/>
      <c r="BY42" s="1253"/>
      <c r="BZ42" s="1253"/>
      <c r="CA42" s="1253"/>
      <c r="CI42" s="1254"/>
      <c r="CK42" s="1253"/>
      <c r="CL42" s="1253"/>
      <c r="CM42" s="1253"/>
      <c r="CU42" s="1254"/>
      <c r="CW42" s="1253"/>
      <c r="CX42" s="1253"/>
      <c r="CY42" s="1253"/>
    </row>
    <row r="43" spans="2:109" ht="13.5" customHeight="1" x14ac:dyDescent="0.2">
      <c r="B43" s="1218"/>
      <c r="AN43" s="1267" t="s">
        <v>573</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0"/>
    </row>
    <row r="44" spans="2:109" ht="13.2" x14ac:dyDescent="0.2">
      <c r="B44" s="1218"/>
      <c r="AN44" s="1249"/>
      <c r="AO44" s="1248"/>
      <c r="AP44" s="1248"/>
      <c r="AQ44" s="1248"/>
      <c r="AR44" s="1248"/>
      <c r="AS44" s="1248"/>
      <c r="AT44" s="1248"/>
      <c r="AU44" s="1248"/>
      <c r="AV44" s="1248"/>
      <c r="AW44" s="1248"/>
      <c r="AX44" s="1248"/>
      <c r="AY44" s="1248"/>
      <c r="AZ44" s="1248"/>
      <c r="BA44" s="1248"/>
      <c r="BB44" s="1248"/>
      <c r="BC44" s="1248"/>
      <c r="BD44" s="1248"/>
      <c r="BE44" s="1248"/>
      <c r="BF44" s="1248"/>
      <c r="BG44" s="1248"/>
      <c r="BH44" s="1248"/>
      <c r="BI44" s="1248"/>
      <c r="BJ44" s="1248"/>
      <c r="BK44" s="1248"/>
      <c r="BL44" s="1248"/>
      <c r="BM44" s="1248"/>
      <c r="BN44" s="1248"/>
      <c r="BO44" s="1248"/>
      <c r="BP44" s="1248"/>
      <c r="BQ44" s="1248"/>
      <c r="BR44" s="1248"/>
      <c r="BS44" s="1248"/>
      <c r="BT44" s="1248"/>
      <c r="BU44" s="1248"/>
      <c r="BV44" s="1248"/>
      <c r="BW44" s="1248"/>
      <c r="BX44" s="1248"/>
      <c r="BY44" s="1248"/>
      <c r="BZ44" s="1248"/>
      <c r="CA44" s="1248"/>
      <c r="CB44" s="1248"/>
      <c r="CC44" s="1248"/>
      <c r="CD44" s="1248"/>
      <c r="CE44" s="1248"/>
      <c r="CF44" s="1248"/>
      <c r="CG44" s="1248"/>
      <c r="CH44" s="1248"/>
      <c r="CI44" s="1248"/>
      <c r="CJ44" s="1248"/>
      <c r="CK44" s="1248"/>
      <c r="CL44" s="1248"/>
      <c r="CM44" s="1248"/>
      <c r="CN44" s="1248"/>
      <c r="CO44" s="1248"/>
      <c r="CP44" s="1248"/>
      <c r="CQ44" s="1248"/>
      <c r="CR44" s="1248"/>
      <c r="CS44" s="1248"/>
      <c r="CT44" s="1248"/>
      <c r="CU44" s="1248"/>
      <c r="CV44" s="1248"/>
      <c r="CW44" s="1248"/>
      <c r="CX44" s="1248"/>
      <c r="CY44" s="1248"/>
      <c r="CZ44" s="1248"/>
      <c r="DA44" s="1248"/>
      <c r="DB44" s="1248"/>
      <c r="DC44" s="1247"/>
    </row>
    <row r="45" spans="2:109" ht="13.2" x14ac:dyDescent="0.2">
      <c r="B45" s="1218"/>
      <c r="AN45" s="1249"/>
      <c r="AO45" s="1248"/>
      <c r="AP45" s="1248"/>
      <c r="AQ45" s="1248"/>
      <c r="AR45" s="1248"/>
      <c r="AS45" s="1248"/>
      <c r="AT45" s="1248"/>
      <c r="AU45" s="1248"/>
      <c r="AV45" s="1248"/>
      <c r="AW45" s="1248"/>
      <c r="AX45" s="1248"/>
      <c r="AY45" s="1248"/>
      <c r="AZ45" s="1248"/>
      <c r="BA45" s="1248"/>
      <c r="BB45" s="1248"/>
      <c r="BC45" s="1248"/>
      <c r="BD45" s="1248"/>
      <c r="BE45" s="1248"/>
      <c r="BF45" s="1248"/>
      <c r="BG45" s="1248"/>
      <c r="BH45" s="1248"/>
      <c r="BI45" s="1248"/>
      <c r="BJ45" s="1248"/>
      <c r="BK45" s="1248"/>
      <c r="BL45" s="1248"/>
      <c r="BM45" s="1248"/>
      <c r="BN45" s="1248"/>
      <c r="BO45" s="1248"/>
      <c r="BP45" s="1248"/>
      <c r="BQ45" s="1248"/>
      <c r="BR45" s="1248"/>
      <c r="BS45" s="1248"/>
      <c r="BT45" s="1248"/>
      <c r="BU45" s="1248"/>
      <c r="BV45" s="1248"/>
      <c r="BW45" s="1248"/>
      <c r="BX45" s="1248"/>
      <c r="BY45" s="1248"/>
      <c r="BZ45" s="1248"/>
      <c r="CA45" s="1248"/>
      <c r="CB45" s="1248"/>
      <c r="CC45" s="1248"/>
      <c r="CD45" s="1248"/>
      <c r="CE45" s="1248"/>
      <c r="CF45" s="1248"/>
      <c r="CG45" s="1248"/>
      <c r="CH45" s="1248"/>
      <c r="CI45" s="1248"/>
      <c r="CJ45" s="1248"/>
      <c r="CK45" s="1248"/>
      <c r="CL45" s="1248"/>
      <c r="CM45" s="1248"/>
      <c r="CN45" s="1248"/>
      <c r="CO45" s="1248"/>
      <c r="CP45" s="1248"/>
      <c r="CQ45" s="1248"/>
      <c r="CR45" s="1248"/>
      <c r="CS45" s="1248"/>
      <c r="CT45" s="1248"/>
      <c r="CU45" s="1248"/>
      <c r="CV45" s="1248"/>
      <c r="CW45" s="1248"/>
      <c r="CX45" s="1248"/>
      <c r="CY45" s="1248"/>
      <c r="CZ45" s="1248"/>
      <c r="DA45" s="1248"/>
      <c r="DB45" s="1248"/>
      <c r="DC45" s="1247"/>
    </row>
    <row r="46" spans="2:109" ht="13.2" x14ac:dyDescent="0.2">
      <c r="B46" s="1218"/>
      <c r="AN46" s="1249"/>
      <c r="AO46" s="1248"/>
      <c r="AP46" s="1248"/>
      <c r="AQ46" s="1248"/>
      <c r="AR46" s="1248"/>
      <c r="AS46" s="1248"/>
      <c r="AT46" s="1248"/>
      <c r="AU46" s="1248"/>
      <c r="AV46" s="1248"/>
      <c r="AW46" s="1248"/>
      <c r="AX46" s="1248"/>
      <c r="AY46" s="1248"/>
      <c r="AZ46" s="1248"/>
      <c r="BA46" s="1248"/>
      <c r="BB46" s="1248"/>
      <c r="BC46" s="1248"/>
      <c r="BD46" s="1248"/>
      <c r="BE46" s="1248"/>
      <c r="BF46" s="1248"/>
      <c r="BG46" s="1248"/>
      <c r="BH46" s="1248"/>
      <c r="BI46" s="1248"/>
      <c r="BJ46" s="1248"/>
      <c r="BK46" s="1248"/>
      <c r="BL46" s="1248"/>
      <c r="BM46" s="1248"/>
      <c r="BN46" s="1248"/>
      <c r="BO46" s="1248"/>
      <c r="BP46" s="1248"/>
      <c r="BQ46" s="1248"/>
      <c r="BR46" s="1248"/>
      <c r="BS46" s="1248"/>
      <c r="BT46" s="1248"/>
      <c r="BU46" s="1248"/>
      <c r="BV46" s="1248"/>
      <c r="BW46" s="1248"/>
      <c r="BX46" s="1248"/>
      <c r="BY46" s="1248"/>
      <c r="BZ46" s="1248"/>
      <c r="CA46" s="1248"/>
      <c r="CB46" s="1248"/>
      <c r="CC46" s="1248"/>
      <c r="CD46" s="1248"/>
      <c r="CE46" s="1248"/>
      <c r="CF46" s="1248"/>
      <c r="CG46" s="1248"/>
      <c r="CH46" s="1248"/>
      <c r="CI46" s="1248"/>
      <c r="CJ46" s="1248"/>
      <c r="CK46" s="1248"/>
      <c r="CL46" s="1248"/>
      <c r="CM46" s="1248"/>
      <c r="CN46" s="1248"/>
      <c r="CO46" s="1248"/>
      <c r="CP46" s="1248"/>
      <c r="CQ46" s="1248"/>
      <c r="CR46" s="1248"/>
      <c r="CS46" s="1248"/>
      <c r="CT46" s="1248"/>
      <c r="CU46" s="1248"/>
      <c r="CV46" s="1248"/>
      <c r="CW46" s="1248"/>
      <c r="CX46" s="1248"/>
      <c r="CY46" s="1248"/>
      <c r="CZ46" s="1248"/>
      <c r="DA46" s="1248"/>
      <c r="DB46" s="1248"/>
      <c r="DC46" s="1247"/>
    </row>
    <row r="47" spans="2:109" ht="13.2" x14ac:dyDescent="0.2">
      <c r="B47" s="1218"/>
      <c r="AN47" s="1246"/>
      <c r="AO47" s="1245"/>
      <c r="AP47" s="1245"/>
      <c r="AQ47" s="1245"/>
      <c r="AR47" s="1245"/>
      <c r="AS47" s="1245"/>
      <c r="AT47" s="1245"/>
      <c r="AU47" s="1245"/>
      <c r="AV47" s="1245"/>
      <c r="AW47" s="1245"/>
      <c r="AX47" s="1245"/>
      <c r="AY47" s="1245"/>
      <c r="AZ47" s="1245"/>
      <c r="BA47" s="1245"/>
      <c r="BB47" s="1245"/>
      <c r="BC47" s="1245"/>
      <c r="BD47" s="1245"/>
      <c r="BE47" s="1245"/>
      <c r="BF47" s="1245"/>
      <c r="BG47" s="1245"/>
      <c r="BH47" s="1245"/>
      <c r="BI47" s="1245"/>
      <c r="BJ47" s="1245"/>
      <c r="BK47" s="1245"/>
      <c r="BL47" s="1245"/>
      <c r="BM47" s="1245"/>
      <c r="BN47" s="1245"/>
      <c r="BO47" s="1245"/>
      <c r="BP47" s="1245"/>
      <c r="BQ47" s="1245"/>
      <c r="BR47" s="1245"/>
      <c r="BS47" s="1245"/>
      <c r="BT47" s="1245"/>
      <c r="BU47" s="1245"/>
      <c r="BV47" s="1245"/>
      <c r="BW47" s="1245"/>
      <c r="BX47" s="1245"/>
      <c r="BY47" s="1245"/>
      <c r="BZ47" s="1245"/>
      <c r="CA47" s="1245"/>
      <c r="CB47" s="1245"/>
      <c r="CC47" s="1245"/>
      <c r="CD47" s="1245"/>
      <c r="CE47" s="1245"/>
      <c r="CF47" s="1245"/>
      <c r="CG47" s="1245"/>
      <c r="CH47" s="1245"/>
      <c r="CI47" s="1245"/>
      <c r="CJ47" s="1245"/>
      <c r="CK47" s="1245"/>
      <c r="CL47" s="1245"/>
      <c r="CM47" s="1245"/>
      <c r="CN47" s="1245"/>
      <c r="CO47" s="1245"/>
      <c r="CP47" s="1245"/>
      <c r="CQ47" s="1245"/>
      <c r="CR47" s="1245"/>
      <c r="CS47" s="1245"/>
      <c r="CT47" s="1245"/>
      <c r="CU47" s="1245"/>
      <c r="CV47" s="1245"/>
      <c r="CW47" s="1245"/>
      <c r="CX47" s="1245"/>
      <c r="CY47" s="1245"/>
      <c r="CZ47" s="1245"/>
      <c r="DA47" s="1245"/>
      <c r="DB47" s="1245"/>
      <c r="DC47" s="1244"/>
    </row>
    <row r="48" spans="2:109" ht="13.2" x14ac:dyDescent="0.2">
      <c r="B48" s="1218"/>
      <c r="H48" s="1231"/>
      <c r="I48" s="1231"/>
      <c r="J48" s="1231"/>
      <c r="AN48" s="1231"/>
      <c r="AO48" s="1231"/>
      <c r="AP48" s="1231"/>
      <c r="AZ48" s="1231"/>
      <c r="BA48" s="1231"/>
      <c r="BB48" s="1231"/>
      <c r="BL48" s="1231"/>
      <c r="BM48" s="1231"/>
      <c r="BN48" s="1231"/>
      <c r="BX48" s="1231"/>
      <c r="BY48" s="1231"/>
      <c r="BZ48" s="1231"/>
      <c r="CJ48" s="1231"/>
      <c r="CK48" s="1231"/>
      <c r="CL48" s="1231"/>
      <c r="CV48" s="1231"/>
      <c r="CW48" s="1231"/>
      <c r="CX48" s="1231"/>
    </row>
    <row r="49" spans="1:109" ht="13.2" x14ac:dyDescent="0.2">
      <c r="B49" s="1218"/>
      <c r="AN49" s="1217" t="s">
        <v>568</v>
      </c>
    </row>
    <row r="50" spans="1:109" ht="13.2" x14ac:dyDescent="0.2">
      <c r="B50" s="1218"/>
      <c r="G50" s="1229"/>
      <c r="H50" s="1229"/>
      <c r="I50" s="1229"/>
      <c r="J50" s="1229"/>
      <c r="K50" s="1238"/>
      <c r="L50" s="1238"/>
      <c r="M50" s="1237"/>
      <c r="N50" s="1237"/>
      <c r="AN50" s="1236"/>
      <c r="AO50" s="1235"/>
      <c r="AP50" s="1235"/>
      <c r="AQ50" s="1235"/>
      <c r="AR50" s="1235"/>
      <c r="AS50" s="1235"/>
      <c r="AT50" s="1235"/>
      <c r="AU50" s="1235"/>
      <c r="AV50" s="1235"/>
      <c r="AW50" s="1235"/>
      <c r="AX50" s="1235"/>
      <c r="AY50" s="1235"/>
      <c r="AZ50" s="1235"/>
      <c r="BA50" s="1235"/>
      <c r="BB50" s="1235"/>
      <c r="BC50" s="1235"/>
      <c r="BD50" s="1235"/>
      <c r="BE50" s="1235"/>
      <c r="BF50" s="1235"/>
      <c r="BG50" s="1235"/>
      <c r="BH50" s="1235"/>
      <c r="BI50" s="1235"/>
      <c r="BJ50" s="1235"/>
      <c r="BK50" s="1235"/>
      <c r="BL50" s="1235"/>
      <c r="BM50" s="1235"/>
      <c r="BN50" s="1235"/>
      <c r="BO50" s="1234"/>
      <c r="BP50" s="1226" t="s">
        <v>524</v>
      </c>
      <c r="BQ50" s="1226"/>
      <c r="BR50" s="1226"/>
      <c r="BS50" s="1226"/>
      <c r="BT50" s="1226"/>
      <c r="BU50" s="1226"/>
      <c r="BV50" s="1226"/>
      <c r="BW50" s="1226"/>
      <c r="BX50" s="1226" t="s">
        <v>525</v>
      </c>
      <c r="BY50" s="1226"/>
      <c r="BZ50" s="1226"/>
      <c r="CA50" s="1226"/>
      <c r="CB50" s="1226"/>
      <c r="CC50" s="1226"/>
      <c r="CD50" s="1226"/>
      <c r="CE50" s="1226"/>
      <c r="CF50" s="1226" t="s">
        <v>526</v>
      </c>
      <c r="CG50" s="1226"/>
      <c r="CH50" s="1226"/>
      <c r="CI50" s="1226"/>
      <c r="CJ50" s="1226"/>
      <c r="CK50" s="1226"/>
      <c r="CL50" s="1226"/>
      <c r="CM50" s="1226"/>
      <c r="CN50" s="1226" t="s">
        <v>527</v>
      </c>
      <c r="CO50" s="1226"/>
      <c r="CP50" s="1226"/>
      <c r="CQ50" s="1226"/>
      <c r="CR50" s="1226"/>
      <c r="CS50" s="1226"/>
      <c r="CT50" s="1226"/>
      <c r="CU50" s="1226"/>
      <c r="CV50" s="1226" t="s">
        <v>528</v>
      </c>
      <c r="CW50" s="1226"/>
      <c r="CX50" s="1226"/>
      <c r="CY50" s="1226"/>
      <c r="CZ50" s="1226"/>
      <c r="DA50" s="1226"/>
      <c r="DB50" s="1226"/>
      <c r="DC50" s="1226"/>
    </row>
    <row r="51" spans="1:109" ht="13.5" customHeight="1" x14ac:dyDescent="0.2">
      <c r="B51" s="1218"/>
      <c r="G51" s="1233"/>
      <c r="H51" s="1233"/>
      <c r="I51" s="1266"/>
      <c r="J51" s="1266"/>
      <c r="K51" s="1232"/>
      <c r="L51" s="1232"/>
      <c r="M51" s="1232"/>
      <c r="N51" s="1232"/>
      <c r="AM51" s="1231"/>
      <c r="AN51" s="1225" t="s">
        <v>567</v>
      </c>
      <c r="AO51" s="1225"/>
      <c r="AP51" s="1225"/>
      <c r="AQ51" s="1225"/>
      <c r="AR51" s="1225"/>
      <c r="AS51" s="1225"/>
      <c r="AT51" s="1225"/>
      <c r="AU51" s="1225"/>
      <c r="AV51" s="1225"/>
      <c r="AW51" s="1225"/>
      <c r="AX51" s="1225"/>
      <c r="AY51" s="1225"/>
      <c r="AZ51" s="1225"/>
      <c r="BA51" s="1225"/>
      <c r="BB51" s="1225" t="s">
        <v>565</v>
      </c>
      <c r="BC51" s="1225"/>
      <c r="BD51" s="1225"/>
      <c r="BE51" s="1225"/>
      <c r="BF51" s="1225"/>
      <c r="BG51" s="1225"/>
      <c r="BH51" s="1225"/>
      <c r="BI51" s="1225"/>
      <c r="BJ51" s="1225"/>
      <c r="BK51" s="1225"/>
      <c r="BL51" s="1225"/>
      <c r="BM51" s="1225"/>
      <c r="BN51" s="1225"/>
      <c r="BO51" s="1225"/>
      <c r="BP51" s="1224">
        <v>2.5</v>
      </c>
      <c r="BQ51" s="1224"/>
      <c r="BR51" s="1224"/>
      <c r="BS51" s="1224"/>
      <c r="BT51" s="1224"/>
      <c r="BU51" s="1224"/>
      <c r="BV51" s="1224"/>
      <c r="BW51" s="1224"/>
      <c r="BX51" s="1224"/>
      <c r="BY51" s="1224"/>
      <c r="BZ51" s="1224"/>
      <c r="CA51" s="1224"/>
      <c r="CB51" s="1224"/>
      <c r="CC51" s="1224"/>
      <c r="CD51" s="1224"/>
      <c r="CE51" s="1224"/>
      <c r="CF51" s="1224"/>
      <c r="CG51" s="1224"/>
      <c r="CH51" s="1224"/>
      <c r="CI51" s="1224"/>
      <c r="CJ51" s="1224"/>
      <c r="CK51" s="1224"/>
      <c r="CL51" s="1224"/>
      <c r="CM51" s="1224"/>
      <c r="CN51" s="1224"/>
      <c r="CO51" s="1224"/>
      <c r="CP51" s="1224"/>
      <c r="CQ51" s="1224"/>
      <c r="CR51" s="1224"/>
      <c r="CS51" s="1224"/>
      <c r="CT51" s="1224"/>
      <c r="CU51" s="1224"/>
      <c r="CV51" s="1224"/>
      <c r="CW51" s="1224"/>
      <c r="CX51" s="1224"/>
      <c r="CY51" s="1224"/>
      <c r="CZ51" s="1224"/>
      <c r="DA51" s="1224"/>
      <c r="DB51" s="1224"/>
      <c r="DC51" s="1224"/>
    </row>
    <row r="52" spans="1:109" ht="13.2" x14ac:dyDescent="0.2">
      <c r="B52" s="1218"/>
      <c r="G52" s="1233"/>
      <c r="H52" s="1233"/>
      <c r="I52" s="1266"/>
      <c r="J52" s="1266"/>
      <c r="K52" s="1232"/>
      <c r="L52" s="1232"/>
      <c r="M52" s="1232"/>
      <c r="N52" s="1232"/>
      <c r="AM52" s="1231"/>
      <c r="AN52" s="1225"/>
      <c r="AO52" s="1225"/>
      <c r="AP52" s="1225"/>
      <c r="AQ52" s="1225"/>
      <c r="AR52" s="1225"/>
      <c r="AS52" s="1225"/>
      <c r="AT52" s="1225"/>
      <c r="AU52" s="1225"/>
      <c r="AV52" s="1225"/>
      <c r="AW52" s="1225"/>
      <c r="AX52" s="1225"/>
      <c r="AY52" s="1225"/>
      <c r="AZ52" s="1225"/>
      <c r="BA52" s="1225"/>
      <c r="BB52" s="1225"/>
      <c r="BC52" s="1225"/>
      <c r="BD52" s="1225"/>
      <c r="BE52" s="1225"/>
      <c r="BF52" s="1225"/>
      <c r="BG52" s="1225"/>
      <c r="BH52" s="1225"/>
      <c r="BI52" s="1225"/>
      <c r="BJ52" s="1225"/>
      <c r="BK52" s="1225"/>
      <c r="BL52" s="1225"/>
      <c r="BM52" s="1225"/>
      <c r="BN52" s="1225"/>
      <c r="BO52" s="1225"/>
      <c r="BP52" s="1224"/>
      <c r="BQ52" s="1224"/>
      <c r="BR52" s="1224"/>
      <c r="BS52" s="1224"/>
      <c r="BT52" s="1224"/>
      <c r="BU52" s="1224"/>
      <c r="BV52" s="1224"/>
      <c r="BW52" s="1224"/>
      <c r="BX52" s="1224"/>
      <c r="BY52" s="1224"/>
      <c r="BZ52" s="1224"/>
      <c r="CA52" s="1224"/>
      <c r="CB52" s="1224"/>
      <c r="CC52" s="1224"/>
      <c r="CD52" s="1224"/>
      <c r="CE52" s="1224"/>
      <c r="CF52" s="1224"/>
      <c r="CG52" s="1224"/>
      <c r="CH52" s="1224"/>
      <c r="CI52" s="1224"/>
      <c r="CJ52" s="1224"/>
      <c r="CK52" s="1224"/>
      <c r="CL52" s="1224"/>
      <c r="CM52" s="1224"/>
      <c r="CN52" s="1224"/>
      <c r="CO52" s="1224"/>
      <c r="CP52" s="1224"/>
      <c r="CQ52" s="1224"/>
      <c r="CR52" s="1224"/>
      <c r="CS52" s="1224"/>
      <c r="CT52" s="1224"/>
      <c r="CU52" s="1224"/>
      <c r="CV52" s="1224"/>
      <c r="CW52" s="1224"/>
      <c r="CX52" s="1224"/>
      <c r="CY52" s="1224"/>
      <c r="CZ52" s="1224"/>
      <c r="DA52" s="1224"/>
      <c r="DB52" s="1224"/>
      <c r="DC52" s="1224"/>
    </row>
    <row r="53" spans="1:109" ht="13.2" x14ac:dyDescent="0.2">
      <c r="A53" s="1253"/>
      <c r="B53" s="1218"/>
      <c r="G53" s="1233"/>
      <c r="H53" s="1233"/>
      <c r="I53" s="1229"/>
      <c r="J53" s="1229"/>
      <c r="K53" s="1232"/>
      <c r="L53" s="1232"/>
      <c r="M53" s="1232"/>
      <c r="N53" s="1232"/>
      <c r="AM53" s="1231"/>
      <c r="AN53" s="1225"/>
      <c r="AO53" s="1225"/>
      <c r="AP53" s="1225"/>
      <c r="AQ53" s="1225"/>
      <c r="AR53" s="1225"/>
      <c r="AS53" s="1225"/>
      <c r="AT53" s="1225"/>
      <c r="AU53" s="1225"/>
      <c r="AV53" s="1225"/>
      <c r="AW53" s="1225"/>
      <c r="AX53" s="1225"/>
      <c r="AY53" s="1225"/>
      <c r="AZ53" s="1225"/>
      <c r="BA53" s="1225"/>
      <c r="BB53" s="1225" t="s">
        <v>572</v>
      </c>
      <c r="BC53" s="1225"/>
      <c r="BD53" s="1225"/>
      <c r="BE53" s="1225"/>
      <c r="BF53" s="1225"/>
      <c r="BG53" s="1225"/>
      <c r="BH53" s="1225"/>
      <c r="BI53" s="1225"/>
      <c r="BJ53" s="1225"/>
      <c r="BK53" s="1225"/>
      <c r="BL53" s="1225"/>
      <c r="BM53" s="1225"/>
      <c r="BN53" s="1225"/>
      <c r="BO53" s="1225"/>
      <c r="BP53" s="1224">
        <v>64</v>
      </c>
      <c r="BQ53" s="1224"/>
      <c r="BR53" s="1224"/>
      <c r="BS53" s="1224"/>
      <c r="BT53" s="1224"/>
      <c r="BU53" s="1224"/>
      <c r="BV53" s="1224"/>
      <c r="BW53" s="1224"/>
      <c r="BX53" s="1224">
        <v>65.8</v>
      </c>
      <c r="BY53" s="1224"/>
      <c r="BZ53" s="1224"/>
      <c r="CA53" s="1224"/>
      <c r="CB53" s="1224"/>
      <c r="CC53" s="1224"/>
      <c r="CD53" s="1224"/>
      <c r="CE53" s="1224"/>
      <c r="CF53" s="1224">
        <v>67</v>
      </c>
      <c r="CG53" s="1224"/>
      <c r="CH53" s="1224"/>
      <c r="CI53" s="1224"/>
      <c r="CJ53" s="1224"/>
      <c r="CK53" s="1224"/>
      <c r="CL53" s="1224"/>
      <c r="CM53" s="1224"/>
      <c r="CN53" s="1224">
        <v>69.3</v>
      </c>
      <c r="CO53" s="1224"/>
      <c r="CP53" s="1224"/>
      <c r="CQ53" s="1224"/>
      <c r="CR53" s="1224"/>
      <c r="CS53" s="1224"/>
      <c r="CT53" s="1224"/>
      <c r="CU53" s="1224"/>
      <c r="CV53" s="1224">
        <v>70.400000000000006</v>
      </c>
      <c r="CW53" s="1224"/>
      <c r="CX53" s="1224"/>
      <c r="CY53" s="1224"/>
      <c r="CZ53" s="1224"/>
      <c r="DA53" s="1224"/>
      <c r="DB53" s="1224"/>
      <c r="DC53" s="1224"/>
    </row>
    <row r="54" spans="1:109" ht="13.2" x14ac:dyDescent="0.2">
      <c r="A54" s="1253"/>
      <c r="B54" s="1218"/>
      <c r="G54" s="1233"/>
      <c r="H54" s="1233"/>
      <c r="I54" s="1229"/>
      <c r="J54" s="1229"/>
      <c r="K54" s="1232"/>
      <c r="L54" s="1232"/>
      <c r="M54" s="1232"/>
      <c r="N54" s="1232"/>
      <c r="AM54" s="1231"/>
      <c r="AN54" s="1225"/>
      <c r="AO54" s="1225"/>
      <c r="AP54" s="1225"/>
      <c r="AQ54" s="1225"/>
      <c r="AR54" s="1225"/>
      <c r="AS54" s="1225"/>
      <c r="AT54" s="1225"/>
      <c r="AU54" s="1225"/>
      <c r="AV54" s="1225"/>
      <c r="AW54" s="1225"/>
      <c r="AX54" s="1225"/>
      <c r="AY54" s="1225"/>
      <c r="AZ54" s="1225"/>
      <c r="BA54" s="1225"/>
      <c r="BB54" s="1225"/>
      <c r="BC54" s="1225"/>
      <c r="BD54" s="1225"/>
      <c r="BE54" s="1225"/>
      <c r="BF54" s="1225"/>
      <c r="BG54" s="1225"/>
      <c r="BH54" s="1225"/>
      <c r="BI54" s="1225"/>
      <c r="BJ54" s="1225"/>
      <c r="BK54" s="1225"/>
      <c r="BL54" s="1225"/>
      <c r="BM54" s="1225"/>
      <c r="BN54" s="1225"/>
      <c r="BO54" s="1225"/>
      <c r="BP54" s="1224"/>
      <c r="BQ54" s="1224"/>
      <c r="BR54" s="1224"/>
      <c r="BS54" s="1224"/>
      <c r="BT54" s="1224"/>
      <c r="BU54" s="1224"/>
      <c r="BV54" s="1224"/>
      <c r="BW54" s="1224"/>
      <c r="BX54" s="1224"/>
      <c r="BY54" s="1224"/>
      <c r="BZ54" s="1224"/>
      <c r="CA54" s="1224"/>
      <c r="CB54" s="1224"/>
      <c r="CC54" s="1224"/>
      <c r="CD54" s="1224"/>
      <c r="CE54" s="1224"/>
      <c r="CF54" s="1224"/>
      <c r="CG54" s="1224"/>
      <c r="CH54" s="1224"/>
      <c r="CI54" s="1224"/>
      <c r="CJ54" s="1224"/>
      <c r="CK54" s="1224"/>
      <c r="CL54" s="1224"/>
      <c r="CM54" s="1224"/>
      <c r="CN54" s="1224"/>
      <c r="CO54" s="1224"/>
      <c r="CP54" s="1224"/>
      <c r="CQ54" s="1224"/>
      <c r="CR54" s="1224"/>
      <c r="CS54" s="1224"/>
      <c r="CT54" s="1224"/>
      <c r="CU54" s="1224"/>
      <c r="CV54" s="1224"/>
      <c r="CW54" s="1224"/>
      <c r="CX54" s="1224"/>
      <c r="CY54" s="1224"/>
      <c r="CZ54" s="1224"/>
      <c r="DA54" s="1224"/>
      <c r="DB54" s="1224"/>
      <c r="DC54" s="1224"/>
    </row>
    <row r="55" spans="1:109" ht="13.2" x14ac:dyDescent="0.2">
      <c r="A55" s="1253"/>
      <c r="B55" s="1218"/>
      <c r="G55" s="1229"/>
      <c r="H55" s="1229"/>
      <c r="I55" s="1229"/>
      <c r="J55" s="1229"/>
      <c r="K55" s="1232"/>
      <c r="L55" s="1232"/>
      <c r="M55" s="1232"/>
      <c r="N55" s="1232"/>
      <c r="AN55" s="1226" t="s">
        <v>566</v>
      </c>
      <c r="AO55" s="1226"/>
      <c r="AP55" s="1226"/>
      <c r="AQ55" s="1226"/>
      <c r="AR55" s="1226"/>
      <c r="AS55" s="1226"/>
      <c r="AT55" s="1226"/>
      <c r="AU55" s="1226"/>
      <c r="AV55" s="1226"/>
      <c r="AW55" s="1226"/>
      <c r="AX55" s="1226"/>
      <c r="AY55" s="1226"/>
      <c r="AZ55" s="1226"/>
      <c r="BA55" s="1226"/>
      <c r="BB55" s="1225" t="s">
        <v>565</v>
      </c>
      <c r="BC55" s="1225"/>
      <c r="BD55" s="1225"/>
      <c r="BE55" s="1225"/>
      <c r="BF55" s="1225"/>
      <c r="BG55" s="1225"/>
      <c r="BH55" s="1225"/>
      <c r="BI55" s="1225"/>
      <c r="BJ55" s="1225"/>
      <c r="BK55" s="1225"/>
      <c r="BL55" s="1225"/>
      <c r="BM55" s="1225"/>
      <c r="BN55" s="1225"/>
      <c r="BO55" s="1225"/>
      <c r="BP55" s="1224">
        <v>10.9</v>
      </c>
      <c r="BQ55" s="1224"/>
      <c r="BR55" s="1224"/>
      <c r="BS55" s="1224"/>
      <c r="BT55" s="1224"/>
      <c r="BU55" s="1224"/>
      <c r="BV55" s="1224"/>
      <c r="BW55" s="1224"/>
      <c r="BX55" s="1224">
        <v>6.5</v>
      </c>
      <c r="BY55" s="1224"/>
      <c r="BZ55" s="1224"/>
      <c r="CA55" s="1224"/>
      <c r="CB55" s="1224"/>
      <c r="CC55" s="1224"/>
      <c r="CD55" s="1224"/>
      <c r="CE55" s="1224"/>
      <c r="CF55" s="1224">
        <v>0</v>
      </c>
      <c r="CG55" s="1224"/>
      <c r="CH55" s="1224"/>
      <c r="CI55" s="1224"/>
      <c r="CJ55" s="1224"/>
      <c r="CK55" s="1224"/>
      <c r="CL55" s="1224"/>
      <c r="CM55" s="1224"/>
      <c r="CN55" s="1224">
        <v>0</v>
      </c>
      <c r="CO55" s="1224"/>
      <c r="CP55" s="1224"/>
      <c r="CQ55" s="1224"/>
      <c r="CR55" s="1224"/>
      <c r="CS55" s="1224"/>
      <c r="CT55" s="1224"/>
      <c r="CU55" s="1224"/>
      <c r="CV55" s="1224">
        <v>0</v>
      </c>
      <c r="CW55" s="1224"/>
      <c r="CX55" s="1224"/>
      <c r="CY55" s="1224"/>
      <c r="CZ55" s="1224"/>
      <c r="DA55" s="1224"/>
      <c r="DB55" s="1224"/>
      <c r="DC55" s="1224"/>
    </row>
    <row r="56" spans="1:109" ht="13.2" x14ac:dyDescent="0.2">
      <c r="A56" s="1253"/>
      <c r="B56" s="1218"/>
      <c r="G56" s="1229"/>
      <c r="H56" s="1229"/>
      <c r="I56" s="1229"/>
      <c r="J56" s="1229"/>
      <c r="K56" s="1232"/>
      <c r="L56" s="1232"/>
      <c r="M56" s="1232"/>
      <c r="N56" s="1232"/>
      <c r="AN56" s="1226"/>
      <c r="AO56" s="1226"/>
      <c r="AP56" s="1226"/>
      <c r="AQ56" s="1226"/>
      <c r="AR56" s="1226"/>
      <c r="AS56" s="1226"/>
      <c r="AT56" s="1226"/>
      <c r="AU56" s="1226"/>
      <c r="AV56" s="1226"/>
      <c r="AW56" s="1226"/>
      <c r="AX56" s="1226"/>
      <c r="AY56" s="1226"/>
      <c r="AZ56" s="1226"/>
      <c r="BA56" s="1226"/>
      <c r="BB56" s="1225"/>
      <c r="BC56" s="1225"/>
      <c r="BD56" s="1225"/>
      <c r="BE56" s="1225"/>
      <c r="BF56" s="1225"/>
      <c r="BG56" s="1225"/>
      <c r="BH56" s="1225"/>
      <c r="BI56" s="1225"/>
      <c r="BJ56" s="1225"/>
      <c r="BK56" s="1225"/>
      <c r="BL56" s="1225"/>
      <c r="BM56" s="1225"/>
      <c r="BN56" s="1225"/>
      <c r="BO56" s="1225"/>
      <c r="BP56" s="1224"/>
      <c r="BQ56" s="1224"/>
      <c r="BR56" s="1224"/>
      <c r="BS56" s="1224"/>
      <c r="BT56" s="1224"/>
      <c r="BU56" s="1224"/>
      <c r="BV56" s="1224"/>
      <c r="BW56" s="1224"/>
      <c r="BX56" s="1224"/>
      <c r="BY56" s="1224"/>
      <c r="BZ56" s="1224"/>
      <c r="CA56" s="1224"/>
      <c r="CB56" s="1224"/>
      <c r="CC56" s="1224"/>
      <c r="CD56" s="1224"/>
      <c r="CE56" s="1224"/>
      <c r="CF56" s="1224"/>
      <c r="CG56" s="1224"/>
      <c r="CH56" s="1224"/>
      <c r="CI56" s="1224"/>
      <c r="CJ56" s="1224"/>
      <c r="CK56" s="1224"/>
      <c r="CL56" s="1224"/>
      <c r="CM56" s="1224"/>
      <c r="CN56" s="1224"/>
      <c r="CO56" s="1224"/>
      <c r="CP56" s="1224"/>
      <c r="CQ56" s="1224"/>
      <c r="CR56" s="1224"/>
      <c r="CS56" s="1224"/>
      <c r="CT56" s="1224"/>
      <c r="CU56" s="1224"/>
      <c r="CV56" s="1224"/>
      <c r="CW56" s="1224"/>
      <c r="CX56" s="1224"/>
      <c r="CY56" s="1224"/>
      <c r="CZ56" s="1224"/>
      <c r="DA56" s="1224"/>
      <c r="DB56" s="1224"/>
      <c r="DC56" s="1224"/>
    </row>
    <row r="57" spans="1:109" s="1253" customFormat="1" ht="13.2" x14ac:dyDescent="0.2">
      <c r="B57" s="1259"/>
      <c r="G57" s="1229"/>
      <c r="H57" s="1229"/>
      <c r="I57" s="1228"/>
      <c r="J57" s="1228"/>
      <c r="K57" s="1232"/>
      <c r="L57" s="1232"/>
      <c r="M57" s="1232"/>
      <c r="N57" s="1232"/>
      <c r="AM57" s="1217"/>
      <c r="AN57" s="1226"/>
      <c r="AO57" s="1226"/>
      <c r="AP57" s="1226"/>
      <c r="AQ57" s="1226"/>
      <c r="AR57" s="1226"/>
      <c r="AS57" s="1226"/>
      <c r="AT57" s="1226"/>
      <c r="AU57" s="1226"/>
      <c r="AV57" s="1226"/>
      <c r="AW57" s="1226"/>
      <c r="AX57" s="1226"/>
      <c r="AY57" s="1226"/>
      <c r="AZ57" s="1226"/>
      <c r="BA57" s="1226"/>
      <c r="BB57" s="1225" t="s">
        <v>572</v>
      </c>
      <c r="BC57" s="1225"/>
      <c r="BD57" s="1225"/>
      <c r="BE57" s="1225"/>
      <c r="BF57" s="1225"/>
      <c r="BG57" s="1225"/>
      <c r="BH57" s="1225"/>
      <c r="BI57" s="1225"/>
      <c r="BJ57" s="1225"/>
      <c r="BK57" s="1225"/>
      <c r="BL57" s="1225"/>
      <c r="BM57" s="1225"/>
      <c r="BN57" s="1225"/>
      <c r="BO57" s="1225"/>
      <c r="BP57" s="1224">
        <v>62.2</v>
      </c>
      <c r="BQ57" s="1224"/>
      <c r="BR57" s="1224"/>
      <c r="BS57" s="1224"/>
      <c r="BT57" s="1224"/>
      <c r="BU57" s="1224"/>
      <c r="BV57" s="1224"/>
      <c r="BW57" s="1224"/>
      <c r="BX57" s="1224">
        <v>63.6</v>
      </c>
      <c r="BY57" s="1224"/>
      <c r="BZ57" s="1224"/>
      <c r="CA57" s="1224"/>
      <c r="CB57" s="1224"/>
      <c r="CC57" s="1224"/>
      <c r="CD57" s="1224"/>
      <c r="CE57" s="1224"/>
      <c r="CF57" s="1224">
        <v>64.7</v>
      </c>
      <c r="CG57" s="1224"/>
      <c r="CH57" s="1224"/>
      <c r="CI57" s="1224"/>
      <c r="CJ57" s="1224"/>
      <c r="CK57" s="1224"/>
      <c r="CL57" s="1224"/>
      <c r="CM57" s="1224"/>
      <c r="CN57" s="1224">
        <v>66.099999999999994</v>
      </c>
      <c r="CO57" s="1224"/>
      <c r="CP57" s="1224"/>
      <c r="CQ57" s="1224"/>
      <c r="CR57" s="1224"/>
      <c r="CS57" s="1224"/>
      <c r="CT57" s="1224"/>
      <c r="CU57" s="1224"/>
      <c r="CV57" s="1224">
        <v>67.7</v>
      </c>
      <c r="CW57" s="1224"/>
      <c r="CX57" s="1224"/>
      <c r="CY57" s="1224"/>
      <c r="CZ57" s="1224"/>
      <c r="DA57" s="1224"/>
      <c r="DB57" s="1224"/>
      <c r="DC57" s="1224"/>
      <c r="DD57" s="1264"/>
      <c r="DE57" s="1259"/>
    </row>
    <row r="58" spans="1:109" s="1253" customFormat="1" ht="13.2" x14ac:dyDescent="0.2">
      <c r="A58" s="1217"/>
      <c r="B58" s="1259"/>
      <c r="G58" s="1229"/>
      <c r="H58" s="1229"/>
      <c r="I58" s="1228"/>
      <c r="J58" s="1228"/>
      <c r="K58" s="1232"/>
      <c r="L58" s="1232"/>
      <c r="M58" s="1232"/>
      <c r="N58" s="1232"/>
      <c r="AM58" s="1217"/>
      <c r="AN58" s="1226"/>
      <c r="AO58" s="1226"/>
      <c r="AP58" s="1226"/>
      <c r="AQ58" s="1226"/>
      <c r="AR58" s="1226"/>
      <c r="AS58" s="1226"/>
      <c r="AT58" s="1226"/>
      <c r="AU58" s="1226"/>
      <c r="AV58" s="1226"/>
      <c r="AW58" s="1226"/>
      <c r="AX58" s="1226"/>
      <c r="AY58" s="1226"/>
      <c r="AZ58" s="1226"/>
      <c r="BA58" s="1226"/>
      <c r="BB58" s="1225"/>
      <c r="BC58" s="1225"/>
      <c r="BD58" s="1225"/>
      <c r="BE58" s="1225"/>
      <c r="BF58" s="1225"/>
      <c r="BG58" s="1225"/>
      <c r="BH58" s="1225"/>
      <c r="BI58" s="1225"/>
      <c r="BJ58" s="1225"/>
      <c r="BK58" s="1225"/>
      <c r="BL58" s="1225"/>
      <c r="BM58" s="1225"/>
      <c r="BN58" s="1225"/>
      <c r="BO58" s="1225"/>
      <c r="BP58" s="1224"/>
      <c r="BQ58" s="1224"/>
      <c r="BR58" s="1224"/>
      <c r="BS58" s="1224"/>
      <c r="BT58" s="1224"/>
      <c r="BU58" s="1224"/>
      <c r="BV58" s="1224"/>
      <c r="BW58" s="1224"/>
      <c r="BX58" s="1224"/>
      <c r="BY58" s="1224"/>
      <c r="BZ58" s="1224"/>
      <c r="CA58" s="1224"/>
      <c r="CB58" s="1224"/>
      <c r="CC58" s="1224"/>
      <c r="CD58" s="1224"/>
      <c r="CE58" s="1224"/>
      <c r="CF58" s="1224"/>
      <c r="CG58" s="1224"/>
      <c r="CH58" s="1224"/>
      <c r="CI58" s="1224"/>
      <c r="CJ58" s="1224"/>
      <c r="CK58" s="1224"/>
      <c r="CL58" s="1224"/>
      <c r="CM58" s="1224"/>
      <c r="CN58" s="1224"/>
      <c r="CO58" s="1224"/>
      <c r="CP58" s="1224"/>
      <c r="CQ58" s="1224"/>
      <c r="CR58" s="1224"/>
      <c r="CS58" s="1224"/>
      <c r="CT58" s="1224"/>
      <c r="CU58" s="1224"/>
      <c r="CV58" s="1224"/>
      <c r="CW58" s="1224"/>
      <c r="CX58" s="1224"/>
      <c r="CY58" s="1224"/>
      <c r="CZ58" s="1224"/>
      <c r="DA58" s="1224"/>
      <c r="DB58" s="1224"/>
      <c r="DC58" s="1224"/>
      <c r="DD58" s="1264"/>
      <c r="DE58" s="1259"/>
    </row>
    <row r="59" spans="1:109" s="1253" customFormat="1" ht="13.2" x14ac:dyDescent="0.2">
      <c r="A59" s="1217"/>
      <c r="B59" s="1259"/>
      <c r="K59" s="1265"/>
      <c r="L59" s="1265"/>
      <c r="M59" s="1265"/>
      <c r="N59" s="1265"/>
      <c r="AQ59" s="1265"/>
      <c r="AR59" s="1265"/>
      <c r="AS59" s="1265"/>
      <c r="AT59" s="1265"/>
      <c r="BC59" s="1265"/>
      <c r="BD59" s="1265"/>
      <c r="BE59" s="1265"/>
      <c r="BF59" s="1265"/>
      <c r="BO59" s="1265"/>
      <c r="BP59" s="1265"/>
      <c r="BQ59" s="1265"/>
      <c r="BR59" s="1265"/>
      <c r="CA59" s="1265"/>
      <c r="CB59" s="1265"/>
      <c r="CC59" s="1265"/>
      <c r="CD59" s="1265"/>
      <c r="CM59" s="1265"/>
      <c r="CN59" s="1265"/>
      <c r="CO59" s="1265"/>
      <c r="CP59" s="1265"/>
      <c r="CY59" s="1265"/>
      <c r="CZ59" s="1265"/>
      <c r="DA59" s="1265"/>
      <c r="DB59" s="1265"/>
      <c r="DC59" s="1265"/>
      <c r="DD59" s="1264"/>
      <c r="DE59" s="1259"/>
    </row>
    <row r="60" spans="1:109" s="1253" customFormat="1" ht="13.2" x14ac:dyDescent="0.2">
      <c r="A60" s="1217"/>
      <c r="B60" s="1259"/>
      <c r="K60" s="1265"/>
      <c r="L60" s="1265"/>
      <c r="M60" s="1265"/>
      <c r="N60" s="1265"/>
      <c r="AQ60" s="1265"/>
      <c r="AR60" s="1265"/>
      <c r="AS60" s="1265"/>
      <c r="AT60" s="1265"/>
      <c r="BC60" s="1265"/>
      <c r="BD60" s="1265"/>
      <c r="BE60" s="1265"/>
      <c r="BF60" s="1265"/>
      <c r="BO60" s="1265"/>
      <c r="BP60" s="1265"/>
      <c r="BQ60" s="1265"/>
      <c r="BR60" s="1265"/>
      <c r="CA60" s="1265"/>
      <c r="CB60" s="1265"/>
      <c r="CC60" s="1265"/>
      <c r="CD60" s="1265"/>
      <c r="CM60" s="1265"/>
      <c r="CN60" s="1265"/>
      <c r="CO60" s="1265"/>
      <c r="CP60" s="1265"/>
      <c r="CY60" s="1265"/>
      <c r="CZ60" s="1265"/>
      <c r="DA60" s="1265"/>
      <c r="DB60" s="1265"/>
      <c r="DC60" s="1265"/>
      <c r="DD60" s="1264"/>
      <c r="DE60" s="1259"/>
    </row>
    <row r="61" spans="1:109" s="1253" customFormat="1" ht="13.2" x14ac:dyDescent="0.2">
      <c r="A61" s="1217"/>
      <c r="B61" s="1263"/>
      <c r="C61" s="1262"/>
      <c r="D61" s="1262"/>
      <c r="E61" s="1262"/>
      <c r="F61" s="1262"/>
      <c r="G61" s="1262"/>
      <c r="H61" s="1262"/>
      <c r="I61" s="1262"/>
      <c r="J61" s="1262"/>
      <c r="K61" s="1262"/>
      <c r="L61" s="1262"/>
      <c r="M61" s="1261"/>
      <c r="N61" s="1261"/>
      <c r="O61" s="1262"/>
      <c r="P61" s="1262"/>
      <c r="Q61" s="1262"/>
      <c r="R61" s="1262"/>
      <c r="S61" s="1262"/>
      <c r="T61" s="1262"/>
      <c r="U61" s="1262"/>
      <c r="V61" s="1262"/>
      <c r="W61" s="1262"/>
      <c r="X61" s="1262"/>
      <c r="Y61" s="1262"/>
      <c r="Z61" s="1262"/>
      <c r="AA61" s="1262"/>
      <c r="AB61" s="1262"/>
      <c r="AC61" s="1262"/>
      <c r="AD61" s="1262"/>
      <c r="AE61" s="1262"/>
      <c r="AF61" s="1262"/>
      <c r="AG61" s="1262"/>
      <c r="AH61" s="1262"/>
      <c r="AI61" s="1262"/>
      <c r="AJ61" s="1262"/>
      <c r="AK61" s="1262"/>
      <c r="AL61" s="1262"/>
      <c r="AM61" s="1262"/>
      <c r="AN61" s="1262"/>
      <c r="AO61" s="1262"/>
      <c r="AP61" s="1262"/>
      <c r="AQ61" s="1262"/>
      <c r="AR61" s="1262"/>
      <c r="AS61" s="1261"/>
      <c r="AT61" s="1261"/>
      <c r="AU61" s="1262"/>
      <c r="AV61" s="1262"/>
      <c r="AW61" s="1262"/>
      <c r="AX61" s="1262"/>
      <c r="AY61" s="1262"/>
      <c r="AZ61" s="1262"/>
      <c r="BA61" s="1262"/>
      <c r="BB61" s="1262"/>
      <c r="BC61" s="1262"/>
      <c r="BD61" s="1262"/>
      <c r="BE61" s="1261"/>
      <c r="BF61" s="1261"/>
      <c r="BG61" s="1262"/>
      <c r="BH61" s="1262"/>
      <c r="BI61" s="1262"/>
      <c r="BJ61" s="1262"/>
      <c r="BK61" s="1262"/>
      <c r="BL61" s="1262"/>
      <c r="BM61" s="1262"/>
      <c r="BN61" s="1262"/>
      <c r="BO61" s="1262"/>
      <c r="BP61" s="1262"/>
      <c r="BQ61" s="1261"/>
      <c r="BR61" s="1261"/>
      <c r="BS61" s="1262"/>
      <c r="BT61" s="1262"/>
      <c r="BU61" s="1262"/>
      <c r="BV61" s="1262"/>
      <c r="BW61" s="1262"/>
      <c r="BX61" s="1262"/>
      <c r="BY61" s="1262"/>
      <c r="BZ61" s="1262"/>
      <c r="CA61" s="1262"/>
      <c r="CB61" s="1262"/>
      <c r="CC61" s="1261"/>
      <c r="CD61" s="1261"/>
      <c r="CE61" s="1262"/>
      <c r="CF61" s="1262"/>
      <c r="CG61" s="1262"/>
      <c r="CH61" s="1262"/>
      <c r="CI61" s="1262"/>
      <c r="CJ61" s="1262"/>
      <c r="CK61" s="1262"/>
      <c r="CL61" s="1262"/>
      <c r="CM61" s="1262"/>
      <c r="CN61" s="1262"/>
      <c r="CO61" s="1261"/>
      <c r="CP61" s="1261"/>
      <c r="CQ61" s="1262"/>
      <c r="CR61" s="1262"/>
      <c r="CS61" s="1262"/>
      <c r="CT61" s="1262"/>
      <c r="CU61" s="1262"/>
      <c r="CV61" s="1262"/>
      <c r="CW61" s="1262"/>
      <c r="CX61" s="1262"/>
      <c r="CY61" s="1262"/>
      <c r="CZ61" s="1262"/>
      <c r="DA61" s="1261"/>
      <c r="DB61" s="1261"/>
      <c r="DC61" s="1261"/>
      <c r="DD61" s="1260"/>
      <c r="DE61" s="1259"/>
    </row>
    <row r="62" spans="1:109" ht="13.2" x14ac:dyDescent="0.2">
      <c r="B62" s="1258"/>
      <c r="C62" s="1258"/>
      <c r="D62" s="1258"/>
      <c r="E62" s="1258"/>
      <c r="F62" s="1258"/>
      <c r="G62" s="1258"/>
      <c r="H62" s="1258"/>
      <c r="I62" s="1258"/>
      <c r="J62" s="1258"/>
      <c r="K62" s="1258"/>
      <c r="L62" s="1258"/>
      <c r="M62" s="1258"/>
      <c r="N62" s="1258"/>
      <c r="O62" s="1258"/>
      <c r="P62" s="1258"/>
      <c r="Q62" s="1258"/>
      <c r="R62" s="1258"/>
      <c r="S62" s="1258"/>
      <c r="T62" s="1258"/>
      <c r="U62" s="1258"/>
      <c r="V62" s="1258"/>
      <c r="W62" s="1258"/>
      <c r="X62" s="1258"/>
      <c r="Y62" s="1258"/>
      <c r="Z62" s="1258"/>
      <c r="AA62" s="1258"/>
      <c r="AB62" s="1258"/>
      <c r="AC62" s="1258"/>
      <c r="AD62" s="1258"/>
      <c r="AE62" s="1258"/>
      <c r="AF62" s="1258"/>
      <c r="AG62" s="1258"/>
      <c r="AH62" s="1258"/>
      <c r="AI62" s="1258"/>
      <c r="AJ62" s="1258"/>
      <c r="AK62" s="1258"/>
      <c r="AL62" s="1258"/>
      <c r="AM62" s="1258"/>
      <c r="AN62" s="1258"/>
      <c r="AO62" s="1258"/>
      <c r="AP62" s="1258"/>
      <c r="AQ62" s="1258"/>
      <c r="AR62" s="1258"/>
      <c r="AS62" s="1258"/>
      <c r="AT62" s="1258"/>
      <c r="AU62" s="1258"/>
      <c r="AV62" s="1258"/>
      <c r="AW62" s="1258"/>
      <c r="AX62" s="1258"/>
      <c r="AY62" s="1258"/>
      <c r="AZ62" s="1258"/>
      <c r="BA62" s="1258"/>
      <c r="BB62" s="1258"/>
      <c r="BC62" s="1258"/>
      <c r="BD62" s="1258"/>
      <c r="BE62" s="1258"/>
      <c r="BF62" s="1258"/>
      <c r="BG62" s="1258"/>
      <c r="BH62" s="1258"/>
      <c r="BI62" s="1258"/>
      <c r="BJ62" s="1258"/>
      <c r="BK62" s="1258"/>
      <c r="BL62" s="1258"/>
      <c r="BM62" s="1258"/>
      <c r="BN62" s="1258"/>
      <c r="BO62" s="1258"/>
      <c r="BP62" s="1258"/>
      <c r="BQ62" s="1258"/>
      <c r="BR62" s="1258"/>
      <c r="BS62" s="1258"/>
      <c r="BT62" s="1258"/>
      <c r="BU62" s="1258"/>
      <c r="BV62" s="1258"/>
      <c r="BW62" s="1258"/>
      <c r="BX62" s="1258"/>
      <c r="BY62" s="1258"/>
      <c r="BZ62" s="1258"/>
      <c r="CA62" s="1258"/>
      <c r="CB62" s="1258"/>
      <c r="CC62" s="1258"/>
      <c r="CD62" s="1258"/>
      <c r="CE62" s="1258"/>
      <c r="CF62" s="1258"/>
      <c r="CG62" s="1258"/>
      <c r="CH62" s="1258"/>
      <c r="CI62" s="1258"/>
      <c r="CJ62" s="1258"/>
      <c r="CK62" s="1258"/>
      <c r="CL62" s="1258"/>
      <c r="CM62" s="1258"/>
      <c r="CN62" s="1258"/>
      <c r="CO62" s="1258"/>
      <c r="CP62" s="1258"/>
      <c r="CQ62" s="1258"/>
      <c r="CR62" s="1258"/>
      <c r="CS62" s="1258"/>
      <c r="CT62" s="1258"/>
      <c r="CU62" s="1258"/>
      <c r="CV62" s="1258"/>
      <c r="CW62" s="1258"/>
      <c r="CX62" s="1258"/>
      <c r="CY62" s="1258"/>
      <c r="CZ62" s="1258"/>
      <c r="DA62" s="1258"/>
      <c r="DB62" s="1258"/>
      <c r="DC62" s="1258"/>
      <c r="DD62" s="1258"/>
      <c r="DE62" s="1217"/>
    </row>
    <row r="63" spans="1:109" ht="16.2" x14ac:dyDescent="0.2">
      <c r="B63" s="1257" t="s">
        <v>571</v>
      </c>
    </row>
    <row r="64" spans="1:109" ht="13.2" x14ac:dyDescent="0.2">
      <c r="B64" s="1218"/>
      <c r="G64" s="1254"/>
      <c r="I64" s="1256"/>
      <c r="J64" s="1256"/>
      <c r="K64" s="1256"/>
      <c r="L64" s="1256"/>
      <c r="M64" s="1256"/>
      <c r="N64" s="1255"/>
      <c r="AM64" s="1254"/>
      <c r="AN64" s="1254" t="s">
        <v>570</v>
      </c>
      <c r="AP64" s="1253"/>
      <c r="AQ64" s="1253"/>
      <c r="AR64" s="1253"/>
      <c r="AY64" s="1254"/>
      <c r="BA64" s="1253"/>
      <c r="BB64" s="1253"/>
      <c r="BC64" s="1253"/>
      <c r="BK64" s="1254"/>
      <c r="BM64" s="1253"/>
      <c r="BN64" s="1253"/>
      <c r="BO64" s="1253"/>
      <c r="BW64" s="1254"/>
      <c r="BY64" s="1253"/>
      <c r="BZ64" s="1253"/>
      <c r="CA64" s="1253"/>
      <c r="CI64" s="1254"/>
      <c r="CK64" s="1253"/>
      <c r="CL64" s="1253"/>
      <c r="CM64" s="1253"/>
      <c r="CU64" s="1254"/>
      <c r="CW64" s="1253"/>
      <c r="CX64" s="1253"/>
      <c r="CY64" s="1253"/>
    </row>
    <row r="65" spans="2:107" ht="13.2" x14ac:dyDescent="0.2">
      <c r="B65" s="1218"/>
      <c r="AN65" s="1252" t="s">
        <v>569</v>
      </c>
      <c r="AO65" s="1251"/>
      <c r="AP65" s="1251"/>
      <c r="AQ65" s="1251"/>
      <c r="AR65" s="1251"/>
      <c r="AS65" s="1251"/>
      <c r="AT65" s="1251"/>
      <c r="AU65" s="1251"/>
      <c r="AV65" s="1251"/>
      <c r="AW65" s="1251"/>
      <c r="AX65" s="1251"/>
      <c r="AY65" s="1251"/>
      <c r="AZ65" s="1251"/>
      <c r="BA65" s="1251"/>
      <c r="BB65" s="1251"/>
      <c r="BC65" s="1251"/>
      <c r="BD65" s="1251"/>
      <c r="BE65" s="1251"/>
      <c r="BF65" s="1251"/>
      <c r="BG65" s="1251"/>
      <c r="BH65" s="1251"/>
      <c r="BI65" s="1251"/>
      <c r="BJ65" s="1251"/>
      <c r="BK65" s="1251"/>
      <c r="BL65" s="1251"/>
      <c r="BM65" s="1251"/>
      <c r="BN65" s="1251"/>
      <c r="BO65" s="1251"/>
      <c r="BP65" s="1251"/>
      <c r="BQ65" s="1251"/>
      <c r="BR65" s="1251"/>
      <c r="BS65" s="1251"/>
      <c r="BT65" s="1251"/>
      <c r="BU65" s="1251"/>
      <c r="BV65" s="1251"/>
      <c r="BW65" s="1251"/>
      <c r="BX65" s="1251"/>
      <c r="BY65" s="1251"/>
      <c r="BZ65" s="1251"/>
      <c r="CA65" s="1251"/>
      <c r="CB65" s="1251"/>
      <c r="CC65" s="1251"/>
      <c r="CD65" s="1251"/>
      <c r="CE65" s="1251"/>
      <c r="CF65" s="1251"/>
      <c r="CG65" s="1251"/>
      <c r="CH65" s="1251"/>
      <c r="CI65" s="1251"/>
      <c r="CJ65" s="1251"/>
      <c r="CK65" s="1251"/>
      <c r="CL65" s="1251"/>
      <c r="CM65" s="1251"/>
      <c r="CN65" s="1251"/>
      <c r="CO65" s="1251"/>
      <c r="CP65" s="1251"/>
      <c r="CQ65" s="1251"/>
      <c r="CR65" s="1251"/>
      <c r="CS65" s="1251"/>
      <c r="CT65" s="1251"/>
      <c r="CU65" s="1251"/>
      <c r="CV65" s="1251"/>
      <c r="CW65" s="1251"/>
      <c r="CX65" s="1251"/>
      <c r="CY65" s="1251"/>
      <c r="CZ65" s="1251"/>
      <c r="DA65" s="1251"/>
      <c r="DB65" s="1251"/>
      <c r="DC65" s="1250"/>
    </row>
    <row r="66" spans="2:107" ht="13.2" x14ac:dyDescent="0.2">
      <c r="B66" s="1218"/>
      <c r="AN66" s="1249"/>
      <c r="AO66" s="1248"/>
      <c r="AP66" s="1248"/>
      <c r="AQ66" s="1248"/>
      <c r="AR66" s="1248"/>
      <c r="AS66" s="1248"/>
      <c r="AT66" s="1248"/>
      <c r="AU66" s="1248"/>
      <c r="AV66" s="1248"/>
      <c r="AW66" s="1248"/>
      <c r="AX66" s="1248"/>
      <c r="AY66" s="1248"/>
      <c r="AZ66" s="1248"/>
      <c r="BA66" s="1248"/>
      <c r="BB66" s="1248"/>
      <c r="BC66" s="1248"/>
      <c r="BD66" s="1248"/>
      <c r="BE66" s="1248"/>
      <c r="BF66" s="1248"/>
      <c r="BG66" s="1248"/>
      <c r="BH66" s="1248"/>
      <c r="BI66" s="1248"/>
      <c r="BJ66" s="1248"/>
      <c r="BK66" s="1248"/>
      <c r="BL66" s="1248"/>
      <c r="BM66" s="1248"/>
      <c r="BN66" s="1248"/>
      <c r="BO66" s="1248"/>
      <c r="BP66" s="1248"/>
      <c r="BQ66" s="1248"/>
      <c r="BR66" s="1248"/>
      <c r="BS66" s="1248"/>
      <c r="BT66" s="1248"/>
      <c r="BU66" s="1248"/>
      <c r="BV66" s="1248"/>
      <c r="BW66" s="1248"/>
      <c r="BX66" s="1248"/>
      <c r="BY66" s="1248"/>
      <c r="BZ66" s="1248"/>
      <c r="CA66" s="1248"/>
      <c r="CB66" s="1248"/>
      <c r="CC66" s="1248"/>
      <c r="CD66" s="1248"/>
      <c r="CE66" s="1248"/>
      <c r="CF66" s="1248"/>
      <c r="CG66" s="1248"/>
      <c r="CH66" s="1248"/>
      <c r="CI66" s="1248"/>
      <c r="CJ66" s="1248"/>
      <c r="CK66" s="1248"/>
      <c r="CL66" s="1248"/>
      <c r="CM66" s="1248"/>
      <c r="CN66" s="1248"/>
      <c r="CO66" s="1248"/>
      <c r="CP66" s="1248"/>
      <c r="CQ66" s="1248"/>
      <c r="CR66" s="1248"/>
      <c r="CS66" s="1248"/>
      <c r="CT66" s="1248"/>
      <c r="CU66" s="1248"/>
      <c r="CV66" s="1248"/>
      <c r="CW66" s="1248"/>
      <c r="CX66" s="1248"/>
      <c r="CY66" s="1248"/>
      <c r="CZ66" s="1248"/>
      <c r="DA66" s="1248"/>
      <c r="DB66" s="1248"/>
      <c r="DC66" s="1247"/>
    </row>
    <row r="67" spans="2:107" ht="13.2" x14ac:dyDescent="0.2">
      <c r="B67" s="1218"/>
      <c r="AN67" s="1249"/>
      <c r="AO67" s="1248"/>
      <c r="AP67" s="1248"/>
      <c r="AQ67" s="1248"/>
      <c r="AR67" s="1248"/>
      <c r="AS67" s="1248"/>
      <c r="AT67" s="1248"/>
      <c r="AU67" s="1248"/>
      <c r="AV67" s="1248"/>
      <c r="AW67" s="1248"/>
      <c r="AX67" s="1248"/>
      <c r="AY67" s="1248"/>
      <c r="AZ67" s="1248"/>
      <c r="BA67" s="1248"/>
      <c r="BB67" s="1248"/>
      <c r="BC67" s="1248"/>
      <c r="BD67" s="1248"/>
      <c r="BE67" s="1248"/>
      <c r="BF67" s="1248"/>
      <c r="BG67" s="1248"/>
      <c r="BH67" s="1248"/>
      <c r="BI67" s="1248"/>
      <c r="BJ67" s="1248"/>
      <c r="BK67" s="1248"/>
      <c r="BL67" s="1248"/>
      <c r="BM67" s="1248"/>
      <c r="BN67" s="1248"/>
      <c r="BO67" s="1248"/>
      <c r="BP67" s="1248"/>
      <c r="BQ67" s="1248"/>
      <c r="BR67" s="1248"/>
      <c r="BS67" s="1248"/>
      <c r="BT67" s="1248"/>
      <c r="BU67" s="1248"/>
      <c r="BV67" s="1248"/>
      <c r="BW67" s="1248"/>
      <c r="BX67" s="1248"/>
      <c r="BY67" s="1248"/>
      <c r="BZ67" s="1248"/>
      <c r="CA67" s="1248"/>
      <c r="CB67" s="1248"/>
      <c r="CC67" s="1248"/>
      <c r="CD67" s="1248"/>
      <c r="CE67" s="1248"/>
      <c r="CF67" s="1248"/>
      <c r="CG67" s="1248"/>
      <c r="CH67" s="1248"/>
      <c r="CI67" s="1248"/>
      <c r="CJ67" s="1248"/>
      <c r="CK67" s="1248"/>
      <c r="CL67" s="1248"/>
      <c r="CM67" s="1248"/>
      <c r="CN67" s="1248"/>
      <c r="CO67" s="1248"/>
      <c r="CP67" s="1248"/>
      <c r="CQ67" s="1248"/>
      <c r="CR67" s="1248"/>
      <c r="CS67" s="1248"/>
      <c r="CT67" s="1248"/>
      <c r="CU67" s="1248"/>
      <c r="CV67" s="1248"/>
      <c r="CW67" s="1248"/>
      <c r="CX67" s="1248"/>
      <c r="CY67" s="1248"/>
      <c r="CZ67" s="1248"/>
      <c r="DA67" s="1248"/>
      <c r="DB67" s="1248"/>
      <c r="DC67" s="1247"/>
    </row>
    <row r="68" spans="2:107" ht="13.2" x14ac:dyDescent="0.2">
      <c r="B68" s="1218"/>
      <c r="AN68" s="1249"/>
      <c r="AO68" s="1248"/>
      <c r="AP68" s="1248"/>
      <c r="AQ68" s="1248"/>
      <c r="AR68" s="1248"/>
      <c r="AS68" s="1248"/>
      <c r="AT68" s="1248"/>
      <c r="AU68" s="1248"/>
      <c r="AV68" s="1248"/>
      <c r="AW68" s="1248"/>
      <c r="AX68" s="1248"/>
      <c r="AY68" s="1248"/>
      <c r="AZ68" s="1248"/>
      <c r="BA68" s="1248"/>
      <c r="BB68" s="1248"/>
      <c r="BC68" s="1248"/>
      <c r="BD68" s="1248"/>
      <c r="BE68" s="1248"/>
      <c r="BF68" s="1248"/>
      <c r="BG68" s="1248"/>
      <c r="BH68" s="1248"/>
      <c r="BI68" s="1248"/>
      <c r="BJ68" s="1248"/>
      <c r="BK68" s="1248"/>
      <c r="BL68" s="1248"/>
      <c r="BM68" s="1248"/>
      <c r="BN68" s="1248"/>
      <c r="BO68" s="1248"/>
      <c r="BP68" s="1248"/>
      <c r="BQ68" s="1248"/>
      <c r="BR68" s="1248"/>
      <c r="BS68" s="1248"/>
      <c r="BT68" s="1248"/>
      <c r="BU68" s="1248"/>
      <c r="BV68" s="1248"/>
      <c r="BW68" s="1248"/>
      <c r="BX68" s="1248"/>
      <c r="BY68" s="1248"/>
      <c r="BZ68" s="1248"/>
      <c r="CA68" s="1248"/>
      <c r="CB68" s="1248"/>
      <c r="CC68" s="1248"/>
      <c r="CD68" s="1248"/>
      <c r="CE68" s="1248"/>
      <c r="CF68" s="1248"/>
      <c r="CG68" s="1248"/>
      <c r="CH68" s="1248"/>
      <c r="CI68" s="1248"/>
      <c r="CJ68" s="1248"/>
      <c r="CK68" s="1248"/>
      <c r="CL68" s="1248"/>
      <c r="CM68" s="1248"/>
      <c r="CN68" s="1248"/>
      <c r="CO68" s="1248"/>
      <c r="CP68" s="1248"/>
      <c r="CQ68" s="1248"/>
      <c r="CR68" s="1248"/>
      <c r="CS68" s="1248"/>
      <c r="CT68" s="1248"/>
      <c r="CU68" s="1248"/>
      <c r="CV68" s="1248"/>
      <c r="CW68" s="1248"/>
      <c r="CX68" s="1248"/>
      <c r="CY68" s="1248"/>
      <c r="CZ68" s="1248"/>
      <c r="DA68" s="1248"/>
      <c r="DB68" s="1248"/>
      <c r="DC68" s="1247"/>
    </row>
    <row r="69" spans="2:107" ht="13.2" x14ac:dyDescent="0.2">
      <c r="B69" s="1218"/>
      <c r="AN69" s="1246"/>
      <c r="AO69" s="1245"/>
      <c r="AP69" s="1245"/>
      <c r="AQ69" s="1245"/>
      <c r="AR69" s="1245"/>
      <c r="AS69" s="1245"/>
      <c r="AT69" s="1245"/>
      <c r="AU69" s="1245"/>
      <c r="AV69" s="1245"/>
      <c r="AW69" s="1245"/>
      <c r="AX69" s="1245"/>
      <c r="AY69" s="1245"/>
      <c r="AZ69" s="1245"/>
      <c r="BA69" s="1245"/>
      <c r="BB69" s="1245"/>
      <c r="BC69" s="1245"/>
      <c r="BD69" s="1245"/>
      <c r="BE69" s="1245"/>
      <c r="BF69" s="1245"/>
      <c r="BG69" s="1245"/>
      <c r="BH69" s="1245"/>
      <c r="BI69" s="1245"/>
      <c r="BJ69" s="1245"/>
      <c r="BK69" s="1245"/>
      <c r="BL69" s="1245"/>
      <c r="BM69" s="1245"/>
      <c r="BN69" s="1245"/>
      <c r="BO69" s="1245"/>
      <c r="BP69" s="1245"/>
      <c r="BQ69" s="1245"/>
      <c r="BR69" s="1245"/>
      <c r="BS69" s="1245"/>
      <c r="BT69" s="1245"/>
      <c r="BU69" s="1245"/>
      <c r="BV69" s="1245"/>
      <c r="BW69" s="1245"/>
      <c r="BX69" s="1245"/>
      <c r="BY69" s="1245"/>
      <c r="BZ69" s="1245"/>
      <c r="CA69" s="1245"/>
      <c r="CB69" s="1245"/>
      <c r="CC69" s="1245"/>
      <c r="CD69" s="1245"/>
      <c r="CE69" s="1245"/>
      <c r="CF69" s="1245"/>
      <c r="CG69" s="1245"/>
      <c r="CH69" s="1245"/>
      <c r="CI69" s="1245"/>
      <c r="CJ69" s="1245"/>
      <c r="CK69" s="1245"/>
      <c r="CL69" s="1245"/>
      <c r="CM69" s="1245"/>
      <c r="CN69" s="1245"/>
      <c r="CO69" s="1245"/>
      <c r="CP69" s="1245"/>
      <c r="CQ69" s="1245"/>
      <c r="CR69" s="1245"/>
      <c r="CS69" s="1245"/>
      <c r="CT69" s="1245"/>
      <c r="CU69" s="1245"/>
      <c r="CV69" s="1245"/>
      <c r="CW69" s="1245"/>
      <c r="CX69" s="1245"/>
      <c r="CY69" s="1245"/>
      <c r="CZ69" s="1245"/>
      <c r="DA69" s="1245"/>
      <c r="DB69" s="1245"/>
      <c r="DC69" s="1244"/>
    </row>
    <row r="70" spans="2:107" ht="13.2" x14ac:dyDescent="0.2">
      <c r="B70" s="1218"/>
      <c r="H70" s="1243"/>
      <c r="I70" s="1243"/>
      <c r="J70" s="1241"/>
      <c r="K70" s="1241"/>
      <c r="L70" s="1240"/>
      <c r="M70" s="1241"/>
      <c r="N70" s="1240"/>
      <c r="AN70" s="1231"/>
      <c r="AO70" s="1231"/>
      <c r="AP70" s="1231"/>
      <c r="AZ70" s="1231"/>
      <c r="BA70" s="1231"/>
      <c r="BB70" s="1231"/>
      <c r="BL70" s="1231"/>
      <c r="BM70" s="1231"/>
      <c r="BN70" s="1231"/>
      <c r="BX70" s="1231"/>
      <c r="BY70" s="1231"/>
      <c r="BZ70" s="1231"/>
      <c r="CJ70" s="1231"/>
      <c r="CK70" s="1231"/>
      <c r="CL70" s="1231"/>
      <c r="CV70" s="1231"/>
      <c r="CW70" s="1231"/>
      <c r="CX70" s="1231"/>
    </row>
    <row r="71" spans="2:107" ht="13.2" x14ac:dyDescent="0.2">
      <c r="B71" s="1218"/>
      <c r="G71" s="1239"/>
      <c r="I71" s="1242"/>
      <c r="J71" s="1241"/>
      <c r="K71" s="1241"/>
      <c r="L71" s="1240"/>
      <c r="M71" s="1241"/>
      <c r="N71" s="1240"/>
      <c r="AM71" s="1239"/>
      <c r="AN71" s="1217" t="s">
        <v>568</v>
      </c>
    </row>
    <row r="72" spans="2:107" ht="13.2" x14ac:dyDescent="0.2">
      <c r="B72" s="1218"/>
      <c r="G72" s="1229"/>
      <c r="H72" s="1229"/>
      <c r="I72" s="1229"/>
      <c r="J72" s="1229"/>
      <c r="K72" s="1238"/>
      <c r="L72" s="1238"/>
      <c r="M72" s="1237"/>
      <c r="N72" s="1237"/>
      <c r="AN72" s="1236"/>
      <c r="AO72" s="1235"/>
      <c r="AP72" s="1235"/>
      <c r="AQ72" s="1235"/>
      <c r="AR72" s="1235"/>
      <c r="AS72" s="1235"/>
      <c r="AT72" s="1235"/>
      <c r="AU72" s="1235"/>
      <c r="AV72" s="1235"/>
      <c r="AW72" s="1235"/>
      <c r="AX72" s="1235"/>
      <c r="AY72" s="1235"/>
      <c r="AZ72" s="1235"/>
      <c r="BA72" s="1235"/>
      <c r="BB72" s="1235"/>
      <c r="BC72" s="1235"/>
      <c r="BD72" s="1235"/>
      <c r="BE72" s="1235"/>
      <c r="BF72" s="1235"/>
      <c r="BG72" s="1235"/>
      <c r="BH72" s="1235"/>
      <c r="BI72" s="1235"/>
      <c r="BJ72" s="1235"/>
      <c r="BK72" s="1235"/>
      <c r="BL72" s="1235"/>
      <c r="BM72" s="1235"/>
      <c r="BN72" s="1235"/>
      <c r="BO72" s="1234"/>
      <c r="BP72" s="1226" t="s">
        <v>524</v>
      </c>
      <c r="BQ72" s="1226"/>
      <c r="BR72" s="1226"/>
      <c r="BS72" s="1226"/>
      <c r="BT72" s="1226"/>
      <c r="BU72" s="1226"/>
      <c r="BV72" s="1226"/>
      <c r="BW72" s="1226"/>
      <c r="BX72" s="1226" t="s">
        <v>525</v>
      </c>
      <c r="BY72" s="1226"/>
      <c r="BZ72" s="1226"/>
      <c r="CA72" s="1226"/>
      <c r="CB72" s="1226"/>
      <c r="CC72" s="1226"/>
      <c r="CD72" s="1226"/>
      <c r="CE72" s="1226"/>
      <c r="CF72" s="1226" t="s">
        <v>526</v>
      </c>
      <c r="CG72" s="1226"/>
      <c r="CH72" s="1226"/>
      <c r="CI72" s="1226"/>
      <c r="CJ72" s="1226"/>
      <c r="CK72" s="1226"/>
      <c r="CL72" s="1226"/>
      <c r="CM72" s="1226"/>
      <c r="CN72" s="1226" t="s">
        <v>527</v>
      </c>
      <c r="CO72" s="1226"/>
      <c r="CP72" s="1226"/>
      <c r="CQ72" s="1226"/>
      <c r="CR72" s="1226"/>
      <c r="CS72" s="1226"/>
      <c r="CT72" s="1226"/>
      <c r="CU72" s="1226"/>
      <c r="CV72" s="1226" t="s">
        <v>528</v>
      </c>
      <c r="CW72" s="1226"/>
      <c r="CX72" s="1226"/>
      <c r="CY72" s="1226"/>
      <c r="CZ72" s="1226"/>
      <c r="DA72" s="1226"/>
      <c r="DB72" s="1226"/>
      <c r="DC72" s="1226"/>
    </row>
    <row r="73" spans="2:107" ht="13.2" x14ac:dyDescent="0.2">
      <c r="B73" s="1218"/>
      <c r="G73" s="1233"/>
      <c r="H73" s="1233"/>
      <c r="I73" s="1233"/>
      <c r="J73" s="1233"/>
      <c r="K73" s="1230"/>
      <c r="L73" s="1230"/>
      <c r="M73" s="1230"/>
      <c r="N73" s="1230"/>
      <c r="AM73" s="1231"/>
      <c r="AN73" s="1225" t="s">
        <v>567</v>
      </c>
      <c r="AO73" s="1225"/>
      <c r="AP73" s="1225"/>
      <c r="AQ73" s="1225"/>
      <c r="AR73" s="1225"/>
      <c r="AS73" s="1225"/>
      <c r="AT73" s="1225"/>
      <c r="AU73" s="1225"/>
      <c r="AV73" s="1225"/>
      <c r="AW73" s="1225"/>
      <c r="AX73" s="1225"/>
      <c r="AY73" s="1225"/>
      <c r="AZ73" s="1225"/>
      <c r="BA73" s="1225"/>
      <c r="BB73" s="1225" t="s">
        <v>565</v>
      </c>
      <c r="BC73" s="1225"/>
      <c r="BD73" s="1225"/>
      <c r="BE73" s="1225"/>
      <c r="BF73" s="1225"/>
      <c r="BG73" s="1225"/>
      <c r="BH73" s="1225"/>
      <c r="BI73" s="1225"/>
      <c r="BJ73" s="1225"/>
      <c r="BK73" s="1225"/>
      <c r="BL73" s="1225"/>
      <c r="BM73" s="1225"/>
      <c r="BN73" s="1225"/>
      <c r="BO73" s="1225"/>
      <c r="BP73" s="1224">
        <v>2.5</v>
      </c>
      <c r="BQ73" s="1224"/>
      <c r="BR73" s="1224"/>
      <c r="BS73" s="1224"/>
      <c r="BT73" s="1224"/>
      <c r="BU73" s="1224"/>
      <c r="BV73" s="1224"/>
      <c r="BW73" s="1224"/>
      <c r="BX73" s="1224"/>
      <c r="BY73" s="1224"/>
      <c r="BZ73" s="1224"/>
      <c r="CA73" s="1224"/>
      <c r="CB73" s="1224"/>
      <c r="CC73" s="1224"/>
      <c r="CD73" s="1224"/>
      <c r="CE73" s="1224"/>
      <c r="CF73" s="1224"/>
      <c r="CG73" s="1224"/>
      <c r="CH73" s="1224"/>
      <c r="CI73" s="1224"/>
      <c r="CJ73" s="1224"/>
      <c r="CK73" s="1224"/>
      <c r="CL73" s="1224"/>
      <c r="CM73" s="1224"/>
      <c r="CN73" s="1224"/>
      <c r="CO73" s="1224"/>
      <c r="CP73" s="1224"/>
      <c r="CQ73" s="1224"/>
      <c r="CR73" s="1224"/>
      <c r="CS73" s="1224"/>
      <c r="CT73" s="1224"/>
      <c r="CU73" s="1224"/>
      <c r="CV73" s="1224"/>
      <c r="CW73" s="1224"/>
      <c r="CX73" s="1224"/>
      <c r="CY73" s="1224"/>
      <c r="CZ73" s="1224"/>
      <c r="DA73" s="1224"/>
      <c r="DB73" s="1224"/>
      <c r="DC73" s="1224"/>
    </row>
    <row r="74" spans="2:107" ht="13.2" x14ac:dyDescent="0.2">
      <c r="B74" s="1218"/>
      <c r="G74" s="1233"/>
      <c r="H74" s="1233"/>
      <c r="I74" s="1233"/>
      <c r="J74" s="1233"/>
      <c r="K74" s="1230"/>
      <c r="L74" s="1230"/>
      <c r="M74" s="1230"/>
      <c r="N74" s="1230"/>
      <c r="AM74" s="1231"/>
      <c r="AN74" s="1225"/>
      <c r="AO74" s="1225"/>
      <c r="AP74" s="1225"/>
      <c r="AQ74" s="1225"/>
      <c r="AR74" s="1225"/>
      <c r="AS74" s="1225"/>
      <c r="AT74" s="1225"/>
      <c r="AU74" s="1225"/>
      <c r="AV74" s="1225"/>
      <c r="AW74" s="1225"/>
      <c r="AX74" s="1225"/>
      <c r="AY74" s="1225"/>
      <c r="AZ74" s="1225"/>
      <c r="BA74" s="1225"/>
      <c r="BB74" s="1225"/>
      <c r="BC74" s="1225"/>
      <c r="BD74" s="1225"/>
      <c r="BE74" s="1225"/>
      <c r="BF74" s="1225"/>
      <c r="BG74" s="1225"/>
      <c r="BH74" s="1225"/>
      <c r="BI74" s="1225"/>
      <c r="BJ74" s="1225"/>
      <c r="BK74" s="1225"/>
      <c r="BL74" s="1225"/>
      <c r="BM74" s="1225"/>
      <c r="BN74" s="1225"/>
      <c r="BO74" s="1225"/>
      <c r="BP74" s="1224"/>
      <c r="BQ74" s="1224"/>
      <c r="BR74" s="1224"/>
      <c r="BS74" s="1224"/>
      <c r="BT74" s="1224"/>
      <c r="BU74" s="1224"/>
      <c r="BV74" s="1224"/>
      <c r="BW74" s="1224"/>
      <c r="BX74" s="1224"/>
      <c r="BY74" s="1224"/>
      <c r="BZ74" s="1224"/>
      <c r="CA74" s="1224"/>
      <c r="CB74" s="1224"/>
      <c r="CC74" s="1224"/>
      <c r="CD74" s="1224"/>
      <c r="CE74" s="1224"/>
      <c r="CF74" s="1224"/>
      <c r="CG74" s="1224"/>
      <c r="CH74" s="1224"/>
      <c r="CI74" s="1224"/>
      <c r="CJ74" s="1224"/>
      <c r="CK74" s="1224"/>
      <c r="CL74" s="1224"/>
      <c r="CM74" s="1224"/>
      <c r="CN74" s="1224"/>
      <c r="CO74" s="1224"/>
      <c r="CP74" s="1224"/>
      <c r="CQ74" s="1224"/>
      <c r="CR74" s="1224"/>
      <c r="CS74" s="1224"/>
      <c r="CT74" s="1224"/>
      <c r="CU74" s="1224"/>
      <c r="CV74" s="1224"/>
      <c r="CW74" s="1224"/>
      <c r="CX74" s="1224"/>
      <c r="CY74" s="1224"/>
      <c r="CZ74" s="1224"/>
      <c r="DA74" s="1224"/>
      <c r="DB74" s="1224"/>
      <c r="DC74" s="1224"/>
    </row>
    <row r="75" spans="2:107" ht="13.2" x14ac:dyDescent="0.2">
      <c r="B75" s="1218"/>
      <c r="G75" s="1233"/>
      <c r="H75" s="1233"/>
      <c r="I75" s="1229"/>
      <c r="J75" s="1229"/>
      <c r="K75" s="1232"/>
      <c r="L75" s="1232"/>
      <c r="M75" s="1232"/>
      <c r="N75" s="1232"/>
      <c r="AM75" s="1231"/>
      <c r="AN75" s="1225"/>
      <c r="AO75" s="1225"/>
      <c r="AP75" s="1225"/>
      <c r="AQ75" s="1225"/>
      <c r="AR75" s="1225"/>
      <c r="AS75" s="1225"/>
      <c r="AT75" s="1225"/>
      <c r="AU75" s="1225"/>
      <c r="AV75" s="1225"/>
      <c r="AW75" s="1225"/>
      <c r="AX75" s="1225"/>
      <c r="AY75" s="1225"/>
      <c r="AZ75" s="1225"/>
      <c r="BA75" s="1225"/>
      <c r="BB75" s="1225" t="s">
        <v>564</v>
      </c>
      <c r="BC75" s="1225"/>
      <c r="BD75" s="1225"/>
      <c r="BE75" s="1225"/>
      <c r="BF75" s="1225"/>
      <c r="BG75" s="1225"/>
      <c r="BH75" s="1225"/>
      <c r="BI75" s="1225"/>
      <c r="BJ75" s="1225"/>
      <c r="BK75" s="1225"/>
      <c r="BL75" s="1225"/>
      <c r="BM75" s="1225"/>
      <c r="BN75" s="1225"/>
      <c r="BO75" s="1225"/>
      <c r="BP75" s="1224">
        <v>3.1</v>
      </c>
      <c r="BQ75" s="1224"/>
      <c r="BR75" s="1224"/>
      <c r="BS75" s="1224"/>
      <c r="BT75" s="1224"/>
      <c r="BU75" s="1224"/>
      <c r="BV75" s="1224"/>
      <c r="BW75" s="1224"/>
      <c r="BX75" s="1224">
        <v>3.9</v>
      </c>
      <c r="BY75" s="1224"/>
      <c r="BZ75" s="1224"/>
      <c r="CA75" s="1224"/>
      <c r="CB75" s="1224"/>
      <c r="CC75" s="1224"/>
      <c r="CD75" s="1224"/>
      <c r="CE75" s="1224"/>
      <c r="CF75" s="1224">
        <v>5.2</v>
      </c>
      <c r="CG75" s="1224"/>
      <c r="CH75" s="1224"/>
      <c r="CI75" s="1224"/>
      <c r="CJ75" s="1224"/>
      <c r="CK75" s="1224"/>
      <c r="CL75" s="1224"/>
      <c r="CM75" s="1224"/>
      <c r="CN75" s="1224">
        <v>5.9</v>
      </c>
      <c r="CO75" s="1224"/>
      <c r="CP75" s="1224"/>
      <c r="CQ75" s="1224"/>
      <c r="CR75" s="1224"/>
      <c r="CS75" s="1224"/>
      <c r="CT75" s="1224"/>
      <c r="CU75" s="1224"/>
      <c r="CV75" s="1224">
        <v>6.2</v>
      </c>
      <c r="CW75" s="1224"/>
      <c r="CX75" s="1224"/>
      <c r="CY75" s="1224"/>
      <c r="CZ75" s="1224"/>
      <c r="DA75" s="1224"/>
      <c r="DB75" s="1224"/>
      <c r="DC75" s="1224"/>
    </row>
    <row r="76" spans="2:107" ht="13.2" x14ac:dyDescent="0.2">
      <c r="B76" s="1218"/>
      <c r="G76" s="1233"/>
      <c r="H76" s="1233"/>
      <c r="I76" s="1229"/>
      <c r="J76" s="1229"/>
      <c r="K76" s="1232"/>
      <c r="L76" s="1232"/>
      <c r="M76" s="1232"/>
      <c r="N76" s="1232"/>
      <c r="AM76" s="1231"/>
      <c r="AN76" s="1225"/>
      <c r="AO76" s="1225"/>
      <c r="AP76" s="1225"/>
      <c r="AQ76" s="1225"/>
      <c r="AR76" s="1225"/>
      <c r="AS76" s="1225"/>
      <c r="AT76" s="1225"/>
      <c r="AU76" s="1225"/>
      <c r="AV76" s="1225"/>
      <c r="AW76" s="1225"/>
      <c r="AX76" s="1225"/>
      <c r="AY76" s="1225"/>
      <c r="AZ76" s="1225"/>
      <c r="BA76" s="1225"/>
      <c r="BB76" s="1225"/>
      <c r="BC76" s="1225"/>
      <c r="BD76" s="1225"/>
      <c r="BE76" s="1225"/>
      <c r="BF76" s="1225"/>
      <c r="BG76" s="1225"/>
      <c r="BH76" s="1225"/>
      <c r="BI76" s="1225"/>
      <c r="BJ76" s="1225"/>
      <c r="BK76" s="1225"/>
      <c r="BL76" s="1225"/>
      <c r="BM76" s="1225"/>
      <c r="BN76" s="1225"/>
      <c r="BO76" s="1225"/>
      <c r="BP76" s="1224"/>
      <c r="BQ76" s="1224"/>
      <c r="BR76" s="1224"/>
      <c r="BS76" s="1224"/>
      <c r="BT76" s="1224"/>
      <c r="BU76" s="1224"/>
      <c r="BV76" s="1224"/>
      <c r="BW76" s="1224"/>
      <c r="BX76" s="1224"/>
      <c r="BY76" s="1224"/>
      <c r="BZ76" s="1224"/>
      <c r="CA76" s="1224"/>
      <c r="CB76" s="1224"/>
      <c r="CC76" s="1224"/>
      <c r="CD76" s="1224"/>
      <c r="CE76" s="1224"/>
      <c r="CF76" s="1224"/>
      <c r="CG76" s="1224"/>
      <c r="CH76" s="1224"/>
      <c r="CI76" s="1224"/>
      <c r="CJ76" s="1224"/>
      <c r="CK76" s="1224"/>
      <c r="CL76" s="1224"/>
      <c r="CM76" s="1224"/>
      <c r="CN76" s="1224"/>
      <c r="CO76" s="1224"/>
      <c r="CP76" s="1224"/>
      <c r="CQ76" s="1224"/>
      <c r="CR76" s="1224"/>
      <c r="CS76" s="1224"/>
      <c r="CT76" s="1224"/>
      <c r="CU76" s="1224"/>
      <c r="CV76" s="1224"/>
      <c r="CW76" s="1224"/>
      <c r="CX76" s="1224"/>
      <c r="CY76" s="1224"/>
      <c r="CZ76" s="1224"/>
      <c r="DA76" s="1224"/>
      <c r="DB76" s="1224"/>
      <c r="DC76" s="1224"/>
    </row>
    <row r="77" spans="2:107" ht="13.2" x14ac:dyDescent="0.2">
      <c r="B77" s="1218"/>
      <c r="G77" s="1229"/>
      <c r="H77" s="1229"/>
      <c r="I77" s="1229"/>
      <c r="J77" s="1229"/>
      <c r="K77" s="1230"/>
      <c r="L77" s="1230"/>
      <c r="M77" s="1230"/>
      <c r="N77" s="1230"/>
      <c r="AN77" s="1226" t="s">
        <v>566</v>
      </c>
      <c r="AO77" s="1226"/>
      <c r="AP77" s="1226"/>
      <c r="AQ77" s="1226"/>
      <c r="AR77" s="1226"/>
      <c r="AS77" s="1226"/>
      <c r="AT77" s="1226"/>
      <c r="AU77" s="1226"/>
      <c r="AV77" s="1226"/>
      <c r="AW77" s="1226"/>
      <c r="AX77" s="1226"/>
      <c r="AY77" s="1226"/>
      <c r="AZ77" s="1226"/>
      <c r="BA77" s="1226"/>
      <c r="BB77" s="1225" t="s">
        <v>565</v>
      </c>
      <c r="BC77" s="1225"/>
      <c r="BD77" s="1225"/>
      <c r="BE77" s="1225"/>
      <c r="BF77" s="1225"/>
      <c r="BG77" s="1225"/>
      <c r="BH77" s="1225"/>
      <c r="BI77" s="1225"/>
      <c r="BJ77" s="1225"/>
      <c r="BK77" s="1225"/>
      <c r="BL77" s="1225"/>
      <c r="BM77" s="1225"/>
      <c r="BN77" s="1225"/>
      <c r="BO77" s="1225"/>
      <c r="BP77" s="1224">
        <v>10.9</v>
      </c>
      <c r="BQ77" s="1224"/>
      <c r="BR77" s="1224"/>
      <c r="BS77" s="1224"/>
      <c r="BT77" s="1224"/>
      <c r="BU77" s="1224"/>
      <c r="BV77" s="1224"/>
      <c r="BW77" s="1224"/>
      <c r="BX77" s="1224">
        <v>6.5</v>
      </c>
      <c r="BY77" s="1224"/>
      <c r="BZ77" s="1224"/>
      <c r="CA77" s="1224"/>
      <c r="CB77" s="1224"/>
      <c r="CC77" s="1224"/>
      <c r="CD77" s="1224"/>
      <c r="CE77" s="1224"/>
      <c r="CF77" s="1224">
        <v>0</v>
      </c>
      <c r="CG77" s="1224"/>
      <c r="CH77" s="1224"/>
      <c r="CI77" s="1224"/>
      <c r="CJ77" s="1224"/>
      <c r="CK77" s="1224"/>
      <c r="CL77" s="1224"/>
      <c r="CM77" s="1224"/>
      <c r="CN77" s="1224">
        <v>0</v>
      </c>
      <c r="CO77" s="1224"/>
      <c r="CP77" s="1224"/>
      <c r="CQ77" s="1224"/>
      <c r="CR77" s="1224"/>
      <c r="CS77" s="1224"/>
      <c r="CT77" s="1224"/>
      <c r="CU77" s="1224"/>
      <c r="CV77" s="1224">
        <v>0</v>
      </c>
      <c r="CW77" s="1224"/>
      <c r="CX77" s="1224"/>
      <c r="CY77" s="1224"/>
      <c r="CZ77" s="1224"/>
      <c r="DA77" s="1224"/>
      <c r="DB77" s="1224"/>
      <c r="DC77" s="1224"/>
    </row>
    <row r="78" spans="2:107" ht="13.2" x14ac:dyDescent="0.2">
      <c r="B78" s="1218"/>
      <c r="G78" s="1229"/>
      <c r="H78" s="1229"/>
      <c r="I78" s="1229"/>
      <c r="J78" s="1229"/>
      <c r="K78" s="1230"/>
      <c r="L78" s="1230"/>
      <c r="M78" s="1230"/>
      <c r="N78" s="1230"/>
      <c r="AN78" s="1226"/>
      <c r="AO78" s="1226"/>
      <c r="AP78" s="1226"/>
      <c r="AQ78" s="1226"/>
      <c r="AR78" s="1226"/>
      <c r="AS78" s="1226"/>
      <c r="AT78" s="1226"/>
      <c r="AU78" s="1226"/>
      <c r="AV78" s="1226"/>
      <c r="AW78" s="1226"/>
      <c r="AX78" s="1226"/>
      <c r="AY78" s="1226"/>
      <c r="AZ78" s="1226"/>
      <c r="BA78" s="1226"/>
      <c r="BB78" s="1225"/>
      <c r="BC78" s="1225"/>
      <c r="BD78" s="1225"/>
      <c r="BE78" s="1225"/>
      <c r="BF78" s="1225"/>
      <c r="BG78" s="1225"/>
      <c r="BH78" s="1225"/>
      <c r="BI78" s="1225"/>
      <c r="BJ78" s="1225"/>
      <c r="BK78" s="1225"/>
      <c r="BL78" s="1225"/>
      <c r="BM78" s="1225"/>
      <c r="BN78" s="1225"/>
      <c r="BO78" s="1225"/>
      <c r="BP78" s="1224"/>
      <c r="BQ78" s="1224"/>
      <c r="BR78" s="1224"/>
      <c r="BS78" s="1224"/>
      <c r="BT78" s="1224"/>
      <c r="BU78" s="1224"/>
      <c r="BV78" s="1224"/>
      <c r="BW78" s="1224"/>
      <c r="BX78" s="1224"/>
      <c r="BY78" s="1224"/>
      <c r="BZ78" s="1224"/>
      <c r="CA78" s="1224"/>
      <c r="CB78" s="1224"/>
      <c r="CC78" s="1224"/>
      <c r="CD78" s="1224"/>
      <c r="CE78" s="1224"/>
      <c r="CF78" s="1224"/>
      <c r="CG78" s="1224"/>
      <c r="CH78" s="1224"/>
      <c r="CI78" s="1224"/>
      <c r="CJ78" s="1224"/>
      <c r="CK78" s="1224"/>
      <c r="CL78" s="1224"/>
      <c r="CM78" s="1224"/>
      <c r="CN78" s="1224"/>
      <c r="CO78" s="1224"/>
      <c r="CP78" s="1224"/>
      <c r="CQ78" s="1224"/>
      <c r="CR78" s="1224"/>
      <c r="CS78" s="1224"/>
      <c r="CT78" s="1224"/>
      <c r="CU78" s="1224"/>
      <c r="CV78" s="1224"/>
      <c r="CW78" s="1224"/>
      <c r="CX78" s="1224"/>
      <c r="CY78" s="1224"/>
      <c r="CZ78" s="1224"/>
      <c r="DA78" s="1224"/>
      <c r="DB78" s="1224"/>
      <c r="DC78" s="1224"/>
    </row>
    <row r="79" spans="2:107" ht="13.2" x14ac:dyDescent="0.2">
      <c r="B79" s="1218"/>
      <c r="G79" s="1229"/>
      <c r="H79" s="1229"/>
      <c r="I79" s="1228"/>
      <c r="J79" s="1228"/>
      <c r="K79" s="1227"/>
      <c r="L79" s="1227"/>
      <c r="M79" s="1227"/>
      <c r="N79" s="1227"/>
      <c r="AN79" s="1226"/>
      <c r="AO79" s="1226"/>
      <c r="AP79" s="1226"/>
      <c r="AQ79" s="1226"/>
      <c r="AR79" s="1226"/>
      <c r="AS79" s="1226"/>
      <c r="AT79" s="1226"/>
      <c r="AU79" s="1226"/>
      <c r="AV79" s="1226"/>
      <c r="AW79" s="1226"/>
      <c r="AX79" s="1226"/>
      <c r="AY79" s="1226"/>
      <c r="AZ79" s="1226"/>
      <c r="BA79" s="1226"/>
      <c r="BB79" s="1225" t="s">
        <v>564</v>
      </c>
      <c r="BC79" s="1225"/>
      <c r="BD79" s="1225"/>
      <c r="BE79" s="1225"/>
      <c r="BF79" s="1225"/>
      <c r="BG79" s="1225"/>
      <c r="BH79" s="1225"/>
      <c r="BI79" s="1225"/>
      <c r="BJ79" s="1225"/>
      <c r="BK79" s="1225"/>
      <c r="BL79" s="1225"/>
      <c r="BM79" s="1225"/>
      <c r="BN79" s="1225"/>
      <c r="BO79" s="1225"/>
      <c r="BP79" s="1224">
        <v>5.9</v>
      </c>
      <c r="BQ79" s="1224"/>
      <c r="BR79" s="1224"/>
      <c r="BS79" s="1224"/>
      <c r="BT79" s="1224"/>
      <c r="BU79" s="1224"/>
      <c r="BV79" s="1224"/>
      <c r="BW79" s="1224"/>
      <c r="BX79" s="1224">
        <v>5.9</v>
      </c>
      <c r="BY79" s="1224"/>
      <c r="BZ79" s="1224"/>
      <c r="CA79" s="1224"/>
      <c r="CB79" s="1224"/>
      <c r="CC79" s="1224"/>
      <c r="CD79" s="1224"/>
      <c r="CE79" s="1224"/>
      <c r="CF79" s="1224">
        <v>6.1</v>
      </c>
      <c r="CG79" s="1224"/>
      <c r="CH79" s="1224"/>
      <c r="CI79" s="1224"/>
      <c r="CJ79" s="1224"/>
      <c r="CK79" s="1224"/>
      <c r="CL79" s="1224"/>
      <c r="CM79" s="1224"/>
      <c r="CN79" s="1224">
        <v>6.5</v>
      </c>
      <c r="CO79" s="1224"/>
      <c r="CP79" s="1224"/>
      <c r="CQ79" s="1224"/>
      <c r="CR79" s="1224"/>
      <c r="CS79" s="1224"/>
      <c r="CT79" s="1224"/>
      <c r="CU79" s="1224"/>
      <c r="CV79" s="1224">
        <v>6.6</v>
      </c>
      <c r="CW79" s="1224"/>
      <c r="CX79" s="1224"/>
      <c r="CY79" s="1224"/>
      <c r="CZ79" s="1224"/>
      <c r="DA79" s="1224"/>
      <c r="DB79" s="1224"/>
      <c r="DC79" s="1224"/>
    </row>
    <row r="80" spans="2:107" ht="13.2" x14ac:dyDescent="0.2">
      <c r="B80" s="1218"/>
      <c r="G80" s="1229"/>
      <c r="H80" s="1229"/>
      <c r="I80" s="1228"/>
      <c r="J80" s="1228"/>
      <c r="K80" s="1227"/>
      <c r="L80" s="1227"/>
      <c r="M80" s="1227"/>
      <c r="N80" s="1227"/>
      <c r="AN80" s="1226"/>
      <c r="AO80" s="1226"/>
      <c r="AP80" s="1226"/>
      <c r="AQ80" s="1226"/>
      <c r="AR80" s="1226"/>
      <c r="AS80" s="1226"/>
      <c r="AT80" s="1226"/>
      <c r="AU80" s="1226"/>
      <c r="AV80" s="1226"/>
      <c r="AW80" s="1226"/>
      <c r="AX80" s="1226"/>
      <c r="AY80" s="1226"/>
      <c r="AZ80" s="1226"/>
      <c r="BA80" s="1226"/>
      <c r="BB80" s="1225"/>
      <c r="BC80" s="1225"/>
      <c r="BD80" s="1225"/>
      <c r="BE80" s="1225"/>
      <c r="BF80" s="1225"/>
      <c r="BG80" s="1225"/>
      <c r="BH80" s="1225"/>
      <c r="BI80" s="1225"/>
      <c r="BJ80" s="1225"/>
      <c r="BK80" s="1225"/>
      <c r="BL80" s="1225"/>
      <c r="BM80" s="1225"/>
      <c r="BN80" s="1225"/>
      <c r="BO80" s="1225"/>
      <c r="BP80" s="1224"/>
      <c r="BQ80" s="1224"/>
      <c r="BR80" s="1224"/>
      <c r="BS80" s="1224"/>
      <c r="BT80" s="1224"/>
      <c r="BU80" s="1224"/>
      <c r="BV80" s="1224"/>
      <c r="BW80" s="1224"/>
      <c r="BX80" s="1224"/>
      <c r="BY80" s="1224"/>
      <c r="BZ80" s="1224"/>
      <c r="CA80" s="1224"/>
      <c r="CB80" s="1224"/>
      <c r="CC80" s="1224"/>
      <c r="CD80" s="1224"/>
      <c r="CE80" s="1224"/>
      <c r="CF80" s="1224"/>
      <c r="CG80" s="1224"/>
      <c r="CH80" s="1224"/>
      <c r="CI80" s="1224"/>
      <c r="CJ80" s="1224"/>
      <c r="CK80" s="1224"/>
      <c r="CL80" s="1224"/>
      <c r="CM80" s="1224"/>
      <c r="CN80" s="1224"/>
      <c r="CO80" s="1224"/>
      <c r="CP80" s="1224"/>
      <c r="CQ80" s="1224"/>
      <c r="CR80" s="1224"/>
      <c r="CS80" s="1224"/>
      <c r="CT80" s="1224"/>
      <c r="CU80" s="1224"/>
      <c r="CV80" s="1224"/>
      <c r="CW80" s="1224"/>
      <c r="CX80" s="1224"/>
      <c r="CY80" s="1224"/>
      <c r="CZ80" s="1224"/>
      <c r="DA80" s="1224"/>
      <c r="DB80" s="1224"/>
      <c r="DC80" s="1224"/>
    </row>
    <row r="81" spans="2:109" ht="13.2" x14ac:dyDescent="0.2">
      <c r="B81" s="1218"/>
    </row>
    <row r="82" spans="2:109" ht="16.2" x14ac:dyDescent="0.2">
      <c r="B82" s="1218"/>
      <c r="K82" s="1223"/>
      <c r="L82" s="1223"/>
      <c r="M82" s="1223"/>
      <c r="N82" s="1223"/>
      <c r="AQ82" s="1223"/>
      <c r="AR82" s="1223"/>
      <c r="AS82" s="1223"/>
      <c r="AT82" s="1223"/>
      <c r="BC82" s="1223"/>
      <c r="BD82" s="1223"/>
      <c r="BE82" s="1223"/>
      <c r="BF82" s="1223"/>
      <c r="BO82" s="1223"/>
      <c r="BP82" s="1223"/>
      <c r="BQ82" s="1223"/>
      <c r="BR82" s="1223"/>
      <c r="CA82" s="1223"/>
      <c r="CB82" s="1223"/>
      <c r="CC82" s="1223"/>
      <c r="CD82" s="1223"/>
      <c r="CM82" s="1223"/>
      <c r="CN82" s="1223"/>
      <c r="CO82" s="1223"/>
      <c r="CP82" s="1223"/>
      <c r="CY82" s="1223"/>
      <c r="CZ82" s="1223"/>
      <c r="DA82" s="1223"/>
      <c r="DB82" s="1223"/>
      <c r="DC82" s="1223"/>
    </row>
    <row r="83" spans="2:109" ht="13.2" x14ac:dyDescent="0.2">
      <c r="B83" s="1222"/>
      <c r="C83" s="1221"/>
      <c r="D83" s="1221"/>
      <c r="E83" s="1221"/>
      <c r="F83" s="1221"/>
      <c r="G83" s="1221"/>
      <c r="H83" s="1221"/>
      <c r="I83" s="1221"/>
      <c r="J83" s="1221"/>
      <c r="K83" s="1221"/>
      <c r="L83" s="1221"/>
      <c r="M83" s="1221"/>
      <c r="N83" s="1221"/>
      <c r="O83" s="1221"/>
      <c r="P83" s="1221"/>
      <c r="Q83" s="1221"/>
      <c r="R83" s="1221"/>
      <c r="S83" s="1221"/>
      <c r="T83" s="1221"/>
      <c r="U83" s="1221"/>
      <c r="V83" s="1221"/>
      <c r="W83" s="1221"/>
      <c r="X83" s="1221"/>
      <c r="Y83" s="1221"/>
      <c r="Z83" s="1221"/>
      <c r="AA83" s="1221"/>
      <c r="AB83" s="1221"/>
      <c r="AC83" s="1221"/>
      <c r="AD83" s="1221"/>
      <c r="AE83" s="1221"/>
      <c r="AF83" s="1221"/>
      <c r="AG83" s="1221"/>
      <c r="AH83" s="1221"/>
      <c r="AI83" s="1221"/>
      <c r="AJ83" s="1221"/>
      <c r="AK83" s="1221"/>
      <c r="AL83" s="1221"/>
      <c r="AM83" s="1221"/>
      <c r="AN83" s="1221"/>
      <c r="AO83" s="1221"/>
      <c r="AP83" s="1221"/>
      <c r="AQ83" s="1221"/>
      <c r="AR83" s="1221"/>
      <c r="AS83" s="1221"/>
      <c r="AT83" s="1221"/>
      <c r="AU83" s="1221"/>
      <c r="AV83" s="1221"/>
      <c r="AW83" s="1221"/>
      <c r="AX83" s="1221"/>
      <c r="AY83" s="1221"/>
      <c r="AZ83" s="1221"/>
      <c r="BA83" s="1221"/>
      <c r="BB83" s="1221"/>
      <c r="BC83" s="1221"/>
      <c r="BD83" s="1221"/>
      <c r="BE83" s="1221"/>
      <c r="BF83" s="1221"/>
      <c r="BG83" s="1221"/>
      <c r="BH83" s="1221"/>
      <c r="BI83" s="1221"/>
      <c r="BJ83" s="1221"/>
      <c r="BK83" s="1221"/>
      <c r="BL83" s="1221"/>
      <c r="BM83" s="1221"/>
      <c r="BN83" s="1221"/>
      <c r="BO83" s="1221"/>
      <c r="BP83" s="1221"/>
      <c r="BQ83" s="1221"/>
      <c r="BR83" s="1221"/>
      <c r="BS83" s="1221"/>
      <c r="BT83" s="1221"/>
      <c r="BU83" s="1221"/>
      <c r="BV83" s="1221"/>
      <c r="BW83" s="1221"/>
      <c r="BX83" s="1221"/>
      <c r="BY83" s="1221"/>
      <c r="BZ83" s="1221"/>
      <c r="CA83" s="1221"/>
      <c r="CB83" s="1221"/>
      <c r="CC83" s="1221"/>
      <c r="CD83" s="1221"/>
      <c r="CE83" s="1221"/>
      <c r="CF83" s="1221"/>
      <c r="CG83" s="1221"/>
      <c r="CH83" s="1221"/>
      <c r="CI83" s="1221"/>
      <c r="CJ83" s="1221"/>
      <c r="CK83" s="1221"/>
      <c r="CL83" s="1221"/>
      <c r="CM83" s="1221"/>
      <c r="CN83" s="1221"/>
      <c r="CO83" s="1221"/>
      <c r="CP83" s="1221"/>
      <c r="CQ83" s="1221"/>
      <c r="CR83" s="1221"/>
      <c r="CS83" s="1221"/>
      <c r="CT83" s="1221"/>
      <c r="CU83" s="1221"/>
      <c r="CV83" s="1221"/>
      <c r="CW83" s="1221"/>
      <c r="CX83" s="1221"/>
      <c r="CY83" s="1221"/>
      <c r="CZ83" s="1221"/>
      <c r="DA83" s="1221"/>
      <c r="DB83" s="1221"/>
      <c r="DC83" s="1221"/>
      <c r="DD83" s="1220"/>
    </row>
    <row r="84" spans="2:109" ht="13.2" x14ac:dyDescent="0.2">
      <c r="DD84" s="1217"/>
      <c r="DE84" s="1217"/>
    </row>
    <row r="85" spans="2:109" ht="13.2" x14ac:dyDescent="0.2">
      <c r="DD85" s="1217"/>
      <c r="DE85" s="1217"/>
    </row>
  </sheetData>
  <sheetProtection algorithmName="SHA-512" hashValue="3IbUyAecf3Ry0PqX8c/Kbm1mi+n6FYrHvNDVBbfTpqsfBgIADmkXIpSEn4P2kzw4MwM1XiUU+5XAQLSHVKbzlw==" saltValue="J18hWkxykWpHVk+R3GrjOQ=="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CN57:CU58"/>
    <mergeCell ref="CV57:DC58"/>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CV50:DC50"/>
    <mergeCell ref="CV51:DC52"/>
    <mergeCell ref="CN51:CU52"/>
    <mergeCell ref="G51:H54"/>
    <mergeCell ref="G55:H58"/>
    <mergeCell ref="I55:J56"/>
    <mergeCell ref="K55:K56"/>
    <mergeCell ref="L55:L56"/>
    <mergeCell ref="M55:M56"/>
    <mergeCell ref="N55:N56"/>
    <mergeCell ref="BX51:CE52"/>
    <mergeCell ref="CF51:CM52"/>
    <mergeCell ref="AN43:DC47"/>
    <mergeCell ref="CV53:DC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D5B9E-8A9C-44A3-8290-BDED3F7FD355}">
  <sheetPr>
    <pageSetUpPr fitToPage="1"/>
  </sheetPr>
  <dimension ref="A1:DR125"/>
  <sheetViews>
    <sheetView showGridLines="0" zoomScale="70" zoomScaleNormal="70" zoomScaleSheetLayoutView="70" workbookViewId="0">
      <selection activeCell="C101" sqref="C101"/>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sheetProtection algorithmName="SHA-512" hashValue="yCTVkwOLGvcDT+a/tizBE0s5P0a3ShERGgn/CZX5FwaNewhs0rzDmWRzZOhjHYOaiSpPI3SVnAN7WgkkJDUW8g==" saltValue="7GNkdYkX8R4Sgftw8r4gJg=="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EB5D4-DEA4-445E-AEA7-132973E22DD0}">
  <sheetPr>
    <pageSetUpPr fitToPage="1"/>
  </sheetPr>
  <dimension ref="A1:DR125"/>
  <sheetViews>
    <sheetView showGridLines="0" zoomScale="80" zoomScaleNormal="80" zoomScaleSheetLayoutView="55" workbookViewId="0">
      <selection activeCell="C123" sqref="C123"/>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sheetProtection algorithmName="SHA-512" hashValue="7a19lWKswLjKaZLH0pPqmY4wWq9e+OfLPySzwyVVPNpoVZWzc1T9ddIvCEYs/LcafL3Zdt8xyChjBLY8/8u+3g==" saltValue="sc+HCDvURKBbxgaVSfRvzw=="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523</v>
      </c>
      <c r="G2" s="139"/>
      <c r="H2" s="140"/>
    </row>
    <row r="3" spans="1:8" x14ac:dyDescent="0.2">
      <c r="A3" s="136" t="s">
        <v>516</v>
      </c>
      <c r="B3" s="141"/>
      <c r="C3" s="142"/>
      <c r="D3" s="143">
        <v>41986</v>
      </c>
      <c r="E3" s="144"/>
      <c r="F3" s="145">
        <v>53895</v>
      </c>
      <c r="G3" s="146"/>
      <c r="H3" s="147"/>
    </row>
    <row r="4" spans="1:8" x14ac:dyDescent="0.2">
      <c r="A4" s="148"/>
      <c r="B4" s="149"/>
      <c r="C4" s="150"/>
      <c r="D4" s="151">
        <v>17512</v>
      </c>
      <c r="E4" s="152"/>
      <c r="F4" s="153">
        <v>31224</v>
      </c>
      <c r="G4" s="154"/>
      <c r="H4" s="155"/>
    </row>
    <row r="5" spans="1:8" x14ac:dyDescent="0.2">
      <c r="A5" s="136" t="s">
        <v>518</v>
      </c>
      <c r="B5" s="141"/>
      <c r="C5" s="142"/>
      <c r="D5" s="143">
        <v>41499</v>
      </c>
      <c r="E5" s="144"/>
      <c r="F5" s="145">
        <v>56181</v>
      </c>
      <c r="G5" s="146"/>
      <c r="H5" s="147"/>
    </row>
    <row r="6" spans="1:8" x14ac:dyDescent="0.2">
      <c r="A6" s="148"/>
      <c r="B6" s="149"/>
      <c r="C6" s="150"/>
      <c r="D6" s="151">
        <v>24775</v>
      </c>
      <c r="E6" s="152"/>
      <c r="F6" s="153">
        <v>32039</v>
      </c>
      <c r="G6" s="154"/>
      <c r="H6" s="155"/>
    </row>
    <row r="7" spans="1:8" x14ac:dyDescent="0.2">
      <c r="A7" s="136" t="s">
        <v>519</v>
      </c>
      <c r="B7" s="141"/>
      <c r="C7" s="142"/>
      <c r="D7" s="143">
        <v>39594</v>
      </c>
      <c r="E7" s="144"/>
      <c r="F7" s="145">
        <v>47730</v>
      </c>
      <c r="G7" s="146"/>
      <c r="H7" s="147"/>
    </row>
    <row r="8" spans="1:8" x14ac:dyDescent="0.2">
      <c r="A8" s="148"/>
      <c r="B8" s="149"/>
      <c r="C8" s="150"/>
      <c r="D8" s="151">
        <v>21099</v>
      </c>
      <c r="E8" s="152"/>
      <c r="F8" s="153">
        <v>26378</v>
      </c>
      <c r="G8" s="154"/>
      <c r="H8" s="155"/>
    </row>
    <row r="9" spans="1:8" x14ac:dyDescent="0.2">
      <c r="A9" s="136" t="s">
        <v>520</v>
      </c>
      <c r="B9" s="141"/>
      <c r="C9" s="142"/>
      <c r="D9" s="143">
        <v>40297</v>
      </c>
      <c r="E9" s="144"/>
      <c r="F9" s="145">
        <v>61921</v>
      </c>
      <c r="G9" s="146"/>
      <c r="H9" s="147"/>
    </row>
    <row r="10" spans="1:8" x14ac:dyDescent="0.2">
      <c r="A10" s="148"/>
      <c r="B10" s="149"/>
      <c r="C10" s="150"/>
      <c r="D10" s="151">
        <v>24901</v>
      </c>
      <c r="E10" s="152"/>
      <c r="F10" s="153">
        <v>34719</v>
      </c>
      <c r="G10" s="154"/>
      <c r="H10" s="155"/>
    </row>
    <row r="11" spans="1:8" x14ac:dyDescent="0.2">
      <c r="A11" s="136" t="s">
        <v>521</v>
      </c>
      <c r="B11" s="141"/>
      <c r="C11" s="142"/>
      <c r="D11" s="143">
        <v>60182</v>
      </c>
      <c r="E11" s="144"/>
      <c r="F11" s="145">
        <v>62764</v>
      </c>
      <c r="G11" s="146"/>
      <c r="H11" s="147"/>
    </row>
    <row r="12" spans="1:8" x14ac:dyDescent="0.2">
      <c r="A12" s="148"/>
      <c r="B12" s="149"/>
      <c r="C12" s="156"/>
      <c r="D12" s="151">
        <v>30553</v>
      </c>
      <c r="E12" s="152"/>
      <c r="F12" s="153">
        <v>36476</v>
      </c>
      <c r="G12" s="154"/>
      <c r="H12" s="155"/>
    </row>
    <row r="13" spans="1:8" x14ac:dyDescent="0.2">
      <c r="A13" s="136"/>
      <c r="B13" s="141"/>
      <c r="C13" s="157"/>
      <c r="D13" s="158">
        <v>44712</v>
      </c>
      <c r="E13" s="159"/>
      <c r="F13" s="160">
        <v>56498</v>
      </c>
      <c r="G13" s="161"/>
      <c r="H13" s="147"/>
    </row>
    <row r="14" spans="1:8" x14ac:dyDescent="0.2">
      <c r="A14" s="148"/>
      <c r="B14" s="149"/>
      <c r="C14" s="150"/>
      <c r="D14" s="151">
        <v>23768</v>
      </c>
      <c r="E14" s="152"/>
      <c r="F14" s="153">
        <v>32167</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6.65</v>
      </c>
      <c r="C19" s="162">
        <f>ROUND(VALUE(SUBSTITUTE(実質収支比率等に係る経年分析!G$48,"▲","-")),2)</f>
        <v>7.73</v>
      </c>
      <c r="D19" s="162">
        <f>ROUND(VALUE(SUBSTITUTE(実質収支比率等に係る経年分析!H$48,"▲","-")),2)</f>
        <v>2.7</v>
      </c>
      <c r="E19" s="162">
        <f>ROUND(VALUE(SUBSTITUTE(実質収支比率等に係る経年分析!I$48,"▲","-")),2)</f>
        <v>2.59</v>
      </c>
      <c r="F19" s="162">
        <f>ROUND(VALUE(SUBSTITUTE(実質収支比率等に係る経年分析!J$48,"▲","-")),2)</f>
        <v>2.42</v>
      </c>
    </row>
    <row r="20" spans="1:11" x14ac:dyDescent="0.2">
      <c r="A20" s="162" t="s">
        <v>53</v>
      </c>
      <c r="B20" s="162">
        <f>ROUND(VALUE(SUBSTITUTE(実質収支比率等に係る経年分析!F$47,"▲","-")),2)</f>
        <v>42.2</v>
      </c>
      <c r="C20" s="162">
        <f>ROUND(VALUE(SUBSTITUTE(実質収支比率等に係る経年分析!G$47,"▲","-")),2)</f>
        <v>47.13</v>
      </c>
      <c r="D20" s="162">
        <f>ROUND(VALUE(SUBSTITUTE(実質収支比率等に係る経年分析!H$47,"▲","-")),2)</f>
        <v>51.92</v>
      </c>
      <c r="E20" s="162">
        <f>ROUND(VALUE(SUBSTITUTE(実質収支比率等に係る経年分析!I$47,"▲","-")),2)</f>
        <v>45.42</v>
      </c>
      <c r="F20" s="162">
        <f>ROUND(VALUE(SUBSTITUTE(実質収支比率等に係る経年分析!J$47,"▲","-")),2)</f>
        <v>37.200000000000003</v>
      </c>
    </row>
    <row r="21" spans="1:11" x14ac:dyDescent="0.2">
      <c r="A21" s="162" t="s">
        <v>54</v>
      </c>
      <c r="B21" s="162">
        <f>IF(ISNUMBER(VALUE(SUBSTITUTE(実質収支比率等に係る経年分析!F$49,"▲","-"))),ROUND(VALUE(SUBSTITUTE(実質収支比率等に係る経年分析!F$49,"▲","-")),2),NA())</f>
        <v>0.65</v>
      </c>
      <c r="C21" s="162">
        <f>IF(ISNUMBER(VALUE(SUBSTITUTE(実質収支比率等に係る経年分析!G$49,"▲","-"))),ROUND(VALUE(SUBSTITUTE(実質収支比率等に係る経年分析!G$49,"▲","-")),2),NA())</f>
        <v>4.26</v>
      </c>
      <c r="D21" s="162">
        <f>IF(ISNUMBER(VALUE(SUBSTITUTE(実質収支比率等に係る経年分析!H$49,"▲","-"))),ROUND(VALUE(SUBSTITUTE(実質収支比率等に係る経年分析!H$49,"▲","-")),2),NA())</f>
        <v>-5.25</v>
      </c>
      <c r="E21" s="162">
        <f>IF(ISNUMBER(VALUE(SUBSTITUTE(実質収支比率等に係る経年分析!I$49,"▲","-"))),ROUND(VALUE(SUBSTITUTE(実質収支比率等に係る経年分析!I$49,"▲","-")),2),NA())</f>
        <v>-7.12</v>
      </c>
      <c r="F21" s="162">
        <f>IF(ISNUMBER(VALUE(SUBSTITUTE(実質収支比率等に係る経年分析!J$49,"▲","-"))),ROUND(VALUE(SUBSTITUTE(実質収支比率等に係る経年分析!J$49,"▲","-")),2),NA())</f>
        <v>-8.3699999999999992</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2">
      <c r="A31" s="163" t="e">
        <f>IF(連結実質赤字比率に係る赤字・黒字の構成分析!C$39="",NA(),連結実質赤字比率に係る赤字・黒字の構成分析!C$39)</f>
        <v>#N/A</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#VALUE!</v>
      </c>
      <c r="K31" s="163" t="e">
        <f>IF(ROUND(VALUE(SUBSTITUTE(連結実質赤字比率に係る赤字・黒字の構成分析!J$39,"▲", "-")), 2) &gt;= 0, ABS(ROUND(VALUE(SUBSTITUTE(連結実質赤字比率に係る赤字・黒字の構成分析!J$39,"▲", "-")), 2)), NA())</f>
        <v>#VALUE!</v>
      </c>
    </row>
    <row r="32" spans="1:11" x14ac:dyDescent="0.2">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0.16</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0.15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0.21</v>
      </c>
    </row>
    <row r="33" spans="1:16" x14ac:dyDescent="0.2">
      <c r="A33" s="163" t="str">
        <f>IF(連結実質赤字比率に係る赤字・黒字の構成分析!C$37="",NA(),連結実質赤字比率に係る赤字・黒字の構成分析!C$37)</f>
        <v>大野神戸インターチェンジ周辺まちづくり整備事業特別会計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1.24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1.18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0.27</v>
      </c>
    </row>
    <row r="34" spans="1:16" x14ac:dyDescent="0.2">
      <c r="A34" s="163" t="str">
        <f>IF(連結実質赤字比率に係る赤字・黒字の構成分析!C$36="",NA(),連結実質赤字比率に係る赤字・黒字の構成分析!C$36)</f>
        <v>国民健康保険事業特別会計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2.04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1.85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0.79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0.82</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6.64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7.73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2.69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2.58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2.42</v>
      </c>
    </row>
    <row r="36" spans="1:16" x14ac:dyDescent="0.2">
      <c r="A36" s="163" t="str">
        <f>IF(連結実質赤字比率に係る赤字・黒字の構成分析!C$34="",NA(),連結実質赤字比率に係る赤字・黒字の構成分析!C$34)</f>
        <v>上水道事業会計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10.08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8.77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8.18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7.42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7.01</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421</v>
      </c>
      <c r="E42" s="164"/>
      <c r="F42" s="164"/>
      <c r="G42" s="164">
        <f>'実質公債費比率（分子）の構造'!L$52</f>
        <v>431</v>
      </c>
      <c r="H42" s="164"/>
      <c r="I42" s="164"/>
      <c r="J42" s="164">
        <f>'実質公債費比率（分子）の構造'!M$52</f>
        <v>430</v>
      </c>
      <c r="K42" s="164"/>
      <c r="L42" s="164"/>
      <c r="M42" s="164">
        <f>'実質公債費比率（分子）の構造'!N$52</f>
        <v>429</v>
      </c>
      <c r="N42" s="164"/>
      <c r="O42" s="164"/>
      <c r="P42" s="164">
        <f>'実質公債費比率（分子）の構造'!O$52</f>
        <v>411</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63</v>
      </c>
      <c r="C45" s="164"/>
      <c r="D45" s="164"/>
      <c r="E45" s="164">
        <f>'実質公債費比率（分子）の構造'!L$49</f>
        <v>63</v>
      </c>
      <c r="F45" s="164"/>
      <c r="G45" s="164"/>
      <c r="H45" s="164">
        <f>'実質公債費比率（分子）の構造'!M$49</f>
        <v>62</v>
      </c>
      <c r="I45" s="164"/>
      <c r="J45" s="164"/>
      <c r="K45" s="164">
        <f>'実質公債費比率（分子）の構造'!N$49</f>
        <v>39</v>
      </c>
      <c r="L45" s="164"/>
      <c r="M45" s="164"/>
      <c r="N45" s="164">
        <f>'実質公債費比率（分子）の構造'!O$49</f>
        <v>36</v>
      </c>
      <c r="O45" s="164"/>
      <c r="P45" s="164"/>
    </row>
    <row r="46" spans="1:16" x14ac:dyDescent="0.2">
      <c r="A46" s="164" t="s">
        <v>64</v>
      </c>
      <c r="B46" s="164">
        <f>'実質公債費比率（分子）の構造'!K$48</f>
        <v>2</v>
      </c>
      <c r="C46" s="164"/>
      <c r="D46" s="164"/>
      <c r="E46" s="164">
        <f>'実質公債費比率（分子）の構造'!L$48</f>
        <v>2</v>
      </c>
      <c r="F46" s="164"/>
      <c r="G46" s="164"/>
      <c r="H46" s="164">
        <f>'実質公債費比率（分子）の構造'!M$48</f>
        <v>2</v>
      </c>
      <c r="I46" s="164"/>
      <c r="J46" s="164"/>
      <c r="K46" s="164">
        <f>'実質公債費比率（分子）の構造'!N$48</f>
        <v>2</v>
      </c>
      <c r="L46" s="164"/>
      <c r="M46" s="164"/>
      <c r="N46" s="164">
        <f>'実質公債費比率（分子）の構造'!O$48</f>
        <v>1</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541</v>
      </c>
      <c r="C49" s="164"/>
      <c r="D49" s="164"/>
      <c r="E49" s="164">
        <f>'実質公債費比率（分子）の構造'!L$45</f>
        <v>619</v>
      </c>
      <c r="F49" s="164"/>
      <c r="G49" s="164"/>
      <c r="H49" s="164">
        <f>'実質公債費比率（分子）の構造'!M$45</f>
        <v>679</v>
      </c>
      <c r="I49" s="164"/>
      <c r="J49" s="164"/>
      <c r="K49" s="164">
        <f>'実質公債費比率（分子）の構造'!N$45</f>
        <v>688</v>
      </c>
      <c r="L49" s="164"/>
      <c r="M49" s="164"/>
      <c r="N49" s="164">
        <f>'実質公債費比率（分子）の構造'!O$45</f>
        <v>676</v>
      </c>
      <c r="O49" s="164"/>
      <c r="P49" s="164"/>
    </row>
    <row r="50" spans="1:16" x14ac:dyDescent="0.2">
      <c r="A50" s="164" t="s">
        <v>67</v>
      </c>
      <c r="B50" s="164" t="e">
        <f>NA()</f>
        <v>#N/A</v>
      </c>
      <c r="C50" s="164">
        <f>IF(ISNUMBER('実質公債費比率（分子）の構造'!K$53),'実質公債費比率（分子）の構造'!K$53,NA())</f>
        <v>185</v>
      </c>
      <c r="D50" s="164" t="e">
        <f>NA()</f>
        <v>#N/A</v>
      </c>
      <c r="E50" s="164" t="e">
        <f>NA()</f>
        <v>#N/A</v>
      </c>
      <c r="F50" s="164">
        <f>IF(ISNUMBER('実質公債費比率（分子）の構造'!L$53),'実質公債費比率（分子）の構造'!L$53,NA())</f>
        <v>253</v>
      </c>
      <c r="G50" s="164" t="e">
        <f>NA()</f>
        <v>#N/A</v>
      </c>
      <c r="H50" s="164" t="e">
        <f>NA()</f>
        <v>#N/A</v>
      </c>
      <c r="I50" s="164">
        <f>IF(ISNUMBER('実質公債費比率（分子）の構造'!M$53),'実質公債費比率（分子）の構造'!M$53,NA())</f>
        <v>313</v>
      </c>
      <c r="J50" s="164" t="e">
        <f>NA()</f>
        <v>#N/A</v>
      </c>
      <c r="K50" s="164" t="e">
        <f>NA()</f>
        <v>#N/A</v>
      </c>
      <c r="L50" s="164">
        <f>IF(ISNUMBER('実質公債費比率（分子）の構造'!N$53),'実質公債費比率（分子）の構造'!N$53,NA())</f>
        <v>300</v>
      </c>
      <c r="M50" s="164" t="e">
        <f>NA()</f>
        <v>#N/A</v>
      </c>
      <c r="N50" s="164" t="e">
        <f>NA()</f>
        <v>#N/A</v>
      </c>
      <c r="O50" s="164">
        <f>IF(ISNUMBER('実質公債費比率（分子）の構造'!O$53),'実質公債費比率（分子）の構造'!O$53,NA())</f>
        <v>302</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5202</v>
      </c>
      <c r="E56" s="163"/>
      <c r="F56" s="163"/>
      <c r="G56" s="163">
        <f>'将来負担比率（分子）の構造'!J$52</f>
        <v>5312</v>
      </c>
      <c r="H56" s="163"/>
      <c r="I56" s="163"/>
      <c r="J56" s="163">
        <f>'将来負担比率（分子）の構造'!K$52</f>
        <v>5211</v>
      </c>
      <c r="K56" s="163"/>
      <c r="L56" s="163"/>
      <c r="M56" s="163">
        <f>'将来負担比率（分子）の構造'!L$52</f>
        <v>5143</v>
      </c>
      <c r="N56" s="163"/>
      <c r="O56" s="163"/>
      <c r="P56" s="163">
        <f>'将来負担比率（分子）の構造'!M$52</f>
        <v>5825</v>
      </c>
    </row>
    <row r="57" spans="1:16" x14ac:dyDescent="0.2">
      <c r="A57" s="163" t="s">
        <v>42</v>
      </c>
      <c r="B57" s="163"/>
      <c r="C57" s="163"/>
      <c r="D57" s="163">
        <f>'将来負担比率（分子）の構造'!I$51</f>
        <v>73</v>
      </c>
      <c r="E57" s="163"/>
      <c r="F57" s="163"/>
      <c r="G57" s="163">
        <f>'将来負担比率（分子）の構造'!J$51</f>
        <v>61</v>
      </c>
      <c r="H57" s="163"/>
      <c r="I57" s="163"/>
      <c r="J57" s="163">
        <f>'将来負担比率（分子）の構造'!K$51</f>
        <v>44</v>
      </c>
      <c r="K57" s="163"/>
      <c r="L57" s="163"/>
      <c r="M57" s="163">
        <f>'将来負担比率（分子）の構造'!L$51</f>
        <v>36</v>
      </c>
      <c r="N57" s="163"/>
      <c r="O57" s="163"/>
      <c r="P57" s="163">
        <f>'将来負担比率（分子）の構造'!M$51</f>
        <v>29</v>
      </c>
    </row>
    <row r="58" spans="1:16" x14ac:dyDescent="0.2">
      <c r="A58" s="163" t="s">
        <v>41</v>
      </c>
      <c r="B58" s="163"/>
      <c r="C58" s="163"/>
      <c r="D58" s="163">
        <f>'将来負担比率（分子）の構造'!I$50</f>
        <v>3073</v>
      </c>
      <c r="E58" s="163"/>
      <c r="F58" s="163"/>
      <c r="G58" s="163">
        <f>'将来負担比率（分子）の構造'!J$50</f>
        <v>3531</v>
      </c>
      <c r="H58" s="163"/>
      <c r="I58" s="163"/>
      <c r="J58" s="163">
        <f>'将来負担比率（分子）の構造'!K$50</f>
        <v>3789</v>
      </c>
      <c r="K58" s="163"/>
      <c r="L58" s="163"/>
      <c r="M58" s="163">
        <f>'将来負担比率（分子）の構造'!L$50</f>
        <v>3532</v>
      </c>
      <c r="N58" s="163"/>
      <c r="O58" s="163"/>
      <c r="P58" s="163">
        <f>'将来負担比率（分子）の構造'!M$50</f>
        <v>3164</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704</v>
      </c>
      <c r="C62" s="163"/>
      <c r="D62" s="163"/>
      <c r="E62" s="163">
        <f>'将来負担比率（分子）の構造'!J$45</f>
        <v>651</v>
      </c>
      <c r="F62" s="163"/>
      <c r="G62" s="163"/>
      <c r="H62" s="163">
        <f>'将来負担比率（分子）の構造'!K$45</f>
        <v>573</v>
      </c>
      <c r="I62" s="163"/>
      <c r="J62" s="163"/>
      <c r="K62" s="163">
        <f>'将来負担比率（分子）の構造'!L$45</f>
        <v>584</v>
      </c>
      <c r="L62" s="163"/>
      <c r="M62" s="163"/>
      <c r="N62" s="163">
        <f>'将来負担比率（分子）の構造'!M$45</f>
        <v>630</v>
      </c>
      <c r="O62" s="163"/>
      <c r="P62" s="163"/>
    </row>
    <row r="63" spans="1:16" x14ac:dyDescent="0.2">
      <c r="A63" s="163" t="s">
        <v>34</v>
      </c>
      <c r="B63" s="163">
        <f>'将来負担比率（分子）の構造'!I$44</f>
        <v>358</v>
      </c>
      <c r="C63" s="163"/>
      <c r="D63" s="163"/>
      <c r="E63" s="163">
        <f>'将来負担比率（分子）の構造'!J$44</f>
        <v>312</v>
      </c>
      <c r="F63" s="163"/>
      <c r="G63" s="163"/>
      <c r="H63" s="163">
        <f>'将来負担比率（分子）の構造'!K$44</f>
        <v>254</v>
      </c>
      <c r="I63" s="163"/>
      <c r="J63" s="163"/>
      <c r="K63" s="163">
        <f>'将来負担比率（分子）の構造'!L$44</f>
        <v>221</v>
      </c>
      <c r="L63" s="163"/>
      <c r="M63" s="163"/>
      <c r="N63" s="163">
        <f>'将来負担比率（分子）の構造'!M$44</f>
        <v>178</v>
      </c>
      <c r="O63" s="163"/>
      <c r="P63" s="163"/>
    </row>
    <row r="64" spans="1:16" x14ac:dyDescent="0.2">
      <c r="A64" s="163" t="s">
        <v>33</v>
      </c>
      <c r="B64" s="163" t="str">
        <f>'将来負担比率（分子）の構造'!I$43</f>
        <v>-</v>
      </c>
      <c r="C64" s="163"/>
      <c r="D64" s="163"/>
      <c r="E64" s="163" t="str">
        <f>'将来負担比率（分子）の構造'!J$43</f>
        <v>-</v>
      </c>
      <c r="F64" s="163"/>
      <c r="G64" s="163"/>
      <c r="H64" s="163" t="str">
        <f>'将来負担比率（分子）の構造'!K$43</f>
        <v>-</v>
      </c>
      <c r="I64" s="163"/>
      <c r="J64" s="163"/>
      <c r="K64" s="163" t="str">
        <f>'将来負担比率（分子）の構造'!L$43</f>
        <v>-</v>
      </c>
      <c r="L64" s="163"/>
      <c r="M64" s="163"/>
      <c r="N64" s="163">
        <f>'将来負担比率（分子）の構造'!M$43</f>
        <v>6</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7404</v>
      </c>
      <c r="C66" s="163"/>
      <c r="D66" s="163"/>
      <c r="E66" s="163">
        <f>'将来負担比率（分子）の構造'!J$41</f>
        <v>7567</v>
      </c>
      <c r="F66" s="163"/>
      <c r="G66" s="163"/>
      <c r="H66" s="163">
        <f>'将来負担比率（分子）の構造'!K$41</f>
        <v>7307</v>
      </c>
      <c r="I66" s="163"/>
      <c r="J66" s="163"/>
      <c r="K66" s="163">
        <f>'将来負担比率（分子）の構造'!L$41</f>
        <v>7126</v>
      </c>
      <c r="L66" s="163"/>
      <c r="M66" s="163"/>
      <c r="N66" s="163">
        <f>'将来負担比率（分子）の構造'!M$41</f>
        <v>7101</v>
      </c>
      <c r="O66" s="163"/>
      <c r="P66" s="163"/>
    </row>
    <row r="67" spans="1:16" x14ac:dyDescent="0.2">
      <c r="A67" s="163" t="s">
        <v>71</v>
      </c>
      <c r="B67" s="163" t="e">
        <f>NA()</f>
        <v>#N/A</v>
      </c>
      <c r="C67" s="163">
        <f>IF(ISNUMBER('将来負担比率（分子）の構造'!I$53), IF('将来負担比率（分子）の構造'!I$53 &lt; 0, 0, '将来負担比率（分子）の構造'!I$53), NA())</f>
        <v>118</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2705</v>
      </c>
      <c r="C72" s="167">
        <f>基金残高に係る経年分析!G55</f>
        <v>2403</v>
      </c>
      <c r="D72" s="167">
        <f>基金残高に係る経年分析!H55</f>
        <v>2022</v>
      </c>
    </row>
    <row r="73" spans="1:16" x14ac:dyDescent="0.2">
      <c r="A73" s="166" t="s">
        <v>74</v>
      </c>
      <c r="B73" s="167">
        <f>基金残高に係る経年分析!F56</f>
        <v>87</v>
      </c>
      <c r="C73" s="167">
        <f>基金残高に係る経年分析!G56</f>
        <v>87</v>
      </c>
      <c r="D73" s="167">
        <f>基金残高に係る経年分析!H56</f>
        <v>87</v>
      </c>
    </row>
    <row r="74" spans="1:16" x14ac:dyDescent="0.2">
      <c r="A74" s="166" t="s">
        <v>75</v>
      </c>
      <c r="B74" s="167">
        <f>基金残高に係る経年分析!F57</f>
        <v>643</v>
      </c>
      <c r="C74" s="167">
        <f>基金残高に係る経年分析!G57</f>
        <v>767</v>
      </c>
      <c r="D74" s="167">
        <f>基金残高に係る経年分析!H57</f>
        <v>860</v>
      </c>
    </row>
  </sheetData>
  <sheetProtection algorithmName="SHA-512" hashValue="uEpa4xkXgMlDhQqENn69WXOGV1ENt9tBGySbqDaj6nPRonNcLJb2Yhi/c6jg+6Wm4S1oniBNFHfIb7uikweF7A==" saltValue="nziDRuMqzZm/aK8nW8TN4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鈴木 敬典</cp:lastModifiedBy>
  <cp:lastPrinted>2026-03-09T06:43:53Z</cp:lastPrinted>
  <dcterms:created xsi:type="dcterms:W3CDTF">2026-02-23T06:54:15Z</dcterms:created>
  <dcterms:modified xsi:type="dcterms:W3CDTF">2026-09-28T23:46:49Z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2026-09-28T23:46:48Z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1516a73e-d269-422e-9232-b00b2af013e0</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