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I08aplsv02\財政課\01 財政一般\03 財政状況資料集（財政指標分析)\R06決算\02_2回目（公会計追加）\04_HP掲載\"/>
    </mc:Choice>
  </mc:AlternateContent>
  <xr:revisionPtr revIDLastSave="0" documentId="13_ncr:1_{A66F0B4B-1112-4448-9C81-FFD31F04E6DC}" xr6:coauthVersionLast="47" xr6:coauthVersionMax="47" xr10:uidLastSave="{00000000-0000-0000-0000-000000000000}"/>
  <bookViews>
    <workbookView xWindow="-120" yWindow="-120" windowWidth="20730" windowHeight="11040" firstSheet="13"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5" i="10" l="1"/>
  <c r="BG34"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O35" i="10"/>
  <c r="CO34" i="10"/>
  <c r="BW34" i="10"/>
  <c r="BW35" i="10" s="1"/>
  <c r="BW36" i="10" s="1"/>
  <c r="BW37" i="10" s="1"/>
  <c r="BW38" i="10" s="1"/>
  <c r="BW39" i="10" s="1"/>
  <c r="BW40" i="10" s="1"/>
  <c r="BW41" i="10" s="1"/>
  <c r="BW42" i="10" s="1"/>
  <c r="BW43" i="10" s="1"/>
  <c r="C34" i="10"/>
  <c r="C35" i="10" l="1"/>
  <c r="C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AM34" i="10"/>
  <c r="AM35" i="10" s="1"/>
  <c r="BE34" i="10" l="1"/>
  <c r="BE35" i="10" s="1"/>
</calcChain>
</file>

<file path=xl/sharedStrings.xml><?xml version="1.0" encoding="utf-8"?>
<sst xmlns="http://schemas.openxmlformats.org/spreadsheetml/2006/main" count="1192" uniqueCount="587">
  <si>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</si>
  <si>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</si>
  <si>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</si>
  <si>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</si>
  <si>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</si>
  <si>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</si>
  <si>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</si>
  <si>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</si>
  <si>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</si>
  <si>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</si>
  <si>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</si>
  <si>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</si>
  <si>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</si>
  <si>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</si>
  <si>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</si>
  <si>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</si>
  <si>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</si>
  <si>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</si>
  <si>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</si>
  <si>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</si>
  <si>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</si>
  <si>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</si>
  <si>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</si>
  <si>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</si>
  <si>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</si>
  <si>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</si>
  <si>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</si>
  <si>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</si>
  <si>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</si>
  <si>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</si>
  <si>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</si>
  <si>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</si>
  <si>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</si>
  <si>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</si>
  <si>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</si>
  <si>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</si>
  <si>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</si>
  <si>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</si>
  <si>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</si>
  <si>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</si>
  <si>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</si>
  <si>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</si>
  <si>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</si>
  <si>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</si>
  <si>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</si>
  <si>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</si>
  <si>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</si>
  <si>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</si>
  <si>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</si>
  <si>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</si>
  <si>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</si>
  <si>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</si>
  <si>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</si>
  <si>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</si>
  <si>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</si>
  <si>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</si>
  <si>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</si>
  <si>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</si>
  <si>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</si>
  <si>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</si>
  <si>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</si>
  <si>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</si>
  <si>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</si>
  <si>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</si>
  <si>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</si>
  <si>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</si>
  <si>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</si>
  <si>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</si>
  <si>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</si>
  <si>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</si>
  <si>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</si>
  <si>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</si>
  <si>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</si>
  <si>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</si>
  <si>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</si>
  <si>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</si>
  <si>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</si>
  <si>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</si>
  <si>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</si>
  <si>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</si>
  <si>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</si>
  <si>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Ⅳ－１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</si>
  <si>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</si>
  <si>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</si>
  <si>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</si>
  <si>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</si>
  <si>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</si>
  <si>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</si>
  <si>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</si>
  <si>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</si>
  <si>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</si>
  <si>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</si>
  <si>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</si>
  <si>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</si>
  <si>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揖斐川町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</si>
  <si>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</si>
  <si>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</si>
  <si>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</si>
  <si>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</si>
  <si>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</si>
  <si>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</si>
  <si>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</si>
  <si>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</si>
  <si>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</si>
  <si>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</si>
  <si>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</si>
  <si>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</si>
  <si>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</si>
  <si>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</si>
  <si>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</si>
  <si>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</si>
  <si>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</si>
  <si>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</si>
  <si>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</si>
  <si>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</si>
  <si>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</si>
  <si>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</si>
  <si>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</si>
  <si>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</si>
  <si>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</si>
  <si>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</si>
  <si>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</si>
  <si>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</si>
  <si>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</si>
  <si>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</si>
  <si>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</si>
  <si>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</si>
  <si>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</si>
  <si>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</si>
  <si>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</si>
  <si>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</si>
  <si>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</si>
  <si>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</si>
  <si>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</si>
  <si>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</si>
  <si>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</si>
  <si>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</si>
  <si>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</si>
  <si>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</si>
  <si>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</si>
  <si>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</si>
  <si>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</si>
  <si>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25"/>
  </si>
  <si>
    <t>うち日本人(％)</t>
    <phoneticPr fontId="5"/>
  </si>
  <si>
    <t>-2.4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</si>
  <si>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</si>
  <si>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</si>
  <si>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</si>
  <si>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</si>
  <si>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</si>
  <si>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</si>
  <si>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</si>
  <si>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</si>
  <si>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</si>
  <si>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</si>
  <si>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</si>
  <si>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</si>
  <si>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</si>
  <si>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</si>
  <si>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</si>
  <si>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</si>
  <si>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</si>
  <si>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</si>
  <si>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</si>
  <si>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</si>
  <si>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</si>
  <si>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</si>
  <si>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</si>
  <si>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</si>
  <si>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</si>
  <si>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</si>
  <si>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</si>
  <si>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</si>
  <si>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</si>
  <si>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</si>
  <si>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</si>
  <si>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</si>
  <si>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</si>
  <si>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</si>
  <si>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</si>
  <si>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</si>
  <si>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</si>
  <si>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</si>
  <si>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</si>
  <si>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</si>
  <si>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</si>
  <si>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</si>
  <si>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</si>
  <si>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</si>
  <si>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</si>
  <si>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</si>
  <si>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</si>
  <si>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</si>
  <si>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</si>
  <si>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</si>
  <si>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</si>
  <si>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</si>
  <si>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</si>
  <si>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</si>
  <si>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</si>
  <si>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</si>
  <si>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</si>
  <si>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</si>
  <si>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岐阜県揖斐川町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</si>
  <si>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</si>
  <si>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</si>
  <si>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</si>
  <si>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</si>
  <si>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</si>
  <si>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</si>
  <si>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</si>
  <si>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</si>
  <si>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</si>
  <si>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</si>
  <si>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</si>
  <si>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</si>
  <si>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</si>
  <si>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</si>
  <si>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</si>
  <si>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</si>
  <si>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</si>
  <si>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</si>
  <si>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</si>
  <si>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</si>
  <si>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</si>
  <si>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</si>
  <si>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</si>
  <si>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</si>
  <si>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</si>
  <si>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</si>
  <si>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</si>
  <si>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</si>
  <si>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</si>
  <si>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</si>
  <si>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</si>
  <si>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</si>
  <si>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</si>
  <si>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</si>
  <si>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</si>
  <si>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</si>
  <si>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</si>
  <si>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</si>
  <si>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</si>
  <si>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</si>
  <si>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</si>
  <si>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</si>
  <si>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</si>
  <si>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</si>
  <si>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</si>
  <si>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</si>
  <si>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</si>
  <si>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</si>
  <si>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</si>
  <si>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</si>
  <si>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</si>
  <si>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</si>
  <si>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</si>
  <si>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</si>
  <si>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</si>
  <si>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</si>
  <si>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</si>
  <si>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</si>
  <si>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</si>
  <si>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</si>
  <si>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</si>
  <si>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</si>
  <si>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</si>
  <si>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</si>
  <si>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</si>
  <si>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</si>
  <si>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</si>
  <si>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</si>
  <si>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</si>
  <si>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</si>
  <si>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</si>
  <si>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</si>
  <si>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</si>
  <si>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</si>
  <si>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</si>
  <si>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</si>
  <si>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</si>
  <si>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</si>
  <si>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</si>
  <si>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</si>
  <si>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</si>
  <si>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</si>
  <si>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</si>
  <si>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</si>
  <si>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</si>
  <si>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</si>
  <si>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</si>
  <si>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</si>
  <si>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</si>
  <si>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</si>
  <si>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</si>
  <si>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</si>
  <si>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</si>
  <si>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</si>
  <si>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</si>
  <si>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</si>
  <si>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</si>
  <si>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</si>
  <si>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</si>
  <si>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</si>
  <si>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</si>
  <si>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</si>
  <si>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</si>
  <si>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</si>
  <si>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</si>
  <si>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</si>
  <si>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</si>
  <si>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</si>
  <si>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</si>
  <si>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</si>
  <si>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</si>
  <si>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</si>
  <si>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</si>
  <si>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</si>
  <si>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</si>
  <si>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</si>
  <si>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</si>
  <si>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</si>
  <si>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</si>
  <si>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</si>
  <si>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</si>
  <si>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</si>
  <si>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</si>
  <si>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</si>
  <si>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</si>
  <si>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</si>
  <si>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</si>
  <si>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宅地造成</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</si>
  <si>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</si>
  <si>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</si>
  <si>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</si>
  <si>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</si>
  <si>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</si>
  <si>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</si>
  <si>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</si>
  <si>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</si>
  <si>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</si>
  <si>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</si>
  <si>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</si>
  <si>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</si>
  <si>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</si>
  <si>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</si>
  <si>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</si>
  <si>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</si>
  <si>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</si>
  <si>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</si>
  <si>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</si>
  <si>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</si>
  <si>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</si>
  <si>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</si>
  <si>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岐阜県揖斐川町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</si>
  <si>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</si>
  <si>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</si>
  <si>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</si>
  <si>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</si>
  <si>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</si>
  <si>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</si>
  <si>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</si>
  <si>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</si>
  <si>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</si>
  <si>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</si>
  <si>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</si>
  <si>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</si>
  <si>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</si>
  <si>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</si>
  <si>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</si>
  <si>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</si>
  <si>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</si>
  <si>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</si>
  <si>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</si>
  <si>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</si>
  <si>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杉原地域土地取得等特別会計</t>
    <phoneticPr fontId="5"/>
  </si>
  <si>
    <t>徳山ダム上流域公有地化特別会計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</si>
  <si>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</si>
  <si>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</si>
  <si>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</si>
  <si>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</si>
  <si>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</si>
  <si>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</si>
  <si>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</si>
  <si>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</si>
  <si>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</si>
  <si>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</si>
  <si>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</si>
  <si>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</si>
  <si>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</si>
  <si>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</si>
  <si>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国民健康保険直診勘定特別会計</t>
    <phoneticPr fontId="5"/>
  </si>
  <si>
    <t>後期高齢者医療特別会計</t>
    <phoneticPr fontId="5"/>
  </si>
  <si>
    <t>水道事業会計</t>
    <phoneticPr fontId="5"/>
  </si>
  <si>
    <t>法適用企業</t>
    <phoneticPr fontId="5"/>
  </si>
  <si>
    <t>下水道事業会計</t>
    <phoneticPr fontId="5"/>
  </si>
  <si>
    <t>小水力発電事業特別会計</t>
    <phoneticPr fontId="5"/>
  </si>
  <si>
    <t>法非適用企業</t>
    <phoneticPr fontId="5"/>
  </si>
  <si>
    <t>企業用地造成事業特別会計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</si>
  <si>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</si>
  <si>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</si>
  <si>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</si>
  <si>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</si>
  <si>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</si>
  <si>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</si>
  <si>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</si>
  <si>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</si>
  <si>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</si>
  <si>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</si>
  <si>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</si>
  <si>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</si>
  <si>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</si>
  <si>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</si>
  <si>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</si>
  <si>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</si>
  <si>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</si>
  <si>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</si>
  <si>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</si>
  <si>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</si>
  <si>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</si>
  <si>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</si>
  <si>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</si>
  <si>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</si>
  <si>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</si>
  <si>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</si>
  <si>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</si>
  <si>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</si>
  <si>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</si>
  <si>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</si>
  <si>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</si>
  <si>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</si>
  <si>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</si>
  <si>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</si>
  <si>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</si>
  <si>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</si>
  <si>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</si>
  <si>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</si>
  <si>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</si>
  <si>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</si>
  <si>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</si>
  <si>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</si>
  <si>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</si>
  <si>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</si>
  <si>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</si>
  <si>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</si>
  <si>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</si>
  <si>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</si>
  <si>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</si>
  <si>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</si>
  <si>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</si>
  <si>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</si>
  <si>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</si>
  <si>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</si>
  <si>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</si>
  <si>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</si>
  <si>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</si>
  <si>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</si>
  <si>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</si>
  <si>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</si>
  <si>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</si>
  <si>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</si>
  <si>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</si>
  <si>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</si>
  <si>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</si>
  <si>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</si>
  <si>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</si>
  <si>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</si>
  <si>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</si>
  <si>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</si>
  <si>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</si>
  <si>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</si>
  <si>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</si>
  <si>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</si>
  <si>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</si>
  <si>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</si>
  <si>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</si>
  <si>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</si>
  <si>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</si>
  <si>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</si>
  <si>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</si>
  <si>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</si>
  <si>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</si>
  <si>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</si>
  <si>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</si>
  <si>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</si>
  <si>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</si>
  <si>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</si>
  <si>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</si>
  <si>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</si>
  <si>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</si>
  <si>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</si>
  <si>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</si>
  <si>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</si>
  <si>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</si>
  <si>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</si>
  <si>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</si>
  <si>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</si>
  <si>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</si>
  <si>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</si>
  <si>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</si>
  <si>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</si>
  <si>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</si>
  <si>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</si>
  <si>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</si>
  <si>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</si>
  <si>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</si>
  <si>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</si>
  <si>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</si>
  <si>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</si>
  <si>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</si>
  <si>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</si>
  <si>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</si>
  <si>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</si>
  <si>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</si>
  <si>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</si>
  <si>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</si>
  <si>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</si>
  <si>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</si>
  <si>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</si>
  <si>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</si>
  <si>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</si>
  <si>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</si>
  <si>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</si>
  <si>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</si>
  <si>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</si>
  <si>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</si>
  <si>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</si>
  <si>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</si>
  <si>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</si>
  <si>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</si>
  <si>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</si>
  <si>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</si>
  <si>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</si>
  <si>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</si>
  <si>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3.02</t>
  </si>
  <si>
    <t>▲ 5.29</t>
  </si>
  <si>
    <t>水道事業会計</t>
  </si>
  <si>
    <t>一般会計</t>
  </si>
  <si>
    <t>下水道事業会計</t>
  </si>
  <si>
    <t>国民健康保険特別会計</t>
  </si>
  <si>
    <t>後期高齢者医療特別会計</t>
  </si>
  <si>
    <t>国民健康保険直診勘定特別会計</t>
  </si>
  <si>
    <t>杉原地域土地取得等特別会計</t>
  </si>
  <si>
    <t>徳山ダム上流域公有地化特別会計</t>
  </si>
  <si>
    <t>その他会計（赤字）</t>
  </si>
  <si>
    <t>その他会計（黒字）</t>
  </si>
  <si>
    <t>R02</t>
    <phoneticPr fontId="5"/>
  </si>
  <si>
    <t>R03</t>
    <phoneticPr fontId="5"/>
  </si>
  <si>
    <t>R04</t>
    <phoneticPr fontId="5"/>
  </si>
  <si>
    <t>R05</t>
    <phoneticPr fontId="5"/>
  </si>
  <si>
    <t>R06</t>
    <phoneticPr fontId="5"/>
  </si>
  <si>
    <t>1,703百万円基金繰入</t>
    <rPh sb="5" eb="8">
      <t>ヒャクマンエン</t>
    </rPh>
    <rPh sb="8" eb="12">
      <t>キキンクリイレ</t>
    </rPh>
    <phoneticPr fontId="2"/>
  </si>
  <si>
    <t>3百万円基金繰入</t>
    <rPh sb="1" eb="4">
      <t>ヒャクマンエン</t>
    </rPh>
    <rPh sb="4" eb="8">
      <t>キキンクリイレ</t>
    </rPh>
    <phoneticPr fontId="2"/>
  </si>
  <si>
    <t>80百万円基金繰入</t>
    <rPh sb="2" eb="9">
      <t>ヒャクマンエンキキンクリイレ</t>
    </rPh>
    <phoneticPr fontId="2"/>
  </si>
  <si>
    <t>-</t>
    <phoneticPr fontId="2"/>
  </si>
  <si>
    <t>大垣衛生施設組合（一般会計）</t>
  </si>
  <si>
    <t>揖斐郡養基小学校養基保育所組合（一般会計）</t>
  </si>
  <si>
    <t>岐阜県市町村会館組合（一般会計）</t>
  </si>
  <si>
    <t>樫原谷林野組合（一般会計）</t>
  </si>
  <si>
    <t>足打谷林野組合（一般会計）</t>
  </si>
  <si>
    <t>岐阜県市町村職員退職手当組合（一般会計）</t>
  </si>
  <si>
    <t>西濃環境整備組合（一般会計）</t>
  </si>
  <si>
    <t>揖斐川水防事務組合（一般会計）</t>
  </si>
  <si>
    <t>揖斐郡消防組合（一般会計）</t>
  </si>
  <si>
    <t>揖斐広域連合（一般会計）</t>
  </si>
  <si>
    <t>揖斐広域連合（介護保険事業会計）</t>
  </si>
  <si>
    <t>岐阜県後期高齢者医療広域連合（一般会計）</t>
  </si>
  <si>
    <t>岐阜県後期高齢者医療広域連合（後期高齢者医療事業会計）</t>
  </si>
  <si>
    <t>樽見鉄道</t>
    <rPh sb="0" eb="4">
      <t>タルミテツドウ</t>
    </rPh>
    <phoneticPr fontId="2"/>
  </si>
  <si>
    <t>公有地化推進基金</t>
  </si>
  <si>
    <t>合併振興基金</t>
  </si>
  <si>
    <t>久瀬・藤橋地域振興基金</t>
  </si>
  <si>
    <t>60百万円基金繰入</t>
    <rPh sb="2" eb="9">
      <t>ヒャクマンエンキキンクリイレ</t>
    </rPh>
    <phoneticPr fontId="2"/>
  </si>
  <si>
    <t>10百万円基金繰入</t>
    <rPh sb="2" eb="9">
      <t>ヒャクマンエンキキンクリイレ</t>
    </rPh>
    <phoneticPr fontId="2"/>
  </si>
  <si>
    <t>公共施設整備等基金</t>
    <rPh sb="6" eb="7">
      <t>トウ</t>
    </rPh>
    <phoneticPr fontId="2"/>
  </si>
  <si>
    <t>町営住宅整備等基金</t>
    <rPh sb="0" eb="2">
      <t>チョウエイ</t>
    </rPh>
    <rPh sb="2" eb="4">
      <t>ジュウタク</t>
    </rPh>
    <rPh sb="4" eb="6">
      <t>セイビ</t>
    </rPh>
    <rPh sb="6" eb="7">
      <t>トウ</t>
    </rPh>
    <rPh sb="7" eb="9">
      <t>キキン</t>
    </rPh>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</si>
  <si>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</si>
  <si>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</si>
  <si>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</si>
  <si>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</si>
  <si>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</si>
  <si>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実質公債費比率及び将来負担比率は類似団体と比較して低い。要因としては、旧町村から承継した地方債の償還が進み、毎年度の償還額が減少してきたこと及び地方債の発行の抑制をしてきたためである。今後も人件費や物件費、公債費等の経常的歳出の縮減に努める。</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</si>
  <si>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</si>
  <si>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</si>
  <si>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</si>
  <si>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平成24年度から将来負担比率は「-％」となっているが、合併団体であり広大な面積を持つ当町は、公共施設等の総量が多く、それに伴い、施設等の老朽化も一度に進むこととなる。今後は、将来負担額を抑えるためにも地方債の発行の抑制に努めるほか、「揖斐川町公共施設等総合管理計画」に基づき、施設総量の適正化のみならず、民間のノウハウや資金の導入等も検討し、健全で持続可能な自治体経営の実現を目指す。</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</si>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</sst>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quotePrefix="1"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8" fontId="16" fillId="0" borderId="0" xfId="16" applyNumberForma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B25AEEB-F6E5-469A-8C0D-DB60D47B0A3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theme" Target="theme/theme1.xml" />
  <Relationship Id="rId3" Type="http://schemas.openxmlformats.org/officeDocument/2006/relationships/worksheet" Target="worksheets/sheet3.xml" />
  <Relationship Id="rId21" Type="http://schemas.openxmlformats.org/officeDocument/2006/relationships/calcChain" Target="calcChain.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sharedStrings" Target="sharedStrings.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10" Type="http://schemas.openxmlformats.org/officeDocument/2006/relationships/worksheet" Target="worksheets/sheet10.xml" />
  <Relationship Id="rId19" Type="http://schemas.openxmlformats.org/officeDocument/2006/relationships/styles" Target="styles.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7.xml.rels>&#65279;<?xml version="1.0" encoding="utf-8" standalone="yes"?>
<Relationships xmlns="http://schemas.openxmlformats.org/package/2006/relationships">
  <Relationship Id="rId1" Type="http://schemas.openxmlformats.org/officeDocument/2006/relationships/themeOverride" Target="../theme/themeOverride1.xml" />
</Relationships>
</file>

<file path=xl/charts/_rels/chart8.xml.rels>&#65279;<?xml version="1.0" encoding="utf-8" standalone="yes"?>
<Relationships xmlns="http://schemas.openxmlformats.org/package/2006/relationships">
  <Relationship Id="rId1" Type="http://schemas.openxmlformats.org/officeDocument/2006/relationships/themeOverride" Target="../theme/themeOverride2.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84459</c:v>
                </c:pt>
                <c:pt idx="1">
                  <c:v>74568</c:v>
                </c:pt>
                <c:pt idx="2">
                  <c:v>73693</c:v>
                </c:pt>
                <c:pt idx="3">
                  <c:v>79401</c:v>
                </c:pt>
                <c:pt idx="4">
                  <c:v>87379</c:v>
                </c:pt>
              </c:numCache>
            </c:numRef>
          </c:val>
          <c:smooth val="0"/>
          <c:extLst>
            <c:ext xmlns:c16="http://schemas.microsoft.com/office/drawing/2014/chart" uri="{C3380CC4-5D6E-409C-BE32-E72D297353CC}">
              <c16:uniqueId val="{00000000-C2FA-42BA-AE74-CE87784971F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118680</c:v>
                </c:pt>
                <c:pt idx="1">
                  <c:v>98168</c:v>
                </c:pt>
                <c:pt idx="2">
                  <c:v>107326</c:v>
                </c:pt>
                <c:pt idx="3">
                  <c:v>100507</c:v>
                </c:pt>
                <c:pt idx="4">
                  <c:v>86376</c:v>
                </c:pt>
              </c:numCache>
            </c:numRef>
          </c:val>
          <c:smooth val="0"/>
          <c:extLst>
            <c:ext xmlns:c16="http://schemas.microsoft.com/office/drawing/2014/chart" uri="{C3380CC4-5D6E-409C-BE32-E72D297353CC}">
              <c16:uniqueId val="{00000001-C2FA-42BA-AE74-CE87784971F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6.06</c:v>
                </c:pt>
                <c:pt idx="1">
                  <c:v>9.6999999999999993</c:v>
                </c:pt>
                <c:pt idx="2">
                  <c:v>6.47</c:v>
                </c:pt>
                <c:pt idx="3">
                  <c:v>3.46</c:v>
                </c:pt>
                <c:pt idx="4">
                  <c:v>5.48</c:v>
                </c:pt>
              </c:numCache>
            </c:numRef>
          </c:val>
          <c:extLst>
            <c:ext xmlns:c16="http://schemas.microsoft.com/office/drawing/2014/chart" uri="{C3380CC4-5D6E-409C-BE32-E72D297353CC}">
              <c16:uniqueId val="{00000000-AB56-44D1-9104-DECCDD2FA7C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29.64</c:v>
                </c:pt>
                <c:pt idx="1">
                  <c:v>31.73</c:v>
                </c:pt>
                <c:pt idx="2">
                  <c:v>38.32</c:v>
                </c:pt>
                <c:pt idx="3">
                  <c:v>38</c:v>
                </c:pt>
                <c:pt idx="4">
                  <c:v>30.13</c:v>
                </c:pt>
              </c:numCache>
            </c:numRef>
          </c:val>
          <c:extLst>
            <c:ext xmlns:c16="http://schemas.microsoft.com/office/drawing/2014/chart" uri="{C3380CC4-5D6E-409C-BE32-E72D297353CC}">
              <c16:uniqueId val="{00000001-AB56-44D1-9104-DECCDD2FA7C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0.92</c:v>
                </c:pt>
                <c:pt idx="1">
                  <c:v>6.68</c:v>
                </c:pt>
                <c:pt idx="2">
                  <c:v>1.3</c:v>
                </c:pt>
                <c:pt idx="3">
                  <c:v>-3.02</c:v>
                </c:pt>
                <c:pt idx="4">
                  <c:v>-5.29</c:v>
                </c:pt>
              </c:numCache>
            </c:numRef>
          </c:val>
          <c:smooth val="0"/>
          <c:extLst>
            <c:ext xmlns:c16="http://schemas.microsoft.com/office/drawing/2014/chart" uri="{C3380CC4-5D6E-409C-BE32-E72D297353CC}">
              <c16:uniqueId val="{00000002-AB56-44D1-9104-DECCDD2FA7C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4.9000000000000004</c:v>
                </c:pt>
                <c:pt idx="2">
                  <c:v>#N/A</c:v>
                </c:pt>
                <c:pt idx="3">
                  <c:v>4.79</c:v>
                </c:pt>
                <c:pt idx="4">
                  <c:v>#N/A</c:v>
                </c:pt>
                <c:pt idx="5">
                  <c:v>0.59</c:v>
                </c:pt>
                <c:pt idx="6">
                  <c:v>#N/A</c:v>
                </c:pt>
                <c:pt idx="7">
                  <c:v>0</c:v>
                </c:pt>
                <c:pt idx="8">
                  <c:v>#N/A</c:v>
                </c:pt>
                <c:pt idx="9">
                  <c:v>0</c:v>
                </c:pt>
              </c:numCache>
            </c:numRef>
          </c:val>
          <c:extLst>
            <c:ext xmlns:c16="http://schemas.microsoft.com/office/drawing/2014/chart" uri="{C3380CC4-5D6E-409C-BE32-E72D297353CC}">
              <c16:uniqueId val="{00000000-9AB8-46F3-B8C1-D96C234E745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AB8-46F3-B8C1-D96C234E745B}"/>
            </c:ext>
          </c:extLst>
        </c:ser>
        <c:ser>
          <c:idx val="2"/>
          <c:order val="2"/>
          <c:tx>
            <c:strRef>
              <c:f>データシート!$A$29</c:f>
              <c:strCache>
                <c:ptCount val="1"/>
                <c:pt idx="0">
                  <c:v>徳山ダム上流域公有地化特別会計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9AB8-46F3-B8C1-D96C234E745B}"/>
            </c:ext>
          </c:extLst>
        </c:ser>
        <c:ser>
          <c:idx val="3"/>
          <c:order val="3"/>
          <c:tx>
            <c:strRef>
              <c:f>データシート!$A$30</c:f>
              <c:strCache>
                <c:ptCount val="1"/>
                <c:pt idx="0">
                  <c:v>杉原地域土地取得等特別会計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9AB8-46F3-B8C1-D96C234E745B}"/>
            </c:ext>
          </c:extLst>
        </c:ser>
        <c:ser>
          <c:idx val="4"/>
          <c:order val="4"/>
          <c:tx>
            <c:strRef>
              <c:f>データシート!$A$31</c:f>
              <c:strCache>
                <c:ptCount val="1"/>
                <c:pt idx="0">
                  <c:v>国民健康保険直診勘定特別会計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c:v>
                </c:pt>
                <c:pt idx="2">
                  <c:v>#N/A</c:v>
                </c:pt>
                <c:pt idx="3">
                  <c:v>0.04</c:v>
                </c:pt>
                <c:pt idx="4">
                  <c:v>#N/A</c:v>
                </c:pt>
                <c:pt idx="5">
                  <c:v>7.0000000000000007E-2</c:v>
                </c:pt>
                <c:pt idx="6">
                  <c:v>#N/A</c:v>
                </c:pt>
                <c:pt idx="7">
                  <c:v>0.05</c:v>
                </c:pt>
                <c:pt idx="8">
                  <c:v>#N/A</c:v>
                </c:pt>
                <c:pt idx="9">
                  <c:v>0.04</c:v>
                </c:pt>
              </c:numCache>
            </c:numRef>
          </c:val>
          <c:extLst>
            <c:ext xmlns:c16="http://schemas.microsoft.com/office/drawing/2014/chart" uri="{C3380CC4-5D6E-409C-BE32-E72D297353CC}">
              <c16:uniqueId val="{00000004-9AB8-46F3-B8C1-D96C234E745B}"/>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0.05</c:v>
                </c:pt>
                <c:pt idx="2">
                  <c:v>#N/A</c:v>
                </c:pt>
                <c:pt idx="3">
                  <c:v>0.05</c:v>
                </c:pt>
                <c:pt idx="4">
                  <c:v>#N/A</c:v>
                </c:pt>
                <c:pt idx="5">
                  <c:v>0.06</c:v>
                </c:pt>
                <c:pt idx="6">
                  <c:v>#N/A</c:v>
                </c:pt>
                <c:pt idx="7">
                  <c:v>7.0000000000000007E-2</c:v>
                </c:pt>
                <c:pt idx="8">
                  <c:v>#N/A</c:v>
                </c:pt>
                <c:pt idx="9">
                  <c:v>0.11</c:v>
                </c:pt>
              </c:numCache>
            </c:numRef>
          </c:val>
          <c:extLst>
            <c:ext xmlns:c16="http://schemas.microsoft.com/office/drawing/2014/chart" uri="{C3380CC4-5D6E-409C-BE32-E72D297353CC}">
              <c16:uniqueId val="{00000005-9AB8-46F3-B8C1-D96C234E745B}"/>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1.69</c:v>
                </c:pt>
                <c:pt idx="2">
                  <c:v>#N/A</c:v>
                </c:pt>
                <c:pt idx="3">
                  <c:v>2</c:v>
                </c:pt>
                <c:pt idx="4">
                  <c:v>#N/A</c:v>
                </c:pt>
                <c:pt idx="5">
                  <c:v>2.23</c:v>
                </c:pt>
                <c:pt idx="6">
                  <c:v>#N/A</c:v>
                </c:pt>
                <c:pt idx="7">
                  <c:v>1.74</c:v>
                </c:pt>
                <c:pt idx="8">
                  <c:v>#N/A</c:v>
                </c:pt>
                <c:pt idx="9">
                  <c:v>1.59</c:v>
                </c:pt>
              </c:numCache>
            </c:numRef>
          </c:val>
          <c:extLst>
            <c:ext xmlns:c16="http://schemas.microsoft.com/office/drawing/2014/chart" uri="{C3380CC4-5D6E-409C-BE32-E72D297353CC}">
              <c16:uniqueId val="{00000006-9AB8-46F3-B8C1-D96C234E745B}"/>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#N/A</c:v>
                </c:pt>
                <c:pt idx="7">
                  <c:v>2.8</c:v>
                </c:pt>
                <c:pt idx="8">
                  <c:v>#N/A</c:v>
                </c:pt>
                <c:pt idx="9">
                  <c:v>3.32</c:v>
                </c:pt>
              </c:numCache>
            </c:numRef>
          </c:val>
          <c:extLst>
            <c:ext xmlns:c16="http://schemas.microsoft.com/office/drawing/2014/chart" uri="{C3380CC4-5D6E-409C-BE32-E72D297353CC}">
              <c16:uniqueId val="{00000007-9AB8-46F3-B8C1-D96C234E745B}"/>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5.89</c:v>
                </c:pt>
                <c:pt idx="2">
                  <c:v>#N/A</c:v>
                </c:pt>
                <c:pt idx="3">
                  <c:v>9.5299999999999994</c:v>
                </c:pt>
                <c:pt idx="4">
                  <c:v>#N/A</c:v>
                </c:pt>
                <c:pt idx="5">
                  <c:v>6.31</c:v>
                </c:pt>
                <c:pt idx="6">
                  <c:v>#N/A</c:v>
                </c:pt>
                <c:pt idx="7">
                  <c:v>3.46</c:v>
                </c:pt>
                <c:pt idx="8">
                  <c:v>#N/A</c:v>
                </c:pt>
                <c:pt idx="9">
                  <c:v>5.48</c:v>
                </c:pt>
              </c:numCache>
            </c:numRef>
          </c:val>
          <c:extLst>
            <c:ext xmlns:c16="http://schemas.microsoft.com/office/drawing/2014/chart" uri="{C3380CC4-5D6E-409C-BE32-E72D297353CC}">
              <c16:uniqueId val="{00000008-9AB8-46F3-B8C1-D96C234E745B}"/>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c:v>
                </c:pt>
                <c:pt idx="1">
                  <c:v>0</c:v>
                </c:pt>
                <c:pt idx="2">
                  <c:v>0</c:v>
                </c:pt>
                <c:pt idx="3">
                  <c:v>0</c:v>
                </c:pt>
                <c:pt idx="4">
                  <c:v>#N/A</c:v>
                </c:pt>
                <c:pt idx="5">
                  <c:v>7.08</c:v>
                </c:pt>
                <c:pt idx="6">
                  <c:v>#N/A</c:v>
                </c:pt>
                <c:pt idx="7">
                  <c:v>6.01</c:v>
                </c:pt>
                <c:pt idx="8">
                  <c:v>#N/A</c:v>
                </c:pt>
                <c:pt idx="9">
                  <c:v>6.2</c:v>
                </c:pt>
              </c:numCache>
            </c:numRef>
          </c:val>
          <c:extLst>
            <c:ext xmlns:c16="http://schemas.microsoft.com/office/drawing/2014/chart" uri="{C3380CC4-5D6E-409C-BE32-E72D297353CC}">
              <c16:uniqueId val="{00000009-9AB8-46F3-B8C1-D96C234E745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1784</c:v>
                </c:pt>
                <c:pt idx="5">
                  <c:v>1764</c:v>
                </c:pt>
                <c:pt idx="8">
                  <c:v>1618</c:v>
                </c:pt>
                <c:pt idx="11">
                  <c:v>1657</c:v>
                </c:pt>
                <c:pt idx="14">
                  <c:v>1603</c:v>
                </c:pt>
              </c:numCache>
            </c:numRef>
          </c:val>
          <c:extLst>
            <c:ext xmlns:c16="http://schemas.microsoft.com/office/drawing/2014/chart" uri="{C3380CC4-5D6E-409C-BE32-E72D297353CC}">
              <c16:uniqueId val="{00000000-E2A9-4AD5-8CC9-7B7AE14D050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2A9-4AD5-8CC9-7B7AE14D050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2A9-4AD5-8CC9-7B7AE14D050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80</c:v>
                </c:pt>
                <c:pt idx="3">
                  <c:v>80</c:v>
                </c:pt>
                <c:pt idx="6">
                  <c:v>78</c:v>
                </c:pt>
                <c:pt idx="9">
                  <c:v>50</c:v>
                </c:pt>
                <c:pt idx="12">
                  <c:v>46</c:v>
                </c:pt>
              </c:numCache>
            </c:numRef>
          </c:val>
          <c:extLst>
            <c:ext xmlns:c16="http://schemas.microsoft.com/office/drawing/2014/chart" uri="{C3380CC4-5D6E-409C-BE32-E72D297353CC}">
              <c16:uniqueId val="{00000003-E2A9-4AD5-8CC9-7B7AE14D050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605</c:v>
                </c:pt>
                <c:pt idx="3">
                  <c:v>562</c:v>
                </c:pt>
                <c:pt idx="6">
                  <c:v>504</c:v>
                </c:pt>
                <c:pt idx="9">
                  <c:v>544</c:v>
                </c:pt>
                <c:pt idx="12">
                  <c:v>568</c:v>
                </c:pt>
              </c:numCache>
            </c:numRef>
          </c:val>
          <c:extLst>
            <c:ext xmlns:c16="http://schemas.microsoft.com/office/drawing/2014/chart" uri="{C3380CC4-5D6E-409C-BE32-E72D297353CC}">
              <c16:uniqueId val="{00000004-E2A9-4AD5-8CC9-7B7AE14D050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2A9-4AD5-8CC9-7B7AE14D050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2A9-4AD5-8CC9-7B7AE14D050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1551</c:v>
                </c:pt>
                <c:pt idx="3">
                  <c:v>1589</c:v>
                </c:pt>
                <c:pt idx="6">
                  <c:v>1616</c:v>
                </c:pt>
                <c:pt idx="9">
                  <c:v>1594</c:v>
                </c:pt>
                <c:pt idx="12">
                  <c:v>1592</c:v>
                </c:pt>
              </c:numCache>
            </c:numRef>
          </c:val>
          <c:extLst>
            <c:ext xmlns:c16="http://schemas.microsoft.com/office/drawing/2014/chart" uri="{C3380CC4-5D6E-409C-BE32-E72D297353CC}">
              <c16:uniqueId val="{00000007-E2A9-4AD5-8CC9-7B7AE14D050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452</c:v>
                </c:pt>
                <c:pt idx="2">
                  <c:v>#N/A</c:v>
                </c:pt>
                <c:pt idx="3">
                  <c:v>#N/A</c:v>
                </c:pt>
                <c:pt idx="4">
                  <c:v>467</c:v>
                </c:pt>
                <c:pt idx="5">
                  <c:v>#N/A</c:v>
                </c:pt>
                <c:pt idx="6">
                  <c:v>#N/A</c:v>
                </c:pt>
                <c:pt idx="7">
                  <c:v>580</c:v>
                </c:pt>
                <c:pt idx="8">
                  <c:v>#N/A</c:v>
                </c:pt>
                <c:pt idx="9">
                  <c:v>#N/A</c:v>
                </c:pt>
                <c:pt idx="10">
                  <c:v>531</c:v>
                </c:pt>
                <c:pt idx="11">
                  <c:v>#N/A</c:v>
                </c:pt>
                <c:pt idx="12">
                  <c:v>#N/A</c:v>
                </c:pt>
                <c:pt idx="13">
                  <c:v>603</c:v>
                </c:pt>
                <c:pt idx="14">
                  <c:v>#N/A</c:v>
                </c:pt>
              </c:numCache>
            </c:numRef>
          </c:val>
          <c:smooth val="0"/>
          <c:extLst>
            <c:ext xmlns:c16="http://schemas.microsoft.com/office/drawing/2014/chart" uri="{C3380CC4-5D6E-409C-BE32-E72D297353CC}">
              <c16:uniqueId val="{00000008-E2A9-4AD5-8CC9-7B7AE14D050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17994</c:v>
                </c:pt>
                <c:pt idx="5">
                  <c:v>17455</c:v>
                </c:pt>
                <c:pt idx="8">
                  <c:v>16514</c:v>
                </c:pt>
                <c:pt idx="11">
                  <c:v>16011</c:v>
                </c:pt>
                <c:pt idx="14">
                  <c:v>15369</c:v>
                </c:pt>
              </c:numCache>
            </c:numRef>
          </c:val>
          <c:extLst>
            <c:ext xmlns:c16="http://schemas.microsoft.com/office/drawing/2014/chart" uri="{C3380CC4-5D6E-409C-BE32-E72D297353CC}">
              <c16:uniqueId val="{00000000-AB3A-435C-B130-2E43F1E596A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159</c:v>
                </c:pt>
                <c:pt idx="5">
                  <c:v>164</c:v>
                </c:pt>
                <c:pt idx="8">
                  <c:v>132</c:v>
                </c:pt>
                <c:pt idx="11">
                  <c:v>112</c:v>
                </c:pt>
                <c:pt idx="14">
                  <c:v>106</c:v>
                </c:pt>
              </c:numCache>
            </c:numRef>
          </c:val>
          <c:extLst>
            <c:ext xmlns:c16="http://schemas.microsoft.com/office/drawing/2014/chart" uri="{C3380CC4-5D6E-409C-BE32-E72D297353CC}">
              <c16:uniqueId val="{00000001-AB3A-435C-B130-2E43F1E596A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7513</c:v>
                </c:pt>
                <c:pt idx="5">
                  <c:v>7804</c:v>
                </c:pt>
                <c:pt idx="8">
                  <c:v>8602</c:v>
                </c:pt>
                <c:pt idx="11">
                  <c:v>8301</c:v>
                </c:pt>
                <c:pt idx="14">
                  <c:v>7126</c:v>
                </c:pt>
              </c:numCache>
            </c:numRef>
          </c:val>
          <c:extLst>
            <c:ext xmlns:c16="http://schemas.microsoft.com/office/drawing/2014/chart" uri="{C3380CC4-5D6E-409C-BE32-E72D297353CC}">
              <c16:uniqueId val="{00000002-AB3A-435C-B130-2E43F1E596A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B3A-435C-B130-2E43F1E596A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B3A-435C-B130-2E43F1E596A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177</c:v>
                </c:pt>
                <c:pt idx="3">
                  <c:v>179</c:v>
                </c:pt>
                <c:pt idx="6">
                  <c:v>0</c:v>
                </c:pt>
                <c:pt idx="9">
                  <c:v>0</c:v>
                </c:pt>
                <c:pt idx="12">
                  <c:v>0</c:v>
                </c:pt>
              </c:numCache>
            </c:numRef>
          </c:val>
          <c:extLst>
            <c:ext xmlns:c16="http://schemas.microsoft.com/office/drawing/2014/chart" uri="{C3380CC4-5D6E-409C-BE32-E72D297353CC}">
              <c16:uniqueId val="{00000005-AB3A-435C-B130-2E43F1E596A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2080</c:v>
                </c:pt>
                <c:pt idx="3">
                  <c:v>2072</c:v>
                </c:pt>
                <c:pt idx="6">
                  <c:v>2060</c:v>
                </c:pt>
                <c:pt idx="9">
                  <c:v>2103</c:v>
                </c:pt>
                <c:pt idx="12">
                  <c:v>2125</c:v>
                </c:pt>
              </c:numCache>
            </c:numRef>
          </c:val>
          <c:extLst>
            <c:ext xmlns:c16="http://schemas.microsoft.com/office/drawing/2014/chart" uri="{C3380CC4-5D6E-409C-BE32-E72D297353CC}">
              <c16:uniqueId val="{00000006-AB3A-435C-B130-2E43F1E596A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454</c:v>
                </c:pt>
                <c:pt idx="3">
                  <c:v>397</c:v>
                </c:pt>
                <c:pt idx="6">
                  <c:v>320</c:v>
                </c:pt>
                <c:pt idx="9">
                  <c:v>271</c:v>
                </c:pt>
                <c:pt idx="12">
                  <c:v>217</c:v>
                </c:pt>
              </c:numCache>
            </c:numRef>
          </c:val>
          <c:extLst>
            <c:ext xmlns:c16="http://schemas.microsoft.com/office/drawing/2014/chart" uri="{C3380CC4-5D6E-409C-BE32-E72D297353CC}">
              <c16:uniqueId val="{00000007-AB3A-435C-B130-2E43F1E596A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8386</c:v>
                </c:pt>
                <c:pt idx="3">
                  <c:v>8056</c:v>
                </c:pt>
                <c:pt idx="6">
                  <c:v>7887</c:v>
                </c:pt>
                <c:pt idx="9">
                  <c:v>7536</c:v>
                </c:pt>
                <c:pt idx="12">
                  <c:v>7197</c:v>
                </c:pt>
              </c:numCache>
            </c:numRef>
          </c:val>
          <c:extLst>
            <c:ext xmlns:c16="http://schemas.microsoft.com/office/drawing/2014/chart" uri="{C3380CC4-5D6E-409C-BE32-E72D297353CC}">
              <c16:uniqueId val="{00000008-AB3A-435C-B130-2E43F1E596A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B3A-435C-B130-2E43F1E596A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14122</c:v>
                </c:pt>
                <c:pt idx="3">
                  <c:v>13836</c:v>
                </c:pt>
                <c:pt idx="6">
                  <c:v>13490</c:v>
                </c:pt>
                <c:pt idx="9">
                  <c:v>13170</c:v>
                </c:pt>
                <c:pt idx="12">
                  <c:v>12629</c:v>
                </c:pt>
              </c:numCache>
            </c:numRef>
          </c:val>
          <c:extLst>
            <c:ext xmlns:c16="http://schemas.microsoft.com/office/drawing/2014/chart" uri="{C3380CC4-5D6E-409C-BE32-E72D297353CC}">
              <c16:uniqueId val="{0000000A-AB3A-435C-B130-2E43F1E596A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B3A-435C-B130-2E43F1E596A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3530</c:v>
                </c:pt>
                <c:pt idx="1">
                  <c:v>3525</c:v>
                </c:pt>
                <c:pt idx="2">
                  <c:v>2833</c:v>
                </c:pt>
              </c:numCache>
            </c:numRef>
          </c:val>
          <c:extLst>
            <c:ext xmlns:c16="http://schemas.microsoft.com/office/drawing/2014/chart" uri="{C3380CC4-5D6E-409C-BE32-E72D297353CC}">
              <c16:uniqueId val="{00000000-77FB-4EC6-8FDC-D4FC3013E7B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358</c:v>
                </c:pt>
                <c:pt idx="1">
                  <c:v>354</c:v>
                </c:pt>
                <c:pt idx="2">
                  <c:v>314</c:v>
                </c:pt>
              </c:numCache>
            </c:numRef>
          </c:val>
          <c:extLst>
            <c:ext xmlns:c16="http://schemas.microsoft.com/office/drawing/2014/chart" uri="{C3380CC4-5D6E-409C-BE32-E72D297353CC}">
              <c16:uniqueId val="{00000001-77FB-4EC6-8FDC-D4FC3013E7B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6015</c:v>
                </c:pt>
                <c:pt idx="1">
                  <c:v>5854</c:v>
                </c:pt>
                <c:pt idx="2">
                  <c:v>5458</c:v>
                </c:pt>
              </c:numCache>
            </c:numRef>
          </c:val>
          <c:extLst>
            <c:ext xmlns:c16="http://schemas.microsoft.com/office/drawing/2014/chart" uri="{C3380CC4-5D6E-409C-BE32-E72D297353CC}">
              <c16:uniqueId val="{00000002-77FB-4EC6-8FDC-D4FC3013E7B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{FC9C040A-DC0B-40E5-BC4D-E705D60EE1B5}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1C0-45CE-9BF3-7B2CFD9F375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{AA05E97B-3977-4014-BD1A-E08E33015E25}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1C0-45CE-9BF3-7B2CFD9F375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{D4ADDB4B-4A38-41FB-860C-E2D93D374415}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1C0-45CE-9BF3-7B2CFD9F375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{BD9616D1-1DB5-4697-98DA-7CF08341075F}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1C0-45CE-9BF3-7B2CFD9F375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{9CBF43B9-002F-4FCB-8EFA-A8B374889482}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1C0-45CE-9BF3-7B2CFD9F375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{935353CD-8D7D-475E-8463-AADCF54135D3}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1C0-45CE-9BF3-7B2CFD9F375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{9A70C56A-0E6C-4E77-A8A6-FB28981AA3DA}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1C0-45CE-9BF3-7B2CFD9F375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{25821075-740A-4633-866D-09C7DA8A85C2}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1C0-45CE-9BF3-7B2CFD9F375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{A5AA043F-8805-47F1-A637-A73BF949ABA0}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1C0-45CE-9BF3-7B2CFD9F375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55.1</c:v>
                </c:pt>
                <c:pt idx="8">
                  <c:v>56.2</c:v>
                </c:pt>
                <c:pt idx="16">
                  <c:v>57.6</c:v>
                </c:pt>
                <c:pt idx="24">
                  <c:v>58.9</c:v>
                </c:pt>
                <c:pt idx="32">
                  <c:v>60.4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81C0-45CE-9BF3-7B2CFD9F375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{E87CF6AC-43F8-4AB3-9AB9-49D8C1451165}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1C0-45CE-9BF3-7B2CFD9F375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{B63EBB22-BAFE-4450-ADD8-AB5A6A3BF6DF}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1C0-45CE-9BF3-7B2CFD9F375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{5A458D63-A134-45EF-801A-4E3D86E244BB}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1C0-45CE-9BF3-7B2CFD9F375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{97CF5FD5-218C-4C8B-87D6-5A6DB54D1929}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1C0-45CE-9BF3-7B2CFD9F375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{B0B3D251-5725-448B-AD94-7D8B4407C5A3}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1C0-45CE-9BF3-7B2CFD9F375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{65C9BDA2-2DCF-4A0E-9F58-797B01365734}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1C0-45CE-9BF3-7B2CFD9F375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{C53F44DC-641F-4985-B3AF-F1558D37241C}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1C0-45CE-9BF3-7B2CFD9F375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{E31C17C9-5EE0-4393-9647-F35D5CADB6CD}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1C0-45CE-9BF3-7B2CFD9F375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{F52D4F62-F1EC-4217-988C-916567E67613}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1C0-45CE-9BF3-7B2CFD9F375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65.099999999999994</c:v>
                </c:pt>
                <c:pt idx="8">
                  <c:v>64.3</c:v>
                </c:pt>
                <c:pt idx="16">
                  <c:v>65.7</c:v>
                </c:pt>
                <c:pt idx="24">
                  <c:v>67</c:v>
                </c:pt>
                <c:pt idx="32">
                  <c:v>67.599999999999994</c:v>
                </c:pt>
              </c:numCache>
            </c:numRef>
          </c:xVal>
          <c:yVal>
            <c:numRef>
              <c:f>公会計指標分析・財政指標組合せ分析表!$BP$55:$DC$55</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81C0-45CE-9BF3-7B2CFD9F3758}"/>
            </c:ext>
          </c:extLst>
        </c:ser>
        <c:dLbls>
          <c:showLegendKey val="0"/>
          <c:showVal val="1"/>
          <c:showCatName val="0"/>
          <c:showSerName val="0"/>
          <c:showPercent val="0"/>
          <c:showBubbleSize val="0"/>
        </c:dLbls>
        <c:axId val="46179840"/>
        <c:axId val="46181760"/>
      </c:scatterChart>
      <c:valAx>
        <c:axId val="46179840"/>
        <c:scaling>
          <c:orientation val="maxMin"/>
          <c:max val="68"/>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{56717715-4AD6-4DAB-9D12-AE76815AF1AD}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ACE-4D3A-AA8C-4060B63FD77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{B8E4A3BA-54B8-4798-A792-BA4163556F76}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ACE-4D3A-AA8C-4060B63FD77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{B22D075F-BD52-433D-9D2B-D1B6300F38C4}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ACE-4D3A-AA8C-4060B63FD77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{49F037CE-6568-4DBE-9379-0284119996A2}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ACE-4D3A-AA8C-4060B63FD77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{BEAC117E-2545-49B0-A23A-C2A4F73D97DE}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ACE-4D3A-AA8C-4060B63FD77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{006E6B8F-D411-451C-BCD7-A05837563298}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ACE-4D3A-AA8C-4060B63FD77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{1E746576-FFFF-426E-A16A-98549C2272C5}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ACE-4D3A-AA8C-4060B63FD77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{E59D80E4-21CF-4757-BF99-9AFF899FE590}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ACE-4D3A-AA8C-4060B63FD77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{A5AE56D4-8FD4-4A2B-BF71-11050D6136A4}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ACE-4D3A-AA8C-4060B63FD77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6.4</c:v>
                </c:pt>
                <c:pt idx="8">
                  <c:v>6.1</c:v>
                </c:pt>
                <c:pt idx="16">
                  <c:v>6.4</c:v>
                </c:pt>
                <c:pt idx="24">
                  <c:v>6.8</c:v>
                </c:pt>
                <c:pt idx="32">
                  <c:v>7.4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ACE-4D3A-AA8C-4060B63FD77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{8C16289D-86FB-4843-860C-744F936A95F3}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ACE-4D3A-AA8C-4060B63FD77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{FBBF62A0-1FFD-4D80-B459-1805917F5638}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ACE-4D3A-AA8C-4060B63FD77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{A1DA433C-8B28-481B-A1D5-EF9A355D9545}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ACE-4D3A-AA8C-4060B63FD77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{233E4E22-AAE4-4A3E-AB00-FD578C8D06E4}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ACE-4D3A-AA8C-4060B63FD77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{65F680E8-6B73-49ED-9D3B-7529670A929B}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ACE-4D3A-AA8C-4060B63FD770}"/>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{06B5857F-F907-4D9F-9719-7B4E0167C7C5}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ACE-4D3A-AA8C-4060B63FD770}"/>
                </c:ext>
              </c:extLst>
            </c:dLbl>
            <c:dLbl>
              <c:idx val="16"/>
              <c:layout>
                <c:manualLayout>
                  <c:x val="-4.4905057365901106E-2"/>
                  <c:y val="-4.3495921315535896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{BB380541-A15C-4CCC-B202-0B7B0DDAC539}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ACE-4D3A-AA8C-4060B63FD770}"/>
                </c:ext>
              </c:extLst>
            </c:dLbl>
            <c:dLbl>
              <c:idx val="24"/>
              <c:layout>
                <c:manualLayout>
                  <c:x val="-1.8235628084250059E-2"/>
                  <c:y val="-8.133737286005204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{B8D9EF66-A08A-47C5-AED1-818CFA5BD411}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ACE-4D3A-AA8C-4060B63FD770}"/>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{836BDAA7-6C89-49C2-9BE9-C98D1D773CDC}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ACE-4D3A-AA8C-4060B63FD77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8.3000000000000007</c:v>
                </c:pt>
                <c:pt idx="8">
                  <c:v>8</c:v>
                </c:pt>
                <c:pt idx="16">
                  <c:v>8.1</c:v>
                </c:pt>
                <c:pt idx="24">
                  <c:v>8.1</c:v>
                </c:pt>
                <c:pt idx="32">
                  <c:v>8</c:v>
                </c:pt>
              </c:numCache>
            </c:numRef>
          </c:xVal>
          <c:yVal>
            <c:numRef>
              <c:f>公会計指標分析・財政指標組合せ分析表!$BP$77:$DC$77</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5ACE-4D3A-AA8C-4060B63FD770}"/>
            </c:ext>
          </c:extLst>
        </c:ser>
        <c:dLbls>
          <c:showLegendKey val="0"/>
          <c:showVal val="1"/>
          <c:showCatName val="0"/>
          <c:showSerName val="0"/>
          <c:showPercent val="0"/>
          <c:showBubbleSize val="0"/>
        </c:dLbls>
        <c:axId val="84219776"/>
        <c:axId val="84234240"/>
      </c:scatterChart>
      <c:valAx>
        <c:axId val="84219776"/>
        <c:scaling>
          <c:orientation val="maxMin"/>
          <c:max val="8.4"/>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&#65279;<?xml version="1.0" encoding="utf-8" standalone="yes"?>
<Relationships xmlns="http://schemas.openxmlformats.org/package/2006/relationships">
  <Relationship Id="rId1" Type="http://schemas.openxmlformats.org/officeDocument/2006/relationships/chart" Target="../charts/chart1.xml" />
</Relationships>
</file>

<file path=xl/drawings/_rels/drawing8.xml.rels>&#65279;<?xml version="1.0" encoding="utf-8" standalone="yes"?>
<Relationships xmlns="http://schemas.openxmlformats.org/package/2006/relationships">
  <Relationship Id="rId1" Type="http://schemas.openxmlformats.org/officeDocument/2006/relationships/chart" Target="../charts/chart2.xml" />
</Relationships>
</file>

<file path=xl/drawings/_rels/drawing9.xml.rels>&#65279;<?xml version="1.0" encoding="utf-8" standalone="yes"?>
<Relationships xmlns="http://schemas.openxmlformats.org/package/2006/relationships">
  <Relationship Id="rId1" Type="http://schemas.openxmlformats.org/officeDocument/2006/relationships/chart" Target="../charts/chart3.xml" />
</Relationships>
</file>

<file path=xl/drawings/_rels/drawing10.xml.rels>&#65279;<?xml version="1.0" encoding="utf-8" standalone="yes"?>
<Relationships xmlns="http://schemas.openxmlformats.org/package/2006/relationships">
  <Relationship Id="rId1" Type="http://schemas.openxmlformats.org/officeDocument/2006/relationships/chart" Target="../charts/chart4.xml" />
</Relationships>
</file>

<file path=xl/drawings/_rels/drawing11.xml.rels>&#65279;<?xml version="1.0" encoding="utf-8" standalone="yes"?>
<Relationships xmlns="http://schemas.openxmlformats.org/package/2006/relationships">
  <Relationship Id="rId1" Type="http://schemas.openxmlformats.org/officeDocument/2006/relationships/chart" Target="../charts/chart5.xml" />
</Relationships>
</file>

<file path=xl/drawings/_rels/drawing12.xml.rels>&#65279;<?xml version="1.0" encoding="utf-8" standalone="yes"?>
<Relationships xmlns="http://schemas.openxmlformats.org/package/2006/relationships">
  <Relationship Id="rId1" Type="http://schemas.openxmlformats.org/officeDocument/2006/relationships/chart" Target="../charts/chart6.xml" />
</Relationships>
</file>

<file path=xl/drawings/_rels/drawing13.xml.rels>&#65279;<?xml version="1.0" encoding="utf-8" standalone="yes"?>
<Relationships xmlns="http://schemas.openxmlformats.org/package/2006/relationships">
  <Relationship Id="rId2" Type="http://schemas.openxmlformats.org/officeDocument/2006/relationships/chart" Target="../charts/chart8.xml" />
  <Relationship Id="rId1" Type="http://schemas.openxmlformats.org/officeDocument/2006/relationships/chart" Target="../charts/chart7.xml" />
</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岐阜県揖斐川町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18,633
18,299
803.44
15,937,936
15,236,839
515,706
9,402,163
12,629,188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人口の減少や全国平均を上回る高齢化率（令和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月</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日現在</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41.0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％）に加え、町内に中心となる産業や大規模な事業所が少ないこと等により財政基盤が弱く、類似団体平均値を若干下回っている（▲</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0.04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合併により職員数が大幅増となった人件費のほか、公共施設等の維持管理経費に係る物件費の削減が課題であるが、歳出の徹底的な見直しを実施するとともに、企業誘致や定住促進対策を積極的に進め、法人税・住民税等の増収など歳入確保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45</xdr:row>
      <xdr:rowOff>79828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92157"/>
          <a:ext cx="0" cy="16029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51905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76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79828</xdr:rowOff>
    </xdr:from>
    <xdr:to>
      <xdr:col>24</xdr:col>
      <xdr:colOff>12700</xdr:colOff>
      <xdr:row>45</xdr:row>
      <xdr:rowOff>79828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9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43543</xdr:rowOff>
    </xdr:from>
    <xdr:to>
      <xdr:col>23</xdr:col>
      <xdr:colOff>133350</xdr:colOff>
      <xdr:row>43</xdr:row>
      <xdr:rowOff>43543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41589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43543</xdr:rowOff>
    </xdr:from>
    <xdr:to>
      <xdr:col>19</xdr:col>
      <xdr:colOff>133350</xdr:colOff>
      <xdr:row>43</xdr:row>
      <xdr:rowOff>43543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41589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112485</xdr:rowOff>
    </xdr:from>
    <xdr:to>
      <xdr:col>19</xdr:col>
      <xdr:colOff>184150</xdr:colOff>
      <xdr:row>43</xdr:row>
      <xdr:rowOff>42635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3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52812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082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26307</xdr:rowOff>
    </xdr:from>
    <xdr:to>
      <xdr:col>15</xdr:col>
      <xdr:colOff>82550</xdr:colOff>
      <xdr:row>43</xdr:row>
      <xdr:rowOff>43543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3986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95250</xdr:rowOff>
    </xdr:from>
    <xdr:to>
      <xdr:col>15</xdr:col>
      <xdr:colOff>133350</xdr:colOff>
      <xdr:row>43</xdr:row>
      <xdr:rowOff>25400</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35577</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9072</xdr:rowOff>
    </xdr:from>
    <xdr:to>
      <xdr:col>11</xdr:col>
      <xdr:colOff>31750</xdr:colOff>
      <xdr:row>43</xdr:row>
      <xdr:rowOff>26307</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38142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78015</xdr:rowOff>
    </xdr:from>
    <xdr:to>
      <xdr:col>11</xdr:col>
      <xdr:colOff>82550</xdr:colOff>
      <xdr:row>43</xdr:row>
      <xdr:rowOff>8165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18342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78015</xdr:rowOff>
    </xdr:from>
    <xdr:to>
      <xdr:col>7</xdr:col>
      <xdr:colOff>31750</xdr:colOff>
      <xdr:row>43</xdr:row>
      <xdr:rowOff>8165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18342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164193</xdr:rowOff>
    </xdr:from>
    <xdr:to>
      <xdr:col>23</xdr:col>
      <xdr:colOff>184150</xdr:colOff>
      <xdr:row>43</xdr:row>
      <xdr:rowOff>94343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36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136270</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337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164193</xdr:rowOff>
    </xdr:from>
    <xdr:to>
      <xdr:col>19</xdr:col>
      <xdr:colOff>184150</xdr:colOff>
      <xdr:row>43</xdr:row>
      <xdr:rowOff>94343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36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79120</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4514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164193</xdr:rowOff>
    </xdr:from>
    <xdr:to>
      <xdr:col>15</xdr:col>
      <xdr:colOff>133350</xdr:colOff>
      <xdr:row>43</xdr:row>
      <xdr:rowOff>94343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36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79120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451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146957</xdr:rowOff>
    </xdr:from>
    <xdr:to>
      <xdr:col>11</xdr:col>
      <xdr:colOff>82550</xdr:colOff>
      <xdr:row>43</xdr:row>
      <xdr:rowOff>77107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61884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129722</xdr:rowOff>
    </xdr:from>
    <xdr:to>
      <xdr:col>7</xdr:col>
      <xdr:colOff>31750</xdr:colOff>
      <xdr:row>43</xdr:row>
      <xdr:rowOff>59872</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330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44649</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416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人件費・物件費等の人口１人当たりの決算額は類似団体平均値を大幅に上回っているが、経常収支比率は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85.7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％で類似団体平均値を</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下回っている。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前年度から</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ポイント増加した主な要因は</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物価</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高騰</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等</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による</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経費</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の増加や会計年度任用職員</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を含めた</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人件費の増加による。</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経常的一般財源等の増加が見込めないため、経常収支比率は今後も年々悪化することが予想される。人件費については会計年度任用職員を含めた人件費の適正化</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と削減に努め、また、物件費ではその多くを占める公共施設の維持管理経費については、「公共施設等総合管理計画」による類似施設の統廃合や包括施設管理の導入など、経常経費の縮減に努める</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9" name="テキスト ボックス 128">
          <a:extLst>
            <a:ext uri="{FF2B5EF4-FFF2-40B4-BE49-F238E27FC236}">
              <a16:creationId xmlns:a16="http://schemas.microsoft.com/office/drawing/2014/main" id="{00000000-0008-0000-0300-000081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a:extLst>
            <a:ext uri="{FF2B5EF4-FFF2-40B4-BE49-F238E27FC236}">
              <a16:creationId xmlns:a16="http://schemas.microsoft.com/office/drawing/2014/main" id="{00000000-0008-0000-0300-000082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24493</xdr:rowOff>
    </xdr:from>
    <xdr:to>
      <xdr:col>23</xdr:col>
      <xdr:colOff>133350</xdr:colOff>
      <xdr:row>66</xdr:row>
      <xdr:rowOff>134257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953000" y="10140043"/>
          <a:ext cx="0" cy="13099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106334</xdr:rowOff>
    </xdr:from>
    <xdr:ext cx="762000" cy="259045"/>
    <xdr:sp macro="" textlink="">
      <xdr:nvSpPr>
        <xdr:cNvPr id="132" name="財政構造の弾力性最小値テキスト">
          <a:extLst>
            <a:ext uri="{FF2B5EF4-FFF2-40B4-BE49-F238E27FC236}">
              <a16:creationId xmlns:a16="http://schemas.microsoft.com/office/drawing/2014/main" id="{00000000-0008-0000-0300-000084000000}"/>
            </a:ext>
          </a:extLst>
        </xdr:cNvPr>
        <xdr:cNvSpPr txBox="1"/>
      </xdr:nvSpPr>
      <xdr:spPr>
        <a:xfrm>
          <a:off x="5041900" y="1142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134257</xdr:rowOff>
    </xdr:from>
    <xdr:to>
      <xdr:col>24</xdr:col>
      <xdr:colOff>12700</xdr:colOff>
      <xdr:row>66</xdr:row>
      <xdr:rowOff>134257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144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110870</xdr:rowOff>
    </xdr:from>
    <xdr:ext cx="762000" cy="259045"/>
    <xdr:sp macro="" textlink="">
      <xdr:nvSpPr>
        <xdr:cNvPr id="134" name="財政構造の弾力性最大値テキスト">
          <a:extLst>
            <a:ext uri="{FF2B5EF4-FFF2-40B4-BE49-F238E27FC236}">
              <a16:creationId xmlns:a16="http://schemas.microsoft.com/office/drawing/2014/main" id="{00000000-0008-0000-0300-000086000000}"/>
            </a:ext>
          </a:extLst>
        </xdr:cNvPr>
        <xdr:cNvSpPr txBox="1"/>
      </xdr:nvSpPr>
      <xdr:spPr>
        <a:xfrm>
          <a:off x="5041900" y="988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24493</xdr:rowOff>
    </xdr:from>
    <xdr:to>
      <xdr:col>24</xdr:col>
      <xdr:colOff>12700</xdr:colOff>
      <xdr:row>59</xdr:row>
      <xdr:rowOff>24493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864100" y="1014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40096</xdr:rowOff>
    </xdr:from>
    <xdr:to>
      <xdr:col>23</xdr:col>
      <xdr:colOff>133350</xdr:colOff>
      <xdr:row>62</xdr:row>
      <xdr:rowOff>41003</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4114800" y="10498546"/>
          <a:ext cx="8382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169108</xdr:rowOff>
    </xdr:from>
    <xdr:ext cx="762000" cy="259045"/>
    <xdr:sp macro="" textlink="">
      <xdr:nvSpPr>
        <xdr:cNvPr id="137" name="財政構造の弾力性平均値テキスト">
          <a:extLst>
            <a:ext uri="{FF2B5EF4-FFF2-40B4-BE49-F238E27FC236}">
              <a16:creationId xmlns:a16="http://schemas.microsoft.com/office/drawing/2014/main" id="{00000000-0008-0000-0300-000089000000}"/>
            </a:ext>
          </a:extLst>
        </xdr:cNvPr>
        <xdr:cNvSpPr txBox="1"/>
      </xdr:nvSpPr>
      <xdr:spPr>
        <a:xfrm>
          <a:off x="5041900" y="107990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25581</xdr:rowOff>
    </xdr:from>
    <xdr:to>
      <xdr:col>23</xdr:col>
      <xdr:colOff>184150</xdr:colOff>
      <xdr:row>63</xdr:row>
      <xdr:rowOff>127181</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902200" y="1082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115026</xdr:rowOff>
    </xdr:from>
    <xdr:to>
      <xdr:col>19</xdr:col>
      <xdr:colOff>133350</xdr:colOff>
      <xdr:row>61</xdr:row>
      <xdr:rowOff>40096</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3225800" y="10402026"/>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148772</xdr:rowOff>
    </xdr:from>
    <xdr:to>
      <xdr:col>19</xdr:col>
      <xdr:colOff>184150</xdr:colOff>
      <xdr:row>63</xdr:row>
      <xdr:rowOff>78922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4064000" y="1077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63699</xdr:rowOff>
    </xdr:from>
    <xdr:ext cx="7366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3733800" y="10865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59872</xdr:rowOff>
    </xdr:from>
    <xdr:to>
      <xdr:col>15</xdr:col>
      <xdr:colOff>82550</xdr:colOff>
      <xdr:row>60</xdr:row>
      <xdr:rowOff>115026</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2336800" y="10346872"/>
          <a:ext cx="889000" cy="5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79828</xdr:rowOff>
    </xdr:from>
    <xdr:to>
      <xdr:col>15</xdr:col>
      <xdr:colOff>133350</xdr:colOff>
      <xdr:row>63</xdr:row>
      <xdr:rowOff>9978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3175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166205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844800" y="1079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59872</xdr:rowOff>
    </xdr:from>
    <xdr:to>
      <xdr:col>11</xdr:col>
      <xdr:colOff>31750</xdr:colOff>
      <xdr:row>60</xdr:row>
      <xdr:rowOff>142603</xdr:rowOff>
    </xdr:to>
    <xdr:cxnSp macro="">
      <xdr:nvCxnSpPr>
        <xdr:cNvPr id="145" name="直線コネクタ 144">
          <a:extLst>
            <a:ext uri="{FF2B5EF4-FFF2-40B4-BE49-F238E27FC236}">
              <a16:creationId xmlns:a16="http://schemas.microsoft.com/office/drawing/2014/main" id="{00000000-0008-0000-0300-000091000000}"/>
            </a:ext>
          </a:extLst>
        </xdr:cNvPr>
        <xdr:cNvCxnSpPr/>
      </xdr:nvCxnSpPr>
      <xdr:spPr>
        <a:xfrm flipV="1">
          <a:off x="1447800" y="10346872"/>
          <a:ext cx="889000" cy="82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9978</xdr:rowOff>
    </xdr:from>
    <xdr:to>
      <xdr:col>11</xdr:col>
      <xdr:colOff>82550</xdr:colOff>
      <xdr:row>61</xdr:row>
      <xdr:rowOff>111578</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2286000" y="104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96355</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955800" y="1055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79828</xdr:rowOff>
    </xdr:from>
    <xdr:to>
      <xdr:col>7</xdr:col>
      <xdr:colOff>31750</xdr:colOff>
      <xdr:row>63</xdr:row>
      <xdr:rowOff>9978</xdr:rowOff>
    </xdr:to>
    <xdr:sp macro="" textlink="">
      <xdr:nvSpPr>
        <xdr:cNvPr id="148" name="フローチャート: 判断 147">
          <a:extLst>
            <a:ext uri="{FF2B5EF4-FFF2-40B4-BE49-F238E27FC236}">
              <a16:creationId xmlns:a16="http://schemas.microsoft.com/office/drawing/2014/main" id="{00000000-0008-0000-0300-000094000000}"/>
            </a:ext>
          </a:extLst>
        </xdr:cNvPr>
        <xdr:cNvSpPr/>
      </xdr:nvSpPr>
      <xdr:spPr>
        <a:xfrm>
          <a:off x="1397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166205</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066800" y="1079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161653</xdr:rowOff>
    </xdr:from>
    <xdr:to>
      <xdr:col>23</xdr:col>
      <xdr:colOff>184150</xdr:colOff>
      <xdr:row>62</xdr:row>
      <xdr:rowOff>91803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902200" y="10620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6730</xdr:rowOff>
    </xdr:from>
    <xdr:ext cx="762000" cy="259045"/>
    <xdr:sp macro="" textlink="">
      <xdr:nvSpPr>
        <xdr:cNvPr id="156" name="財政構造の弾力性該当値テキスト">
          <a:extLst>
            <a:ext uri="{FF2B5EF4-FFF2-40B4-BE49-F238E27FC236}">
              <a16:creationId xmlns:a16="http://schemas.microsoft.com/office/drawing/2014/main" id="{00000000-0008-0000-0300-00009C000000}"/>
            </a:ext>
          </a:extLst>
        </xdr:cNvPr>
        <xdr:cNvSpPr txBox="1"/>
      </xdr:nvSpPr>
      <xdr:spPr>
        <a:xfrm>
          <a:off x="5041900" y="10465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160746</xdr:rowOff>
    </xdr:from>
    <xdr:to>
      <xdr:col>19</xdr:col>
      <xdr:colOff>184150</xdr:colOff>
      <xdr:row>61</xdr:row>
      <xdr:rowOff>90896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4064000" y="10447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101073</xdr:rowOff>
    </xdr:from>
    <xdr:ext cx="7366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3733800" y="10216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64226</xdr:rowOff>
    </xdr:from>
    <xdr:to>
      <xdr:col>15</xdr:col>
      <xdr:colOff>133350</xdr:colOff>
      <xdr:row>60</xdr:row>
      <xdr:rowOff>165826</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3175000" y="1035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4553</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2844800" y="10120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9072</xdr:rowOff>
    </xdr:from>
    <xdr:to>
      <xdr:col>11</xdr:col>
      <xdr:colOff>82550</xdr:colOff>
      <xdr:row>60</xdr:row>
      <xdr:rowOff>110672</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2286000" y="1029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120849</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955800" y="10064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91803</xdr:rowOff>
    </xdr:from>
    <xdr:to>
      <xdr:col>7</xdr:col>
      <xdr:colOff>31750</xdr:colOff>
      <xdr:row>61</xdr:row>
      <xdr:rowOff>21953</xdr:rowOff>
    </xdr:to>
    <xdr:sp macro="" textlink="">
      <xdr:nvSpPr>
        <xdr:cNvPr id="163" name="楕円 162">
          <a:extLst>
            <a:ext uri="{FF2B5EF4-FFF2-40B4-BE49-F238E27FC236}">
              <a16:creationId xmlns:a16="http://schemas.microsoft.com/office/drawing/2014/main" id="{00000000-0008-0000-0300-0000A3000000}"/>
            </a:ext>
          </a:extLst>
        </xdr:cNvPr>
        <xdr:cNvSpPr/>
      </xdr:nvSpPr>
      <xdr:spPr>
        <a:xfrm>
          <a:off x="1397000" y="1037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32130</xdr:rowOff>
    </xdr:from>
    <xdr:ext cx="762000" cy="25904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1066800" y="10147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[298,578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a:extLst>
            <a:ext uri="{FF2B5EF4-FFF2-40B4-BE49-F238E27FC236}">
              <a16:creationId xmlns:a16="http://schemas.microsoft.com/office/drawing/2014/main" id="{00000000-0008-0000-0300-0000B0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値に比べて大幅に上回っている。人件費については定員適正化に基づく削減計画により人員削減効果が出ているものの、物件費は依然として高い。合併団体であり広大な面積を持つ当町は公共施設の総量も多く、施設の維持管理経費や指定管理料等の委託料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かさむ</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ほか、老朽化に伴う修繕料等も多い。加えて</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物価</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高騰</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に伴い経費が増加したことが影響し、前年度を上回る決算となった。</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人件費では会計年度任用職員を含めた人員の適正化・削減を引き続き実施し、物件費では公共施設の統廃合等や包括施設管理の導入などにより、人件費・物件費等の抑制に努める。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159232</xdr:rowOff>
    </xdr:from>
    <xdr:to>
      <xdr:col>23</xdr:col>
      <xdr:colOff>133350</xdr:colOff>
      <xdr:row>88</xdr:row>
      <xdr:rowOff>66247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703782"/>
          <a:ext cx="0" cy="14500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38324</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125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66247</xdr:rowOff>
    </xdr:from>
    <xdr:to>
      <xdr:col>24</xdr:col>
      <xdr:colOff>12700</xdr:colOff>
      <xdr:row>88</xdr:row>
      <xdr:rowOff>66247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153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74159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44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159232</xdr:rowOff>
    </xdr:from>
    <xdr:to>
      <xdr:col>24</xdr:col>
      <xdr:colOff>12700</xdr:colOff>
      <xdr:row>79</xdr:row>
      <xdr:rowOff>159232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703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41106</xdr:rowOff>
    </xdr:from>
    <xdr:to>
      <xdr:col>23</xdr:col>
      <xdr:colOff>133350</xdr:colOff>
      <xdr:row>81</xdr:row>
      <xdr:rowOff>111441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928556"/>
          <a:ext cx="838200" cy="70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139999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68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123472</xdr:rowOff>
    </xdr:from>
    <xdr:to>
      <xdr:col>23</xdr:col>
      <xdr:colOff>184150</xdr:colOff>
      <xdr:row>81</xdr:row>
      <xdr:rowOff>53622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83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23555</xdr:rowOff>
    </xdr:from>
    <xdr:to>
      <xdr:col>19</xdr:col>
      <xdr:colOff>133350</xdr:colOff>
      <xdr:row>81</xdr:row>
      <xdr:rowOff>41106</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3911005"/>
          <a:ext cx="889000" cy="17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44190</xdr:rowOff>
    </xdr:from>
    <xdr:to>
      <xdr:col>19</xdr:col>
      <xdr:colOff>184150</xdr:colOff>
      <xdr:row>80</xdr:row>
      <xdr:rowOff>145790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76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155967</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35290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15911</xdr:rowOff>
    </xdr:from>
    <xdr:to>
      <xdr:col>15</xdr:col>
      <xdr:colOff>82550</xdr:colOff>
      <xdr:row>81</xdr:row>
      <xdr:rowOff>23555</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903361"/>
          <a:ext cx="889000" cy="7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35708</xdr:rowOff>
    </xdr:from>
    <xdr:to>
      <xdr:col>15</xdr:col>
      <xdr:colOff>133350</xdr:colOff>
      <xdr:row>80</xdr:row>
      <xdr:rowOff>137308</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75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147485</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3520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11419</xdr:rowOff>
    </xdr:from>
    <xdr:to>
      <xdr:col>11</xdr:col>
      <xdr:colOff>31750</xdr:colOff>
      <xdr:row>81</xdr:row>
      <xdr:rowOff>15911</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898869"/>
          <a:ext cx="889000" cy="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22316</xdr:rowOff>
    </xdr:from>
    <xdr:to>
      <xdr:col>11</xdr:col>
      <xdr:colOff>82550</xdr:colOff>
      <xdr:row>80</xdr:row>
      <xdr:rowOff>123916</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73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134093</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507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8266</xdr:rowOff>
    </xdr:from>
    <xdr:to>
      <xdr:col>7</xdr:col>
      <xdr:colOff>31750</xdr:colOff>
      <xdr:row>80</xdr:row>
      <xdr:rowOff>109866</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724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120043</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493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60641</xdr:rowOff>
    </xdr:from>
    <xdr:to>
      <xdr:col>23</xdr:col>
      <xdr:colOff>184150</xdr:colOff>
      <xdr:row>81</xdr:row>
      <xdr:rowOff>162241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948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32718</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920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161756</xdr:rowOff>
    </xdr:from>
    <xdr:to>
      <xdr:col>19</xdr:col>
      <xdr:colOff>184150</xdr:colOff>
      <xdr:row>81</xdr:row>
      <xdr:rowOff>91906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877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76683</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964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144205</xdr:rowOff>
    </xdr:from>
    <xdr:to>
      <xdr:col>15</xdr:col>
      <xdr:colOff>133350</xdr:colOff>
      <xdr:row>81</xdr:row>
      <xdr:rowOff>74355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86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59132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94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136561</xdr:rowOff>
    </xdr:from>
    <xdr:to>
      <xdr:col>11</xdr:col>
      <xdr:colOff>82550</xdr:colOff>
      <xdr:row>81</xdr:row>
      <xdr:rowOff>66711</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852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51488</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938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132069</xdr:rowOff>
    </xdr:from>
    <xdr:to>
      <xdr:col>7</xdr:col>
      <xdr:colOff>31750</xdr:colOff>
      <xdr:row>81</xdr:row>
      <xdr:rowOff>62219</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848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46996</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934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類似団体平均値に比べて低い水準にあり、平均値を</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国家公務員人件費削減措置の影響により指数自体は高くなったが、類似団体も同様の結果となっており、依然として低い水準となっている。これは、従来からの給与体系水準の低さや男女の昇任格差が要因であると考えられる。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年度から新たな昇給制度（勤務評定）により適正な給与の改正を図っており、また、地域の民間企業との給与格差についても適正に反映させたい。</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154516</xdr:rowOff>
    </xdr:from>
    <xdr:to>
      <xdr:col>81</xdr:col>
      <xdr:colOff>44450</xdr:colOff>
      <xdr:row>82</xdr:row>
      <xdr:rowOff>43391</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179800" y="14041966"/>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144586</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5463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1059</xdr:rowOff>
    </xdr:from>
    <xdr:to>
      <xdr:col>81</xdr:col>
      <xdr:colOff>95250</xdr:colOff>
      <xdr:row>85</xdr:row>
      <xdr:rowOff>102659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134409</xdr:rowOff>
    </xdr:from>
    <xdr:to>
      <xdr:col>77</xdr:col>
      <xdr:colOff>44450</xdr:colOff>
      <xdr:row>81</xdr:row>
      <xdr:rowOff>154516</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5290800" y="14021859"/>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1059</xdr:rowOff>
    </xdr:from>
    <xdr:to>
      <xdr:col>77</xdr:col>
      <xdr:colOff>95250</xdr:colOff>
      <xdr:row>85</xdr:row>
      <xdr:rowOff>102659</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87436</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6606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74084</xdr:rowOff>
    </xdr:from>
    <xdr:to>
      <xdr:col>72</xdr:col>
      <xdr:colOff>203200</xdr:colOff>
      <xdr:row>81</xdr:row>
      <xdr:rowOff>134409</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4401800" y="13961534"/>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74084</xdr:rowOff>
    </xdr:from>
    <xdr:to>
      <xdr:col>68</xdr:col>
      <xdr:colOff>152400</xdr:colOff>
      <xdr:row>81</xdr:row>
      <xdr:rowOff>154516</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3512800" y="13961534"/>
          <a:ext cx="8890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5943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164041</xdr:rowOff>
    </xdr:from>
    <xdr:to>
      <xdr:col>81</xdr:col>
      <xdr:colOff>95250</xdr:colOff>
      <xdr:row>82</xdr:row>
      <xdr:rowOff>94191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051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9118</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3896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103716</xdr:rowOff>
    </xdr:from>
    <xdr:to>
      <xdr:col>77</xdr:col>
      <xdr:colOff>95250</xdr:colOff>
      <xdr:row>82</xdr:row>
      <xdr:rowOff>33866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3991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44043</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37600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83609</xdr:rowOff>
    </xdr:from>
    <xdr:to>
      <xdr:col>73</xdr:col>
      <xdr:colOff>44450</xdr:colOff>
      <xdr:row>82</xdr:row>
      <xdr:rowOff>13759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3971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23936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3739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23284</xdr:rowOff>
    </xdr:from>
    <xdr:to>
      <xdr:col>68</xdr:col>
      <xdr:colOff>203200</xdr:colOff>
      <xdr:row>81</xdr:row>
      <xdr:rowOff>124884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3910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135061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367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103716</xdr:rowOff>
    </xdr:from>
    <xdr:to>
      <xdr:col>64</xdr:col>
      <xdr:colOff>152400</xdr:colOff>
      <xdr:row>82</xdr:row>
      <xdr:rowOff>33866</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3991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44043</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376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類似団体平均値に比べて</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人上回っている。これは、合併により職員数が著しく多くなったことが要因である。令和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年度の職員数は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212</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人</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であり、合併当初（</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H17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月</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日）と比較すると</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150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以上の減となっており、「定員管理適正化計画」以上の削減を図っているところであるが、住民サービスの低下を招く恐れもあるためバランスを図る必要がある。今後も引き続き事務効率化や指定管理者制度の導入による業務の外部委託などを進め、住民サービスの確保を図りつつ職員削減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158024</xdr:rowOff>
    </xdr:from>
    <xdr:to>
      <xdr:col>81</xdr:col>
      <xdr:colOff>44450</xdr:colOff>
      <xdr:row>67</xdr:row>
      <xdr:rowOff>71392</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02124"/>
          <a:ext cx="0" cy="14564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43469</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30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71392</xdr:rowOff>
    </xdr:from>
    <xdr:to>
      <xdr:col>81</xdr:col>
      <xdr:colOff>133350</xdr:colOff>
      <xdr:row>67</xdr:row>
      <xdr:rowOff>71392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8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72951</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45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158024</xdr:rowOff>
    </xdr:from>
    <xdr:to>
      <xdr:col>81</xdr:col>
      <xdr:colOff>133350</xdr:colOff>
      <xdr:row>58</xdr:row>
      <xdr:rowOff>158024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0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41910</xdr:rowOff>
    </xdr:from>
    <xdr:to>
      <xdr:col>81</xdr:col>
      <xdr:colOff>44450</xdr:colOff>
      <xdr:row>63</xdr:row>
      <xdr:rowOff>59146</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843260"/>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160944</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447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41910</xdr:rowOff>
    </xdr:from>
    <xdr:to>
      <xdr:col>77</xdr:col>
      <xdr:colOff>44450</xdr:colOff>
      <xdr:row>63</xdr:row>
      <xdr:rowOff>134983</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5290800" y="10843260"/>
          <a:ext cx="889000" cy="9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101328</xdr:rowOff>
    </xdr:from>
    <xdr:to>
      <xdr:col>77</xdr:col>
      <xdr:colOff>95250</xdr:colOff>
      <xdr:row>62</xdr:row>
      <xdr:rowOff>31478</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55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41655</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3286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93617</xdr:rowOff>
    </xdr:from>
    <xdr:to>
      <xdr:col>72</xdr:col>
      <xdr:colOff>203200</xdr:colOff>
      <xdr:row>63</xdr:row>
      <xdr:rowOff>134983</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894967"/>
          <a:ext cx="889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99604</xdr:rowOff>
    </xdr:from>
    <xdr:to>
      <xdr:col>73</xdr:col>
      <xdr:colOff>44450</xdr:colOff>
      <xdr:row>62</xdr:row>
      <xdr:rowOff>29754</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558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39931</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326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43634</xdr:rowOff>
    </xdr:from>
    <xdr:to>
      <xdr:col>68</xdr:col>
      <xdr:colOff>152400</xdr:colOff>
      <xdr:row>63</xdr:row>
      <xdr:rowOff>93617</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844984"/>
          <a:ext cx="889000" cy="49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61685</xdr:rowOff>
    </xdr:from>
    <xdr:to>
      <xdr:col>68</xdr:col>
      <xdr:colOff>203200</xdr:colOff>
      <xdr:row>61</xdr:row>
      <xdr:rowOff>163285</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52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2012</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289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22044</xdr:rowOff>
    </xdr:from>
    <xdr:to>
      <xdr:col>64</xdr:col>
      <xdr:colOff>152400</xdr:colOff>
      <xdr:row>61</xdr:row>
      <xdr:rowOff>123644</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48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133821</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249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8346</xdr:rowOff>
    </xdr:from>
    <xdr:to>
      <xdr:col>81</xdr:col>
      <xdr:colOff>95250</xdr:colOff>
      <xdr:row>63</xdr:row>
      <xdr:rowOff>109946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809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151873</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781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162560</xdr:rowOff>
    </xdr:from>
    <xdr:to>
      <xdr:col>77</xdr:col>
      <xdr:colOff>95250</xdr:colOff>
      <xdr:row>63</xdr:row>
      <xdr:rowOff>92710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77487</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878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84183</xdr:rowOff>
    </xdr:from>
    <xdr:to>
      <xdr:col>73</xdr:col>
      <xdr:colOff>44450</xdr:colOff>
      <xdr:row>64</xdr:row>
      <xdr:rowOff>14333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885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170560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971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42817</xdr:rowOff>
    </xdr:from>
    <xdr:to>
      <xdr:col>68</xdr:col>
      <xdr:colOff>203200</xdr:colOff>
      <xdr:row>63</xdr:row>
      <xdr:rowOff>144417</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844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129194</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93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164284</xdr:rowOff>
    </xdr:from>
    <xdr:to>
      <xdr:col>64</xdr:col>
      <xdr:colOff>152400</xdr:colOff>
      <xdr:row>63</xdr:row>
      <xdr:rowOff>94434</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794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79211</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880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近年は、類似団体平均値を下回る値で推移しているが、平成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年度からの推移を見ると大きく減少傾向にある（</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H17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14.3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7.4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これは、合併に伴い旧町村の格差是正や新町の一体化を狙う投資的経費の財源としての地方債発行や、全町全域下水道化に向けた整備のための地方債発行を行いつつも、旧町村から承継した地方債の償還が進み、年度毎の償還額が減少してきたためである。また、地方債残高については、交付税措置等条件の有利なものが大半を占めている。しかしながら、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年度以降は、算出の分母となる普通交付税の合併算定替適用期間が終了し、交付税額が大きく減少していることから、今後は実質公債費比率の増加が見込まれる。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46143</xdr:rowOff>
    </xdr:from>
    <xdr:to>
      <xdr:col>81</xdr:col>
      <xdr:colOff>44450</xdr:colOff>
      <xdr:row>44</xdr:row>
      <xdr:rowOff>165100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89793"/>
          <a:ext cx="0" cy="1319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132520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33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46143</xdr:rowOff>
    </xdr:from>
    <xdr:to>
      <xdr:col>81</xdr:col>
      <xdr:colOff>133350</xdr:colOff>
      <xdr:row>37</xdr:row>
      <xdr:rowOff>46143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89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100330</xdr:rowOff>
    </xdr:from>
    <xdr:to>
      <xdr:col>81</xdr:col>
      <xdr:colOff>44450</xdr:colOff>
      <xdr:row>41</xdr:row>
      <xdr:rowOff>148590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712978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118127</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68156</xdr:rowOff>
    </xdr:from>
    <xdr:to>
      <xdr:col>77</xdr:col>
      <xdr:colOff>44450</xdr:colOff>
      <xdr:row>41</xdr:row>
      <xdr:rowOff>100330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097606"/>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154094</xdr:rowOff>
    </xdr:from>
    <xdr:to>
      <xdr:col>77</xdr:col>
      <xdr:colOff>95250</xdr:colOff>
      <xdr:row>42</xdr:row>
      <xdr:rowOff>84244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69021</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7269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44027</xdr:rowOff>
    </xdr:from>
    <xdr:to>
      <xdr:col>72</xdr:col>
      <xdr:colOff>203200</xdr:colOff>
      <xdr:row>41</xdr:row>
      <xdr:rowOff>68156</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073477"/>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154094</xdr:rowOff>
    </xdr:from>
    <xdr:to>
      <xdr:col>73</xdr:col>
      <xdr:colOff>44450</xdr:colOff>
      <xdr:row>42</xdr:row>
      <xdr:rowOff>84244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69021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269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44027</xdr:rowOff>
    </xdr:from>
    <xdr:to>
      <xdr:col>68</xdr:col>
      <xdr:colOff>152400</xdr:colOff>
      <xdr:row>41</xdr:row>
      <xdr:rowOff>68156</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7073477"/>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146050</xdr:rowOff>
    </xdr:from>
    <xdr:to>
      <xdr:col>68</xdr:col>
      <xdr:colOff>203200</xdr:colOff>
      <xdr:row>42</xdr:row>
      <xdr:rowOff>76200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60977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170180</xdr:rowOff>
    </xdr:from>
    <xdr:to>
      <xdr:col>64</xdr:col>
      <xdr:colOff>152400</xdr:colOff>
      <xdr:row>42</xdr:row>
      <xdr:rowOff>100330</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85107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97790</xdr:rowOff>
    </xdr:from>
    <xdr:to>
      <xdr:col>81</xdr:col>
      <xdr:colOff>95250</xdr:colOff>
      <xdr:row>42</xdr:row>
      <xdr:rowOff>27940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114317</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972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49530</xdr:rowOff>
    </xdr:from>
    <xdr:to>
      <xdr:col>77</xdr:col>
      <xdr:colOff>95250</xdr:colOff>
      <xdr:row>41</xdr:row>
      <xdr:rowOff>151130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17356</xdr:rowOff>
    </xdr:from>
    <xdr:to>
      <xdr:col>73</xdr:col>
      <xdr:colOff>44450</xdr:colOff>
      <xdr:row>41</xdr:row>
      <xdr:rowOff>118956</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04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129133</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164677</xdr:rowOff>
    </xdr:from>
    <xdr:to>
      <xdr:col>68</xdr:col>
      <xdr:colOff>203200</xdr:colOff>
      <xdr:row>41</xdr:row>
      <xdr:rowOff>94827</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02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105004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791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04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将来負担比率については、平成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％以降、平成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は「－％」となっている。しかしながら近年、算出の分母となる標準財政規模や算入公債費等の額が減少傾向にあることから、将来負担額を抑えるためにも地方債発行の抑制に努める必要がある。今後も長期的視野に立ち、後世への負担を少しでも軽減するよう行財政改革を進め、財政の健全化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71846</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305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43923</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15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71846</xdr:rowOff>
    </xdr:from>
    <xdr:to>
      <xdr:col>81</xdr:col>
      <xdr:colOff>133350</xdr:colOff>
      <xdr:row>22</xdr:row>
      <xdr:rowOff>71846</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43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94796</xdr:rowOff>
    </xdr:from>
    <xdr:to>
      <xdr:col>64</xdr:col>
      <xdr:colOff>152400</xdr:colOff>
      <xdr:row>15</xdr:row>
      <xdr:rowOff>24946</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495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35123</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263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岐阜県揖斐川町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18,633
18,299
803.44
15,937,936
15,236,839
515,706
9,402,163
12,629,188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人件費に係る経常収支比率は「定員管理適正化計画」の効果もあり、前年度に続いて類似団体をやや下回っている。職員数については、合併当初</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(H17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月</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日）に比べると</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年で</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117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人の削減を行い、町が定めた目標を上回る削減を図った（計画においては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H17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月</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日から</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年間で</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100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人の純減目標）。平成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月に改正された当計画（平成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年度）においては、令和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年度の職員数を</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248</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人としているところであるが、計画を大幅に上回る職員削減を実施している。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120142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6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92219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2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120142</xdr:rowOff>
    </xdr:from>
    <xdr:to>
      <xdr:col>24</xdr:col>
      <xdr:colOff>114300</xdr:colOff>
      <xdr:row>41</xdr:row>
      <xdr:rowOff>120142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9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76708</xdr:rowOff>
    </xdr:from>
    <xdr:to>
      <xdr:col>24</xdr:col>
      <xdr:colOff>25400</xdr:colOff>
      <xdr:row>36</xdr:row>
      <xdr:rowOff>108712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4890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76708</xdr:rowOff>
    </xdr:from>
    <xdr:to>
      <xdr:col>19</xdr:col>
      <xdr:colOff>187325</xdr:colOff>
      <xdr:row>36</xdr:row>
      <xdr:rowOff>85852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24890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126492</xdr:rowOff>
    </xdr:from>
    <xdr:to>
      <xdr:col>20</xdr:col>
      <xdr:colOff>38100</xdr:colOff>
      <xdr:row>37</xdr:row>
      <xdr:rowOff>56642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41419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26416</xdr:rowOff>
    </xdr:from>
    <xdr:to>
      <xdr:col>15</xdr:col>
      <xdr:colOff>98425</xdr:colOff>
      <xdr:row>36</xdr:row>
      <xdr:rowOff>85852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9861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26416</xdr:rowOff>
    </xdr:from>
    <xdr:to>
      <xdr:col>11</xdr:col>
      <xdr:colOff>9525</xdr:colOff>
      <xdr:row>36</xdr:row>
      <xdr:rowOff>76708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9861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62484</xdr:rowOff>
    </xdr:from>
    <xdr:to>
      <xdr:col>11</xdr:col>
      <xdr:colOff>60325</xdr:colOff>
      <xdr:row>36</xdr:row>
      <xdr:rowOff>164084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148861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108204</xdr:rowOff>
    </xdr:from>
    <xdr:to>
      <xdr:col>6</xdr:col>
      <xdr:colOff>171450</xdr:colOff>
      <xdr:row>37</xdr:row>
      <xdr:rowOff>38354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23131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57912</xdr:rowOff>
    </xdr:from>
    <xdr:to>
      <xdr:col>24</xdr:col>
      <xdr:colOff>76200</xdr:colOff>
      <xdr:row>36</xdr:row>
      <xdr:rowOff>159512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74439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75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25908</xdr:rowOff>
    </xdr:from>
    <xdr:to>
      <xdr:col>20</xdr:col>
      <xdr:colOff>38100</xdr:colOff>
      <xdr:row>36</xdr:row>
      <xdr:rowOff>127508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137685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66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35052</xdr:rowOff>
    </xdr:from>
    <xdr:to>
      <xdr:col>15</xdr:col>
      <xdr:colOff>149225</xdr:colOff>
      <xdr:row>36</xdr:row>
      <xdr:rowOff>136652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146829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147066</xdr:rowOff>
    </xdr:from>
    <xdr:to>
      <xdr:col>11</xdr:col>
      <xdr:colOff>60325</xdr:colOff>
      <xdr:row>36</xdr:row>
      <xdr:rowOff>77216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87393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1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25908</xdr:rowOff>
    </xdr:from>
    <xdr:to>
      <xdr:col>6</xdr:col>
      <xdr:colOff>171450</xdr:colOff>
      <xdr:row>36</xdr:row>
      <xdr:rowOff>127508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137685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物件費の令和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年度決算額は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2,840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百万円で、前年度に比べ</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319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増で</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、経常収支比率については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18.2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％と前年度に比べ</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ポイントの増となった。また、類似団体平均を</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ポイント上回る結果となった。</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当町は合併により町域が広大となり公共施設の総量も多く、維持管理に係る経費や、老朽化に伴う臨時的な維持修繕等が今後増加すると考えられる。そのため、合併以降進めてきた用度等経常経費の見直しや縮減の徹底、及び「公共施設等総合管理計画」に基づく施設の統廃合や廃止を積極的に進めていくことで、今後の経費削減に努めていく。</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102507</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31357"/>
          <a:ext cx="0" cy="1415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17434</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74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102507</xdr:rowOff>
    </xdr:from>
    <xdr:to>
      <xdr:col>82</xdr:col>
      <xdr:colOff>196850</xdr:colOff>
      <xdr:row>13</xdr:row>
      <xdr:rowOff>102507</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31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146050</xdr:rowOff>
    </xdr:from>
    <xdr:to>
      <xdr:col>82</xdr:col>
      <xdr:colOff>107950</xdr:colOff>
      <xdr:row>18</xdr:row>
      <xdr:rowOff>83457</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060700"/>
          <a:ext cx="8382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87284</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59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70757</xdr:rowOff>
    </xdr:from>
    <xdr:to>
      <xdr:col>82</xdr:col>
      <xdr:colOff>158750</xdr:colOff>
      <xdr:row>17</xdr:row>
      <xdr:rowOff>907</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58964</xdr:rowOff>
    </xdr:from>
    <xdr:to>
      <xdr:col>78</xdr:col>
      <xdr:colOff>69850</xdr:colOff>
      <xdr:row>17</xdr:row>
      <xdr:rowOff>146050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973614"/>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27214</xdr:rowOff>
    </xdr:from>
    <xdr:to>
      <xdr:col>78</xdr:col>
      <xdr:colOff>120650</xdr:colOff>
      <xdr:row>16</xdr:row>
      <xdr:rowOff>128814</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70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138991</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539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58964</xdr:rowOff>
    </xdr:from>
    <xdr:to>
      <xdr:col>73</xdr:col>
      <xdr:colOff>180975</xdr:colOff>
      <xdr:row>17</xdr:row>
      <xdr:rowOff>167821</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2973614"/>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155121</xdr:rowOff>
    </xdr:from>
    <xdr:to>
      <xdr:col>74</xdr:col>
      <xdr:colOff>31750</xdr:colOff>
      <xdr:row>16</xdr:row>
      <xdr:rowOff>85271</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95448</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9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88900</xdr:rowOff>
    </xdr:from>
    <xdr:to>
      <xdr:col>69</xdr:col>
      <xdr:colOff>92075</xdr:colOff>
      <xdr:row>17</xdr:row>
      <xdr:rowOff>167821</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832100"/>
          <a:ext cx="889000" cy="250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46264</xdr:rowOff>
    </xdr:from>
    <xdr:to>
      <xdr:col>69</xdr:col>
      <xdr:colOff>142875</xdr:colOff>
      <xdr:row>15</xdr:row>
      <xdr:rowOff>147864</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158041</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86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46264</xdr:rowOff>
    </xdr:from>
    <xdr:to>
      <xdr:col>65</xdr:col>
      <xdr:colOff>53975</xdr:colOff>
      <xdr:row>15</xdr:row>
      <xdr:rowOff>147864</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158041</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386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32657</xdr:rowOff>
    </xdr:from>
    <xdr:to>
      <xdr:col>82</xdr:col>
      <xdr:colOff>158750</xdr:colOff>
      <xdr:row>18</xdr:row>
      <xdr:rowOff>134257</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118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4734</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09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95250</xdr:rowOff>
    </xdr:from>
    <xdr:to>
      <xdr:col>78</xdr:col>
      <xdr:colOff>120650</xdr:colOff>
      <xdr:row>18</xdr:row>
      <xdr:rowOff>25400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10177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09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8164</xdr:rowOff>
    </xdr:from>
    <xdr:to>
      <xdr:col>74</xdr:col>
      <xdr:colOff>31750</xdr:colOff>
      <xdr:row>17</xdr:row>
      <xdr:rowOff>109764</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922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94541</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009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117021</xdr:rowOff>
    </xdr:from>
    <xdr:to>
      <xdr:col>69</xdr:col>
      <xdr:colOff>142875</xdr:colOff>
      <xdr:row>18</xdr:row>
      <xdr:rowOff>47171</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031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31948</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118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38100</xdr:rowOff>
    </xdr:from>
    <xdr:to>
      <xdr:col>65</xdr:col>
      <xdr:colOff>53975</xdr:colOff>
      <xdr:row>16</xdr:row>
      <xdr:rowOff>139700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124477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扶助費の令和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年度決算額は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1,409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百万円で、</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定額減税調整</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給付金給付事業の実施により前年度より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153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百万円増加し、経常収支比率は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％で</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したが、類似団体に比べると低い率となっている。扶助費については、高齢化や障がい福祉の充実、少子化対策などにより今後も増加が予想される。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98425</xdr:rowOff>
    </xdr:from>
    <xdr:to>
      <xdr:col>24</xdr:col>
      <xdr:colOff>25400</xdr:colOff>
      <xdr:row>61</xdr:row>
      <xdr:rowOff>55563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826000" y="9185275"/>
          <a:ext cx="0" cy="1328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27640</xdr:rowOff>
    </xdr:from>
    <xdr:ext cx="762000" cy="259045"/>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914900" y="10486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55563</xdr:rowOff>
    </xdr:from>
    <xdr:to>
      <xdr:col>24</xdr:col>
      <xdr:colOff>114300</xdr:colOff>
      <xdr:row>61</xdr:row>
      <xdr:rowOff>55563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10514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13352</xdr:rowOff>
    </xdr:from>
    <xdr:ext cx="762000" cy="259045"/>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914900" y="8928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98425</xdr:rowOff>
    </xdr:from>
    <xdr:to>
      <xdr:col>24</xdr:col>
      <xdr:colOff>114300</xdr:colOff>
      <xdr:row>53</xdr:row>
      <xdr:rowOff>98425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9185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127000</xdr:rowOff>
    </xdr:from>
    <xdr:to>
      <xdr:col>24</xdr:col>
      <xdr:colOff>25400</xdr:colOff>
      <xdr:row>53</xdr:row>
      <xdr:rowOff>141288</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3987800" y="9213850"/>
          <a:ext cx="838200" cy="1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91140</xdr:rowOff>
    </xdr:from>
    <xdr:ext cx="762000" cy="259045"/>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914900" y="95208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119063</xdr:rowOff>
    </xdr:from>
    <xdr:to>
      <xdr:col>24</xdr:col>
      <xdr:colOff>76200</xdr:colOff>
      <xdr:row>56</xdr:row>
      <xdr:rowOff>49213</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775200" y="954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69850</xdr:rowOff>
    </xdr:from>
    <xdr:to>
      <xdr:col>19</xdr:col>
      <xdr:colOff>187325</xdr:colOff>
      <xdr:row>53</xdr:row>
      <xdr:rowOff>141288</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3098800" y="9156700"/>
          <a:ext cx="889000" cy="71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90488</xdr:rowOff>
    </xdr:from>
    <xdr:to>
      <xdr:col>20</xdr:col>
      <xdr:colOff>38100</xdr:colOff>
      <xdr:row>56</xdr:row>
      <xdr:rowOff>20638</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937000" y="9520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5415</xdr:rowOff>
    </xdr:from>
    <xdr:ext cx="7366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606800" y="96066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55563</xdr:rowOff>
    </xdr:from>
    <xdr:to>
      <xdr:col>15</xdr:col>
      <xdr:colOff>98425</xdr:colOff>
      <xdr:row>53</xdr:row>
      <xdr:rowOff>69850</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a:off x="2209800" y="9142413"/>
          <a:ext cx="889000" cy="1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33338</xdr:rowOff>
    </xdr:from>
    <xdr:to>
      <xdr:col>15</xdr:col>
      <xdr:colOff>149225</xdr:colOff>
      <xdr:row>55</xdr:row>
      <xdr:rowOff>134938</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048000" y="946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119715</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717800" y="9549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55563</xdr:rowOff>
    </xdr:from>
    <xdr:to>
      <xdr:col>11</xdr:col>
      <xdr:colOff>9525</xdr:colOff>
      <xdr:row>53</xdr:row>
      <xdr:rowOff>84138</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flipV="1">
          <a:off x="1320800" y="9142413"/>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19050</xdr:rowOff>
    </xdr:from>
    <xdr:to>
      <xdr:col>11</xdr:col>
      <xdr:colOff>60325</xdr:colOff>
      <xdr:row>55</xdr:row>
      <xdr:rowOff>120650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2159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105427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4763</xdr:rowOff>
    </xdr:from>
    <xdr:to>
      <xdr:col>6</xdr:col>
      <xdr:colOff>171450</xdr:colOff>
      <xdr:row>55</xdr:row>
      <xdr:rowOff>106363</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270000" y="9434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91140</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520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76200</xdr:rowOff>
    </xdr:from>
    <xdr:to>
      <xdr:col>24</xdr:col>
      <xdr:colOff>76200</xdr:colOff>
      <xdr:row>54</xdr:row>
      <xdr:rowOff>6350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775200" y="916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156227</xdr:rowOff>
    </xdr:from>
    <xdr:ext cx="762000" cy="259045"/>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914900" y="907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90488</xdr:rowOff>
    </xdr:from>
    <xdr:to>
      <xdr:col>20</xdr:col>
      <xdr:colOff>38100</xdr:colOff>
      <xdr:row>54</xdr:row>
      <xdr:rowOff>20638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937000" y="9177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30815</xdr:rowOff>
    </xdr:from>
    <xdr:ext cx="7366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606800" y="89462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19050</xdr:rowOff>
    </xdr:from>
    <xdr:to>
      <xdr:col>15</xdr:col>
      <xdr:colOff>149225</xdr:colOff>
      <xdr:row>53</xdr:row>
      <xdr:rowOff>120650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048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130827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717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4763</xdr:rowOff>
    </xdr:from>
    <xdr:to>
      <xdr:col>11</xdr:col>
      <xdr:colOff>60325</xdr:colOff>
      <xdr:row>53</xdr:row>
      <xdr:rowOff>106363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159000" y="9091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116540</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828800" y="8860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33338</xdr:rowOff>
    </xdr:from>
    <xdr:to>
      <xdr:col>6</xdr:col>
      <xdr:colOff>171450</xdr:colOff>
      <xdr:row>53</xdr:row>
      <xdr:rowOff>134938</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270000" y="912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145115</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939800" y="8889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繰出金の令和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年度決算額は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1,079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百万円で、前年度に比べ</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ポイントの減）となった。</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令和５年度から</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下水道事業が法適用化したことにより、一般会計からの繰出金を補助費等に計上したため</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、令和５年度から大幅に減少している</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各特別会計における事業の効率化を行うと共に、保険税・使用料等の収入の増加を図り、繰出金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の抑制</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に努めていく。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135165</xdr:rowOff>
    </xdr:from>
    <xdr:to>
      <xdr:col>82</xdr:col>
      <xdr:colOff>107950</xdr:colOff>
      <xdr:row>62</xdr:row>
      <xdr:rowOff>12700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222015"/>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50092</xdr:rowOff>
    </xdr:from>
    <xdr:ext cx="762000" cy="259045"/>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135165</xdr:rowOff>
    </xdr:from>
    <xdr:to>
      <xdr:col>82</xdr:col>
      <xdr:colOff>196850</xdr:colOff>
      <xdr:row>53</xdr:row>
      <xdr:rowOff>135165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151493</xdr:rowOff>
    </xdr:from>
    <xdr:to>
      <xdr:col>82</xdr:col>
      <xdr:colOff>107950</xdr:colOff>
      <xdr:row>56</xdr:row>
      <xdr:rowOff>143328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5671800" y="9581243"/>
          <a:ext cx="8382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154412</xdr:rowOff>
    </xdr:from>
    <xdr:ext cx="762000" cy="259045"/>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9927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143328</xdr:rowOff>
    </xdr:from>
    <xdr:to>
      <xdr:col>78</xdr:col>
      <xdr:colOff>69850</xdr:colOff>
      <xdr:row>59</xdr:row>
      <xdr:rowOff>102507</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4782800" y="9744528"/>
          <a:ext cx="889000" cy="473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68035</xdr:rowOff>
    </xdr:from>
    <xdr:to>
      <xdr:col>78</xdr:col>
      <xdr:colOff>120650</xdr:colOff>
      <xdr:row>59</xdr:row>
      <xdr:rowOff>169635</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1018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154412</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10269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102507</xdr:rowOff>
    </xdr:from>
    <xdr:to>
      <xdr:col>73</xdr:col>
      <xdr:colOff>180975</xdr:colOff>
      <xdr:row>60</xdr:row>
      <xdr:rowOff>110672</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flipV="1">
          <a:off x="13893800" y="10218057"/>
          <a:ext cx="889000" cy="17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100693</xdr:rowOff>
    </xdr:from>
    <xdr:to>
      <xdr:col>74</xdr:col>
      <xdr:colOff>31750</xdr:colOff>
      <xdr:row>60</xdr:row>
      <xdr:rowOff>30843</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10216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15620</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1030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110672</xdr:rowOff>
    </xdr:from>
    <xdr:to>
      <xdr:col>69</xdr:col>
      <xdr:colOff>92075</xdr:colOff>
      <xdr:row>61</xdr:row>
      <xdr:rowOff>102507</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flipV="1">
          <a:off x="13004800" y="10397672"/>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133350</xdr:rowOff>
    </xdr:from>
    <xdr:to>
      <xdr:col>69</xdr:col>
      <xdr:colOff>142875</xdr:colOff>
      <xdr:row>60</xdr:row>
      <xdr:rowOff>63500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1024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73677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1001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166007</xdr:rowOff>
    </xdr:from>
    <xdr:to>
      <xdr:col>65</xdr:col>
      <xdr:colOff>53975</xdr:colOff>
      <xdr:row>60</xdr:row>
      <xdr:rowOff>96157</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10281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106334</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1005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100693</xdr:rowOff>
    </xdr:from>
    <xdr:to>
      <xdr:col>82</xdr:col>
      <xdr:colOff>158750</xdr:colOff>
      <xdr:row>56</xdr:row>
      <xdr:rowOff>30843</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117220</xdr:rowOff>
    </xdr:from>
    <xdr:ext cx="762000" cy="2590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92528</xdr:rowOff>
    </xdr:from>
    <xdr:to>
      <xdr:col>78</xdr:col>
      <xdr:colOff>120650</xdr:colOff>
      <xdr:row>57</xdr:row>
      <xdr:rowOff>22678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32855</xdr:rowOff>
    </xdr:from>
    <xdr:ext cx="7366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9462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51707</xdr:rowOff>
    </xdr:from>
    <xdr:to>
      <xdr:col>74</xdr:col>
      <xdr:colOff>31750</xdr:colOff>
      <xdr:row>59</xdr:row>
      <xdr:rowOff>153307</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10167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163484</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9936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59872</xdr:rowOff>
    </xdr:from>
    <xdr:to>
      <xdr:col>69</xdr:col>
      <xdr:colOff>142875</xdr:colOff>
      <xdr:row>60</xdr:row>
      <xdr:rowOff>161472</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10346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146249</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1043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51707</xdr:rowOff>
    </xdr:from>
    <xdr:to>
      <xdr:col>65</xdr:col>
      <xdr:colOff>53975</xdr:colOff>
      <xdr:row>61</xdr:row>
      <xdr:rowOff>153307</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1051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138084</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10596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補助費等の令和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年度経常経費充当一般財源は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449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百万円で、前年度に比べ</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183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百万円の増となった。類似団体平均に比</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べ</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て</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低くはなっているが、補助費等には消防組合負担金や高齢者福祉関係の事務を行う社会福祉協議会や広域連合、し尿処理やごみ処理を行う一部事務組合への補助負担金、公共交通の要である養老鉄道・樽見鉄道などへの支援を含んでおり、必要不可欠な経費としてさらなる削減は容易ではない。これら各種団体への補助費等について、事業内容・費用対効果を検証しながら抑制に努めていく。</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7" name="補助費等グラフ枠">
          <a:extLst>
            <a:ext uri="{FF2B5EF4-FFF2-40B4-BE49-F238E27FC236}">
              <a16:creationId xmlns:a16="http://schemas.microsoft.com/office/drawing/2014/main" id="{00000000-0008-0000-0400-000033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40</xdr:row>
      <xdr:rowOff>44704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6510000" y="5910580"/>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16781</xdr:rowOff>
    </xdr:from>
    <xdr:ext cx="762000" cy="259045"/>
    <xdr:sp macro="" textlink="">
      <xdr:nvSpPr>
        <xdr:cNvPr id="309" name="補助費等最小値テキスト">
          <a:extLst>
            <a:ext uri="{FF2B5EF4-FFF2-40B4-BE49-F238E27FC236}">
              <a16:creationId xmlns:a16="http://schemas.microsoft.com/office/drawing/2014/main" id="{00000000-0008-0000-0400-000035010000}"/>
            </a:ext>
          </a:extLst>
        </xdr:cNvPr>
        <xdr:cNvSpPr txBox="1"/>
      </xdr:nvSpPr>
      <xdr:spPr>
        <a:xfrm>
          <a:off x="16598900" y="687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44704</xdr:rowOff>
    </xdr:from>
    <xdr:to>
      <xdr:col>82</xdr:col>
      <xdr:colOff>196850</xdr:colOff>
      <xdr:row>40</xdr:row>
      <xdr:rowOff>44704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6902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311" name="補助費等最大値テキスト">
          <a:extLst>
            <a:ext uri="{FF2B5EF4-FFF2-40B4-BE49-F238E27FC236}">
              <a16:creationId xmlns:a16="http://schemas.microsoft.com/office/drawing/2014/main" id="{00000000-0008-0000-0400-000037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5842</xdr:rowOff>
    </xdr:from>
    <xdr:to>
      <xdr:col>82</xdr:col>
      <xdr:colOff>107950</xdr:colOff>
      <xdr:row>37</xdr:row>
      <xdr:rowOff>92710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5671800" y="6349492"/>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36847</xdr:rowOff>
    </xdr:from>
    <xdr:ext cx="762000" cy="259045"/>
    <xdr:sp macro="" textlink="">
      <xdr:nvSpPr>
        <xdr:cNvPr id="314" name="補助費等平均値テキスト">
          <a:extLst>
            <a:ext uri="{FF2B5EF4-FFF2-40B4-BE49-F238E27FC236}">
              <a16:creationId xmlns:a16="http://schemas.microsoft.com/office/drawing/2014/main" id="{00000000-0008-0000-0400-00003A010000}"/>
            </a:ext>
          </a:extLst>
        </xdr:cNvPr>
        <xdr:cNvSpPr txBox="1"/>
      </xdr:nvSpPr>
      <xdr:spPr>
        <a:xfrm>
          <a:off x="16598900" y="6380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21844</xdr:rowOff>
    </xdr:from>
    <xdr:to>
      <xdr:col>78</xdr:col>
      <xdr:colOff>69850</xdr:colOff>
      <xdr:row>37</xdr:row>
      <xdr:rowOff>5842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4782800" y="6194044"/>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105427</xdr:rowOff>
    </xdr:from>
    <xdr:ext cx="7366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290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165862</xdr:rowOff>
    </xdr:from>
    <xdr:to>
      <xdr:col>73</xdr:col>
      <xdr:colOff>180975</xdr:colOff>
      <xdr:row>36</xdr:row>
      <xdr:rowOff>21844</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3893800" y="616661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158496</xdr:rowOff>
    </xdr:from>
    <xdr:to>
      <xdr:col>74</xdr:col>
      <xdr:colOff>31750</xdr:colOff>
      <xdr:row>37</xdr:row>
      <xdr:rowOff>88646</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4732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73423</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401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165862</xdr:rowOff>
    </xdr:from>
    <xdr:to>
      <xdr:col>69</xdr:col>
      <xdr:colOff>92075</xdr:colOff>
      <xdr:row>36</xdr:row>
      <xdr:rowOff>21844</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flipV="1">
          <a:off x="13004800" y="616661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117348</xdr:rowOff>
    </xdr:from>
    <xdr:to>
      <xdr:col>69</xdr:col>
      <xdr:colOff>142875</xdr:colOff>
      <xdr:row>37</xdr:row>
      <xdr:rowOff>47498</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3843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32275</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512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9906</xdr:rowOff>
    </xdr:from>
    <xdr:to>
      <xdr:col>65</xdr:col>
      <xdr:colOff>53975</xdr:colOff>
      <xdr:row>37</xdr:row>
      <xdr:rowOff>111506</xdr:rowOff>
    </xdr:to>
    <xdr:sp macro="" textlink="">
      <xdr:nvSpPr>
        <xdr:cNvPr id="325" name="フローチャート: 判断 324">
          <a:extLst>
            <a:ext uri="{FF2B5EF4-FFF2-40B4-BE49-F238E27FC236}">
              <a16:creationId xmlns:a16="http://schemas.microsoft.com/office/drawing/2014/main" id="{00000000-0008-0000-0400-000045010000}"/>
            </a:ext>
          </a:extLst>
        </xdr:cNvPr>
        <xdr:cNvSpPr/>
      </xdr:nvSpPr>
      <xdr:spPr>
        <a:xfrm>
          <a:off x="12954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96283</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623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41910</xdr:rowOff>
    </xdr:from>
    <xdr:to>
      <xdr:col>82</xdr:col>
      <xdr:colOff>158750</xdr:colOff>
      <xdr:row>37</xdr:row>
      <xdr:rowOff>143510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64592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58437</xdr:rowOff>
    </xdr:from>
    <xdr:ext cx="762000" cy="259045"/>
    <xdr:sp macro="" textlink="">
      <xdr:nvSpPr>
        <xdr:cNvPr id="333" name="補助費等該当値テキスト">
          <a:extLst>
            <a:ext uri="{FF2B5EF4-FFF2-40B4-BE49-F238E27FC236}">
              <a16:creationId xmlns:a16="http://schemas.microsoft.com/office/drawing/2014/main" id="{00000000-0008-0000-0400-00004D010000}"/>
            </a:ext>
          </a:extLst>
        </xdr:cNvPr>
        <xdr:cNvSpPr txBox="1"/>
      </xdr:nvSpPr>
      <xdr:spPr>
        <a:xfrm>
          <a:off x="16598900" y="623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126492</xdr:rowOff>
    </xdr:from>
    <xdr:to>
      <xdr:col>78</xdr:col>
      <xdr:colOff>120650</xdr:colOff>
      <xdr:row>37</xdr:row>
      <xdr:rowOff>56642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5621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66819</xdr:rowOff>
    </xdr:from>
    <xdr:ext cx="7366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5290800" y="6067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142494</xdr:rowOff>
    </xdr:from>
    <xdr:to>
      <xdr:col>74</xdr:col>
      <xdr:colOff>31750</xdr:colOff>
      <xdr:row>36</xdr:row>
      <xdr:rowOff>72644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4732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82821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4401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115062</xdr:rowOff>
    </xdr:from>
    <xdr:to>
      <xdr:col>69</xdr:col>
      <xdr:colOff>142875</xdr:colOff>
      <xdr:row>36</xdr:row>
      <xdr:rowOff>45212</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3843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55389</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3512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142494</xdr:rowOff>
    </xdr:from>
    <xdr:to>
      <xdr:col>65</xdr:col>
      <xdr:colOff>53975</xdr:colOff>
      <xdr:row>36</xdr:row>
      <xdr:rowOff>72644</xdr:rowOff>
    </xdr:to>
    <xdr:sp macro="" textlink="">
      <xdr:nvSpPr>
        <xdr:cNvPr id="340" name="楕円 339">
          <a:extLst>
            <a:ext uri="{FF2B5EF4-FFF2-40B4-BE49-F238E27FC236}">
              <a16:creationId xmlns:a16="http://schemas.microsoft.com/office/drawing/2014/main" id="{00000000-0008-0000-0400-000054010000}"/>
            </a:ext>
          </a:extLst>
        </xdr:cNvPr>
        <xdr:cNvSpPr/>
      </xdr:nvSpPr>
      <xdr:spPr>
        <a:xfrm>
          <a:off x="12954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82821</xdr:rowOff>
    </xdr:from>
    <xdr:ext cx="762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12623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公債費の経常収支比率は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16.9%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となっており、類似団体平均値に比べて</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ポイント上回っている。決算額については、令和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1,594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百万円に対し令和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1,592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百万円と前年比</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百万円の減となっている。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今後も、地方債発行の抑制や繰上償還を実施することにより、公債費負担の軽減を図る。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98425</xdr:rowOff>
    </xdr:from>
    <xdr:to>
      <xdr:col>24</xdr:col>
      <xdr:colOff>25400</xdr:colOff>
      <xdr:row>81</xdr:row>
      <xdr:rowOff>52705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78572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24782</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912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52705</xdr:rowOff>
    </xdr:from>
    <xdr:to>
      <xdr:col>24</xdr:col>
      <xdr:colOff>114300</xdr:colOff>
      <xdr:row>81</xdr:row>
      <xdr:rowOff>52705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940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13352</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52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98425</xdr:rowOff>
    </xdr:from>
    <xdr:to>
      <xdr:col>24</xdr:col>
      <xdr:colOff>114300</xdr:colOff>
      <xdr:row>74</xdr:row>
      <xdr:rowOff>98425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785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121286</xdr:rowOff>
    </xdr:from>
    <xdr:to>
      <xdr:col>24</xdr:col>
      <xdr:colOff>25400</xdr:colOff>
      <xdr:row>79</xdr:row>
      <xdr:rowOff>121286</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987800" y="1366583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121302</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322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104775</xdr:rowOff>
    </xdr:from>
    <xdr:to>
      <xdr:col>24</xdr:col>
      <xdr:colOff>76200</xdr:colOff>
      <xdr:row>79</xdr:row>
      <xdr:rowOff>34925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47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121286</xdr:rowOff>
    </xdr:from>
    <xdr:to>
      <xdr:col>19</xdr:col>
      <xdr:colOff>187325</xdr:colOff>
      <xdr:row>79</xdr:row>
      <xdr:rowOff>132714</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3665836"/>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127636</xdr:rowOff>
    </xdr:from>
    <xdr:to>
      <xdr:col>20</xdr:col>
      <xdr:colOff>38100</xdr:colOff>
      <xdr:row>79</xdr:row>
      <xdr:rowOff>57786</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67963</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2696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81280</xdr:rowOff>
    </xdr:from>
    <xdr:to>
      <xdr:col>15</xdr:col>
      <xdr:colOff>98425</xdr:colOff>
      <xdr:row>79</xdr:row>
      <xdr:rowOff>132714</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3625830"/>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156211</xdr:rowOff>
    </xdr:from>
    <xdr:to>
      <xdr:col>15</xdr:col>
      <xdr:colOff>149225</xdr:colOff>
      <xdr:row>79</xdr:row>
      <xdr:rowOff>86361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52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96538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298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81280</xdr:rowOff>
    </xdr:from>
    <xdr:to>
      <xdr:col>11</xdr:col>
      <xdr:colOff>9525</xdr:colOff>
      <xdr:row>79</xdr:row>
      <xdr:rowOff>115570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6258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127636</xdr:rowOff>
    </xdr:from>
    <xdr:to>
      <xdr:col>11</xdr:col>
      <xdr:colOff>60325</xdr:colOff>
      <xdr:row>79</xdr:row>
      <xdr:rowOff>57786</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67963</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269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13336</xdr:rowOff>
    </xdr:from>
    <xdr:to>
      <xdr:col>6</xdr:col>
      <xdr:colOff>171450</xdr:colOff>
      <xdr:row>79</xdr:row>
      <xdr:rowOff>114936</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55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125113</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326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70486</xdr:rowOff>
    </xdr:from>
    <xdr:to>
      <xdr:col>24</xdr:col>
      <xdr:colOff>76200</xdr:colOff>
      <xdr:row>80</xdr:row>
      <xdr:rowOff>636</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615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42563</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3587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70486</xdr:rowOff>
    </xdr:from>
    <xdr:to>
      <xdr:col>20</xdr:col>
      <xdr:colOff>38100</xdr:colOff>
      <xdr:row>80</xdr:row>
      <xdr:rowOff>636</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615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156863</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3701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81914</xdr:rowOff>
    </xdr:from>
    <xdr:to>
      <xdr:col>15</xdr:col>
      <xdr:colOff>149225</xdr:colOff>
      <xdr:row>80</xdr:row>
      <xdr:rowOff>12064</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626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168291</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3712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30480</xdr:rowOff>
    </xdr:from>
    <xdr:to>
      <xdr:col>11</xdr:col>
      <xdr:colOff>60325</xdr:colOff>
      <xdr:row>79</xdr:row>
      <xdr:rowOff>132080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57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116857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3661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64770</xdr:rowOff>
    </xdr:from>
    <xdr:to>
      <xdr:col>6</xdr:col>
      <xdr:colOff>171450</xdr:colOff>
      <xdr:row>79</xdr:row>
      <xdr:rowOff>166370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60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151147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369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公債費以外の経常収支比率としては、類似団体平均値を</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下回った。今後高齢化社会の益々の進展に伴う社会保障費等扶助費の増加や、高齢化や人口減少に伴う町税の減少等が予想されるため、その他の経常経費においても更なる抑制を図らなければならない。類似する公共施設の統廃合や人件費の削減など行政改革を積極的に進めることが不可欠であ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152146</xdr:rowOff>
    </xdr:from>
    <xdr:to>
      <xdr:col>82</xdr:col>
      <xdr:colOff>107950</xdr:colOff>
      <xdr:row>81</xdr:row>
      <xdr:rowOff>88137</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67996"/>
          <a:ext cx="0" cy="1307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60214</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47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88137</xdr:rowOff>
    </xdr:from>
    <xdr:to>
      <xdr:col>82</xdr:col>
      <xdr:colOff>196850</xdr:colOff>
      <xdr:row>81</xdr:row>
      <xdr:rowOff>88137</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75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67073</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411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152146</xdr:rowOff>
    </xdr:from>
    <xdr:to>
      <xdr:col>82</xdr:col>
      <xdr:colOff>196850</xdr:colOff>
      <xdr:row>73</xdr:row>
      <xdr:rowOff>152146</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67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17272</xdr:rowOff>
    </xdr:from>
    <xdr:to>
      <xdr:col>82</xdr:col>
      <xdr:colOff>107950</xdr:colOff>
      <xdr:row>75</xdr:row>
      <xdr:rowOff>74422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2704572"/>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146575</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3482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3048</xdr:rowOff>
    </xdr:from>
    <xdr:to>
      <xdr:col>82</xdr:col>
      <xdr:colOff>158750</xdr:colOff>
      <xdr:row>78</xdr:row>
      <xdr:rowOff>104648</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76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42418</xdr:rowOff>
    </xdr:from>
    <xdr:to>
      <xdr:col>78</xdr:col>
      <xdr:colOff>69850</xdr:colOff>
      <xdr:row>74</xdr:row>
      <xdr:rowOff>17272</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2558268"/>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73913</xdr:rowOff>
    </xdr:from>
    <xdr:to>
      <xdr:col>78</xdr:col>
      <xdr:colOff>120650</xdr:colOff>
      <xdr:row>78</xdr:row>
      <xdr:rowOff>4063</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160290</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3619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42418</xdr:rowOff>
    </xdr:from>
    <xdr:to>
      <xdr:col>73</xdr:col>
      <xdr:colOff>180975</xdr:colOff>
      <xdr:row>73</xdr:row>
      <xdr:rowOff>51562</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893800" y="1255826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23131</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51562</xdr:rowOff>
    </xdr:from>
    <xdr:to>
      <xdr:col>69</xdr:col>
      <xdr:colOff>92075</xdr:colOff>
      <xdr:row>73</xdr:row>
      <xdr:rowOff>106426</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56741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5334</xdr:rowOff>
    </xdr:from>
    <xdr:to>
      <xdr:col>69</xdr:col>
      <xdr:colOff>142875</xdr:colOff>
      <xdr:row>75</xdr:row>
      <xdr:rowOff>106934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86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91712</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95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62485</xdr:rowOff>
    </xdr:from>
    <xdr:to>
      <xdr:col>65</xdr:col>
      <xdr:colOff>53975</xdr:colOff>
      <xdr:row>76</xdr:row>
      <xdr:rowOff>164085</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148862</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317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23622</xdr:rowOff>
    </xdr:from>
    <xdr:to>
      <xdr:col>82</xdr:col>
      <xdr:colOff>158750</xdr:colOff>
      <xdr:row>75</xdr:row>
      <xdr:rowOff>125222</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288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40149</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272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137922</xdr:rowOff>
    </xdr:from>
    <xdr:to>
      <xdr:col>78</xdr:col>
      <xdr:colOff>120650</xdr:colOff>
      <xdr:row>74</xdr:row>
      <xdr:rowOff>68072</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2653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78249</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422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72</xdr:row>
      <xdr:rowOff>163068</xdr:rowOff>
    </xdr:from>
    <xdr:to>
      <xdr:col>74</xdr:col>
      <xdr:colOff>31750</xdr:colOff>
      <xdr:row>73</xdr:row>
      <xdr:rowOff>93218</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50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71</xdr:row>
      <xdr:rowOff>103395</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276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762</xdr:rowOff>
    </xdr:from>
    <xdr:to>
      <xdr:col>69</xdr:col>
      <xdr:colOff>142875</xdr:colOff>
      <xdr:row>73</xdr:row>
      <xdr:rowOff>102362</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51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112539</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285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55626</xdr:rowOff>
    </xdr:from>
    <xdr:to>
      <xdr:col>65</xdr:col>
      <xdr:colOff>53975</xdr:colOff>
      <xdr:row>73</xdr:row>
      <xdr:rowOff>157226</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2571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71</xdr:row>
      <xdr:rowOff>167403</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2340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岐阜県揖斐川町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135484</xdr:rowOff>
    </xdr:from>
    <xdr:to>
      <xdr:col>29</xdr:col>
      <xdr:colOff>127000</xdr:colOff>
      <xdr:row>19</xdr:row>
      <xdr:rowOff>117335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69059"/>
          <a:ext cx="0" cy="135345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89412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94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117335</xdr:rowOff>
    </xdr:from>
    <xdr:to>
      <xdr:col>30</xdr:col>
      <xdr:colOff>25400</xdr:colOff>
      <xdr:row>19</xdr:row>
      <xdr:rowOff>117335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225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50411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12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135484</xdr:rowOff>
    </xdr:from>
    <xdr:to>
      <xdr:col>30</xdr:col>
      <xdr:colOff>25400</xdr:colOff>
      <xdr:row>11</xdr:row>
      <xdr:rowOff>135484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690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4191</xdr:rowOff>
    </xdr:from>
    <xdr:to>
      <xdr:col>29</xdr:col>
      <xdr:colOff>127000</xdr:colOff>
      <xdr:row>14</xdr:row>
      <xdr:rowOff>112281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452116"/>
          <a:ext cx="647700" cy="1080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41813</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611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69736</xdr:rowOff>
    </xdr:from>
    <xdr:to>
      <xdr:col>29</xdr:col>
      <xdr:colOff>177800</xdr:colOff>
      <xdr:row>15</xdr:row>
      <xdr:rowOff>171336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891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112281</xdr:rowOff>
    </xdr:from>
    <xdr:to>
      <xdr:col>26</xdr:col>
      <xdr:colOff>50800</xdr:colOff>
      <xdr:row>15</xdr:row>
      <xdr:rowOff>3137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560206"/>
          <a:ext cx="698500" cy="623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14872</xdr:rowOff>
    </xdr:from>
    <xdr:to>
      <xdr:col>26</xdr:col>
      <xdr:colOff>101600</xdr:colOff>
      <xdr:row>16</xdr:row>
      <xdr:rowOff>116472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056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101249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920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3137</xdr:rowOff>
    </xdr:from>
    <xdr:to>
      <xdr:col>22</xdr:col>
      <xdr:colOff>114300</xdr:colOff>
      <xdr:row>15</xdr:row>
      <xdr:rowOff>72593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622512"/>
          <a:ext cx="698500" cy="694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65723</xdr:rowOff>
    </xdr:from>
    <xdr:to>
      <xdr:col>22</xdr:col>
      <xdr:colOff>165100</xdr:colOff>
      <xdr:row>16</xdr:row>
      <xdr:rowOff>167323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856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152100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942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72593</xdr:rowOff>
    </xdr:from>
    <xdr:to>
      <xdr:col>18</xdr:col>
      <xdr:colOff>177800</xdr:colOff>
      <xdr:row>15</xdr:row>
      <xdr:rowOff>97841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691968"/>
          <a:ext cx="698500" cy="252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103124</xdr:rowOff>
    </xdr:from>
    <xdr:to>
      <xdr:col>19</xdr:col>
      <xdr:colOff>38100</xdr:colOff>
      <xdr:row>17</xdr:row>
      <xdr:rowOff>33274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8939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18051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80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161417</xdr:rowOff>
    </xdr:from>
    <xdr:to>
      <xdr:col>15</xdr:col>
      <xdr:colOff>101600</xdr:colOff>
      <xdr:row>17</xdr:row>
      <xdr:rowOff>91567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522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76344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38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124841</xdr:rowOff>
    </xdr:from>
    <xdr:to>
      <xdr:col>29</xdr:col>
      <xdr:colOff>177800</xdr:colOff>
      <xdr:row>14</xdr:row>
      <xdr:rowOff>54991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4013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141368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246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61481</xdr:rowOff>
    </xdr:from>
    <xdr:to>
      <xdr:col>26</xdr:col>
      <xdr:colOff>101600</xdr:colOff>
      <xdr:row>14</xdr:row>
      <xdr:rowOff>163081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5094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1808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278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123787</xdr:rowOff>
    </xdr:from>
    <xdr:to>
      <xdr:col>22</xdr:col>
      <xdr:colOff>165100</xdr:colOff>
      <xdr:row>15</xdr:row>
      <xdr:rowOff>53937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5717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64114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340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21793</xdr:rowOff>
    </xdr:from>
    <xdr:to>
      <xdr:col>19</xdr:col>
      <xdr:colOff>38100</xdr:colOff>
      <xdr:row>15</xdr:row>
      <xdr:rowOff>123393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6411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133570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410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47041</xdr:rowOff>
    </xdr:from>
    <xdr:to>
      <xdr:col>15</xdr:col>
      <xdr:colOff>101600</xdr:colOff>
      <xdr:row>15</xdr:row>
      <xdr:rowOff>148641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6664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158818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435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198590</xdr:rowOff>
    </xdr:from>
    <xdr:to>
      <xdr:col>29</xdr:col>
      <xdr:colOff>127000</xdr:colOff>
      <xdr:row>37</xdr:row>
      <xdr:rowOff>322834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23140"/>
          <a:ext cx="0" cy="13243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294911</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1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322834</xdr:rowOff>
    </xdr:from>
    <xdr:to>
      <xdr:col>30</xdr:col>
      <xdr:colOff>25400</xdr:colOff>
      <xdr:row>37</xdr:row>
      <xdr:rowOff>322834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475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113517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6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198590</xdr:rowOff>
    </xdr:from>
    <xdr:to>
      <xdr:col>30</xdr:col>
      <xdr:colOff>25400</xdr:colOff>
      <xdr:row>33</xdr:row>
      <xdr:rowOff>198590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231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291002</xdr:rowOff>
    </xdr:from>
    <xdr:to>
      <xdr:col>29</xdr:col>
      <xdr:colOff>127000</xdr:colOff>
      <xdr:row>35</xdr:row>
      <xdr:rowOff>34322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558452"/>
          <a:ext cx="647700" cy="862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12101</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224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40024</xdr:rowOff>
    </xdr:from>
    <xdr:to>
      <xdr:col>29</xdr:col>
      <xdr:colOff>177800</xdr:colOff>
      <xdr:row>35</xdr:row>
      <xdr:rowOff>141624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6503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341979</xdr:rowOff>
    </xdr:from>
    <xdr:to>
      <xdr:col>26</xdr:col>
      <xdr:colOff>50800</xdr:colOff>
      <xdr:row>35</xdr:row>
      <xdr:rowOff>34322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609429"/>
          <a:ext cx="698500" cy="352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42158</xdr:rowOff>
    </xdr:from>
    <xdr:to>
      <xdr:col>26</xdr:col>
      <xdr:colOff>101600</xdr:colOff>
      <xdr:row>35</xdr:row>
      <xdr:rowOff>143758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6525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128535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7388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341979</xdr:rowOff>
    </xdr:from>
    <xdr:to>
      <xdr:col>22</xdr:col>
      <xdr:colOff>114300</xdr:colOff>
      <xdr:row>35</xdr:row>
      <xdr:rowOff>118999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609429"/>
          <a:ext cx="698500" cy="1199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19241</xdr:rowOff>
    </xdr:from>
    <xdr:to>
      <xdr:col>22</xdr:col>
      <xdr:colOff>165100</xdr:colOff>
      <xdr:row>35</xdr:row>
      <xdr:rowOff>120841</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6295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105618</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715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118999</xdr:rowOff>
    </xdr:from>
    <xdr:to>
      <xdr:col>18</xdr:col>
      <xdr:colOff>177800</xdr:colOff>
      <xdr:row>35</xdr:row>
      <xdr:rowOff>143802</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729349"/>
          <a:ext cx="698500" cy="248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51968</xdr:rowOff>
    </xdr:from>
    <xdr:to>
      <xdr:col>19</xdr:col>
      <xdr:colOff>38100</xdr:colOff>
      <xdr:row>35</xdr:row>
      <xdr:rowOff>153568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6623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163746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43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82696</xdr:rowOff>
    </xdr:from>
    <xdr:to>
      <xdr:col>15</xdr:col>
      <xdr:colOff>101600</xdr:colOff>
      <xdr:row>35</xdr:row>
      <xdr:rowOff>184296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6930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194473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461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240202</xdr:rowOff>
    </xdr:from>
    <xdr:to>
      <xdr:col>29</xdr:col>
      <xdr:colOff>177800</xdr:colOff>
      <xdr:row>34</xdr:row>
      <xdr:rowOff>341802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5076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85279</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352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326422</xdr:rowOff>
    </xdr:from>
    <xdr:to>
      <xdr:col>26</xdr:col>
      <xdr:colOff>101600</xdr:colOff>
      <xdr:row>35</xdr:row>
      <xdr:rowOff>85122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5938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95299</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362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291179</xdr:rowOff>
    </xdr:from>
    <xdr:to>
      <xdr:col>22</xdr:col>
      <xdr:colOff>165100</xdr:colOff>
      <xdr:row>35</xdr:row>
      <xdr:rowOff>49879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5586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60056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327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68199</xdr:rowOff>
    </xdr:from>
    <xdr:to>
      <xdr:col>19</xdr:col>
      <xdr:colOff>38100</xdr:colOff>
      <xdr:row>35</xdr:row>
      <xdr:rowOff>169799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6785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154576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764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93002</xdr:rowOff>
    </xdr:from>
    <xdr:to>
      <xdr:col>15</xdr:col>
      <xdr:colOff>101600</xdr:colOff>
      <xdr:row>35</xdr:row>
      <xdr:rowOff>194602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7033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179379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789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岐阜県揖斐川町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18,633
18,299
803.44
15,937,936
15,236,839
515,706
9,402,163
12,629,188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95682</xdr:rowOff>
    </xdr:from>
    <xdr:to>
      <xdr:col>24</xdr:col>
      <xdr:colOff>62865</xdr:colOff>
      <xdr:row>38</xdr:row>
      <xdr:rowOff>73978</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39182"/>
          <a:ext cx="1270" cy="1349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77805</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92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73978</xdr:rowOff>
    </xdr:from>
    <xdr:to>
      <xdr:col>24</xdr:col>
      <xdr:colOff>152400</xdr:colOff>
      <xdr:row>38</xdr:row>
      <xdr:rowOff>73978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89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42359</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14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95682</xdr:rowOff>
    </xdr:from>
    <xdr:to>
      <xdr:col>24</xdr:col>
      <xdr:colOff>152400</xdr:colOff>
      <xdr:row>30</xdr:row>
      <xdr:rowOff>95682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3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71577</xdr:rowOff>
    </xdr:from>
    <xdr:to>
      <xdr:col>24</xdr:col>
      <xdr:colOff>63500</xdr:colOff>
      <xdr:row>34</xdr:row>
      <xdr:rowOff>169012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900877"/>
          <a:ext cx="838200" cy="97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11790</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125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33363</xdr:rowOff>
    </xdr:from>
    <xdr:to>
      <xdr:col>24</xdr:col>
      <xdr:colOff>114300</xdr:colOff>
      <xdr:row>35</xdr:row>
      <xdr:rowOff>134963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3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169012</xdr:rowOff>
    </xdr:from>
    <xdr:to>
      <xdr:col>19</xdr:col>
      <xdr:colOff>177800</xdr:colOff>
      <xdr:row>35</xdr:row>
      <xdr:rowOff>23190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998312"/>
          <a:ext cx="889000" cy="25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143789</xdr:rowOff>
    </xdr:from>
    <xdr:to>
      <xdr:col>20</xdr:col>
      <xdr:colOff>38100</xdr:colOff>
      <xdr:row>36</xdr:row>
      <xdr:rowOff>73939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4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65066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237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23190</xdr:rowOff>
    </xdr:from>
    <xdr:to>
      <xdr:col>15</xdr:col>
      <xdr:colOff>50800</xdr:colOff>
      <xdr:row>35</xdr:row>
      <xdr:rowOff>89573</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023940"/>
          <a:ext cx="889000" cy="6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12471</xdr:rowOff>
    </xdr:from>
    <xdr:to>
      <xdr:col>15</xdr:col>
      <xdr:colOff>101600</xdr:colOff>
      <xdr:row>36</xdr:row>
      <xdr:rowOff>114071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8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105198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27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89573</xdr:rowOff>
    </xdr:from>
    <xdr:to>
      <xdr:col>10</xdr:col>
      <xdr:colOff>114300</xdr:colOff>
      <xdr:row>35</xdr:row>
      <xdr:rowOff>122263</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090323"/>
          <a:ext cx="889000" cy="32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37592</xdr:rowOff>
    </xdr:from>
    <xdr:to>
      <xdr:col>10</xdr:col>
      <xdr:colOff>165100</xdr:colOff>
      <xdr:row>36</xdr:row>
      <xdr:rowOff>139192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0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130319</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02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97930</xdr:rowOff>
    </xdr:from>
    <xdr:to>
      <xdr:col>6</xdr:col>
      <xdr:colOff>38100</xdr:colOff>
      <xdr:row>37</xdr:row>
      <xdr:rowOff>28080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19207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62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20777</xdr:rowOff>
    </xdr:from>
    <xdr:to>
      <xdr:col>24</xdr:col>
      <xdr:colOff>114300</xdr:colOff>
      <xdr:row>34</xdr:row>
      <xdr:rowOff>122377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85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43654</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701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118212</xdr:rowOff>
    </xdr:from>
    <xdr:to>
      <xdr:col>20</xdr:col>
      <xdr:colOff>38100</xdr:colOff>
      <xdr:row>35</xdr:row>
      <xdr:rowOff>48362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947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64889</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722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143840</xdr:rowOff>
    </xdr:from>
    <xdr:to>
      <xdr:col>15</xdr:col>
      <xdr:colOff>101600</xdr:colOff>
      <xdr:row>35</xdr:row>
      <xdr:rowOff>73990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9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90517</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748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38773</xdr:rowOff>
    </xdr:from>
    <xdr:to>
      <xdr:col>10</xdr:col>
      <xdr:colOff>165100</xdr:colOff>
      <xdr:row>35</xdr:row>
      <xdr:rowOff>140373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39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156900</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814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71463</xdr:rowOff>
    </xdr:from>
    <xdr:to>
      <xdr:col>6</xdr:col>
      <xdr:colOff>38100</xdr:colOff>
      <xdr:row>36</xdr:row>
      <xdr:rowOff>1613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07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18140</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847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171153</xdr:rowOff>
    </xdr:from>
    <xdr:to>
      <xdr:col>24</xdr:col>
      <xdr:colOff>62865</xdr:colOff>
      <xdr:row>58</xdr:row>
      <xdr:rowOff>96171</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43653"/>
          <a:ext cx="1270" cy="1296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99998</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44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96171</xdr:rowOff>
    </xdr:from>
    <xdr:to>
      <xdr:col>24</xdr:col>
      <xdr:colOff>152400</xdr:colOff>
      <xdr:row>58</xdr:row>
      <xdr:rowOff>96171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4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117830</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1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743,489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171153</xdr:rowOff>
    </xdr:from>
    <xdr:to>
      <xdr:col>24</xdr:col>
      <xdr:colOff>152400</xdr:colOff>
      <xdr:row>50</xdr:row>
      <xdr:rowOff>171153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4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96946</xdr:rowOff>
    </xdr:from>
    <xdr:to>
      <xdr:col>24</xdr:col>
      <xdr:colOff>63500</xdr:colOff>
      <xdr:row>57</xdr:row>
      <xdr:rowOff>135395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869596"/>
          <a:ext cx="838200" cy="38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71486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441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93059</xdr:rowOff>
    </xdr:from>
    <xdr:to>
      <xdr:col>24</xdr:col>
      <xdr:colOff>114300</xdr:colOff>
      <xdr:row>58</xdr:row>
      <xdr:rowOff>23209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86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135395</xdr:rowOff>
    </xdr:from>
    <xdr:to>
      <xdr:col>19</xdr:col>
      <xdr:colOff>177800</xdr:colOff>
      <xdr:row>57</xdr:row>
      <xdr:rowOff>140674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9908045"/>
          <a:ext cx="889000" cy="5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148597</xdr:rowOff>
    </xdr:from>
    <xdr:to>
      <xdr:col>20</xdr:col>
      <xdr:colOff>38100</xdr:colOff>
      <xdr:row>58</xdr:row>
      <xdr:rowOff>78747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21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69874</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10013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140674</xdr:rowOff>
    </xdr:from>
    <xdr:to>
      <xdr:col>15</xdr:col>
      <xdr:colOff>50800</xdr:colOff>
      <xdr:row>57</xdr:row>
      <xdr:rowOff>150566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913324"/>
          <a:ext cx="889000" cy="9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151070</xdr:rowOff>
    </xdr:from>
    <xdr:to>
      <xdr:col>15</xdr:col>
      <xdr:colOff>101600</xdr:colOff>
      <xdr:row>58</xdr:row>
      <xdr:rowOff>81220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2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72347</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10016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147381</xdr:rowOff>
    </xdr:from>
    <xdr:to>
      <xdr:col>10</xdr:col>
      <xdr:colOff>114300</xdr:colOff>
      <xdr:row>57</xdr:row>
      <xdr:rowOff>150566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9920031"/>
          <a:ext cx="889000" cy="3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160434</xdr:rowOff>
    </xdr:from>
    <xdr:to>
      <xdr:col>10</xdr:col>
      <xdr:colOff>165100</xdr:colOff>
      <xdr:row>58</xdr:row>
      <xdr:rowOff>90584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3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81711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025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164667</xdr:rowOff>
    </xdr:from>
    <xdr:to>
      <xdr:col>6</xdr:col>
      <xdr:colOff>38100</xdr:colOff>
      <xdr:row>58</xdr:row>
      <xdr:rowOff>94817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937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85944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03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46146</xdr:rowOff>
    </xdr:from>
    <xdr:to>
      <xdr:col>24</xdr:col>
      <xdr:colOff>114300</xdr:colOff>
      <xdr:row>57</xdr:row>
      <xdr:rowOff>147746</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81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69023</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670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84595</xdr:rowOff>
    </xdr:from>
    <xdr:to>
      <xdr:col>20</xdr:col>
      <xdr:colOff>38100</xdr:colOff>
      <xdr:row>58</xdr:row>
      <xdr:rowOff>14745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85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31272</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632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89874</xdr:rowOff>
    </xdr:from>
    <xdr:to>
      <xdr:col>15</xdr:col>
      <xdr:colOff>101600</xdr:colOff>
      <xdr:row>58</xdr:row>
      <xdr:rowOff>20024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86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36551</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637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99766</xdr:rowOff>
    </xdr:from>
    <xdr:to>
      <xdr:col>10</xdr:col>
      <xdr:colOff>165100</xdr:colOff>
      <xdr:row>58</xdr:row>
      <xdr:rowOff>29916</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872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46443</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647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96581</xdr:rowOff>
    </xdr:from>
    <xdr:to>
      <xdr:col>6</xdr:col>
      <xdr:colOff>38100</xdr:colOff>
      <xdr:row>58</xdr:row>
      <xdr:rowOff>26731</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869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43258</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644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73330</xdr:rowOff>
    </xdr:from>
    <xdr:to>
      <xdr:col>24</xdr:col>
      <xdr:colOff>62865</xdr:colOff>
      <xdr:row>78</xdr:row>
      <xdr:rowOff>169723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74830"/>
          <a:ext cx="1270" cy="1467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2100</xdr:rowOff>
    </xdr:from>
    <xdr:ext cx="469744"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4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169723</xdr:rowOff>
    </xdr:from>
    <xdr:to>
      <xdr:col>24</xdr:col>
      <xdr:colOff>152400</xdr:colOff>
      <xdr:row>78</xdr:row>
      <xdr:rowOff>169723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20007</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73330</xdr:rowOff>
    </xdr:from>
    <xdr:to>
      <xdr:col>24</xdr:col>
      <xdr:colOff>152400</xdr:colOff>
      <xdr:row>70</xdr:row>
      <xdr:rowOff>73330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7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135509</xdr:rowOff>
    </xdr:from>
    <xdr:to>
      <xdr:col>24</xdr:col>
      <xdr:colOff>63500</xdr:colOff>
      <xdr:row>75</xdr:row>
      <xdr:rowOff>81217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2651359"/>
          <a:ext cx="838200" cy="28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95445</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256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117018</xdr:rowOff>
    </xdr:from>
    <xdr:to>
      <xdr:col>24</xdr:col>
      <xdr:colOff>114300</xdr:colOff>
      <xdr:row>77</xdr:row>
      <xdr:rowOff>47168</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147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81217</xdr:rowOff>
    </xdr:from>
    <xdr:to>
      <xdr:col>19</xdr:col>
      <xdr:colOff>177800</xdr:colOff>
      <xdr:row>76</xdr:row>
      <xdr:rowOff>43078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2939967"/>
          <a:ext cx="889000" cy="133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18986</xdr:rowOff>
    </xdr:from>
    <xdr:to>
      <xdr:col>20</xdr:col>
      <xdr:colOff>38100</xdr:colOff>
      <xdr:row>77</xdr:row>
      <xdr:rowOff>120586</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0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111713</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313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127698</xdr:rowOff>
    </xdr:from>
    <xdr:to>
      <xdr:col>15</xdr:col>
      <xdr:colOff>50800</xdr:colOff>
      <xdr:row>76</xdr:row>
      <xdr:rowOff>43078</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2814998"/>
          <a:ext cx="889000" cy="258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167043</xdr:rowOff>
    </xdr:from>
    <xdr:to>
      <xdr:col>15</xdr:col>
      <xdr:colOff>101600</xdr:colOff>
      <xdr:row>77</xdr:row>
      <xdr:rowOff>97193</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19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88320</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28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127698</xdr:rowOff>
    </xdr:from>
    <xdr:to>
      <xdr:col>10</xdr:col>
      <xdr:colOff>114300</xdr:colOff>
      <xdr:row>75</xdr:row>
      <xdr:rowOff>23685</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2814998"/>
          <a:ext cx="889000" cy="67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147841</xdr:rowOff>
    </xdr:from>
    <xdr:to>
      <xdr:col>10</xdr:col>
      <xdr:colOff>165100</xdr:colOff>
      <xdr:row>77</xdr:row>
      <xdr:rowOff>77991</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17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69118</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270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147726</xdr:rowOff>
    </xdr:from>
    <xdr:to>
      <xdr:col>6</xdr:col>
      <xdr:colOff>38100</xdr:colOff>
      <xdr:row>77</xdr:row>
      <xdr:rowOff>77876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177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69003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270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84709</xdr:rowOff>
    </xdr:from>
    <xdr:to>
      <xdr:col>24</xdr:col>
      <xdr:colOff>114300</xdr:colOff>
      <xdr:row>74</xdr:row>
      <xdr:rowOff>14859</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2600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107586</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451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30417</xdr:rowOff>
    </xdr:from>
    <xdr:to>
      <xdr:col>20</xdr:col>
      <xdr:colOff>38100</xdr:colOff>
      <xdr:row>75</xdr:row>
      <xdr:rowOff>132017</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2889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148544</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2664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163728</xdr:rowOff>
    </xdr:from>
    <xdr:to>
      <xdr:col>15</xdr:col>
      <xdr:colOff>101600</xdr:colOff>
      <xdr:row>76</xdr:row>
      <xdr:rowOff>93878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022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110406</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2797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76898</xdr:rowOff>
    </xdr:from>
    <xdr:to>
      <xdr:col>10</xdr:col>
      <xdr:colOff>165100</xdr:colOff>
      <xdr:row>75</xdr:row>
      <xdr:rowOff>7048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2764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23575</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539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144335</xdr:rowOff>
    </xdr:from>
    <xdr:to>
      <xdr:col>6</xdr:col>
      <xdr:colOff>38100</xdr:colOff>
      <xdr:row>75</xdr:row>
      <xdr:rowOff>74485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2831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91012</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2606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7734</xdr:rowOff>
    </xdr:from>
    <xdr:to>
      <xdr:col>24</xdr:col>
      <xdr:colOff>62865</xdr:colOff>
      <xdr:row>97</xdr:row>
      <xdr:rowOff>153315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38234"/>
          <a:ext cx="1270" cy="1345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157142</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8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153315</xdr:rowOff>
    </xdr:from>
    <xdr:to>
      <xdr:col>24</xdr:col>
      <xdr:colOff>152400</xdr:colOff>
      <xdr:row>97</xdr:row>
      <xdr:rowOff>153315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83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125861</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13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7734</xdr:rowOff>
    </xdr:from>
    <xdr:to>
      <xdr:col>24</xdr:col>
      <xdr:colOff>152400</xdr:colOff>
      <xdr:row>90</xdr:row>
      <xdr:rowOff>7734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151016</xdr:rowOff>
    </xdr:from>
    <xdr:to>
      <xdr:col>24</xdr:col>
      <xdr:colOff>63500</xdr:colOff>
      <xdr:row>96</xdr:row>
      <xdr:rowOff>103175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438766"/>
          <a:ext cx="838200" cy="123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98035</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0428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75158</xdr:rowOff>
    </xdr:from>
    <xdr:to>
      <xdr:col>24</xdr:col>
      <xdr:colOff>114300</xdr:colOff>
      <xdr:row>95</xdr:row>
      <xdr:rowOff>5308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19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103175</xdr:rowOff>
    </xdr:from>
    <xdr:to>
      <xdr:col>19</xdr:col>
      <xdr:colOff>177800</xdr:colOff>
      <xdr:row>96</xdr:row>
      <xdr:rowOff>156477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562375"/>
          <a:ext cx="889000" cy="53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147510</xdr:rowOff>
    </xdr:from>
    <xdr:to>
      <xdr:col>20</xdr:col>
      <xdr:colOff>38100</xdr:colOff>
      <xdr:row>95</xdr:row>
      <xdr:rowOff>77660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2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94187</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03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21577</xdr:rowOff>
    </xdr:from>
    <xdr:to>
      <xdr:col>15</xdr:col>
      <xdr:colOff>50800</xdr:colOff>
      <xdr:row>96</xdr:row>
      <xdr:rowOff>156477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480777"/>
          <a:ext cx="889000" cy="134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71793</xdr:rowOff>
    </xdr:from>
    <xdr:to>
      <xdr:col>15</xdr:col>
      <xdr:colOff>101600</xdr:colOff>
      <xdr:row>96</xdr:row>
      <xdr:rowOff>1943</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35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18470</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13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21577</xdr:rowOff>
    </xdr:from>
    <xdr:to>
      <xdr:col>10</xdr:col>
      <xdr:colOff>114300</xdr:colOff>
      <xdr:row>97</xdr:row>
      <xdr:rowOff>121920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480777"/>
          <a:ext cx="889000" cy="271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97816</xdr:rowOff>
    </xdr:from>
    <xdr:to>
      <xdr:col>10</xdr:col>
      <xdr:colOff>165100</xdr:colOff>
      <xdr:row>95</xdr:row>
      <xdr:rowOff>27966</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214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44493</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5989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99695</xdr:rowOff>
    </xdr:from>
    <xdr:to>
      <xdr:col>6</xdr:col>
      <xdr:colOff>38100</xdr:colOff>
      <xdr:row>97</xdr:row>
      <xdr:rowOff>29845</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5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46372</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334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100216</xdr:rowOff>
    </xdr:from>
    <xdr:to>
      <xdr:col>24</xdr:col>
      <xdr:colOff>114300</xdr:colOff>
      <xdr:row>96</xdr:row>
      <xdr:rowOff>30366</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387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78643</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36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52375</xdr:rowOff>
    </xdr:from>
    <xdr:to>
      <xdr:col>20</xdr:col>
      <xdr:colOff>38100</xdr:colOff>
      <xdr:row>96</xdr:row>
      <xdr:rowOff>153975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51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145102</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604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105677</xdr:rowOff>
    </xdr:from>
    <xdr:to>
      <xdr:col>15</xdr:col>
      <xdr:colOff>101600</xdr:colOff>
      <xdr:row>97</xdr:row>
      <xdr:rowOff>35827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56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26954</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657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142227</xdr:rowOff>
    </xdr:from>
    <xdr:to>
      <xdr:col>10</xdr:col>
      <xdr:colOff>165100</xdr:colOff>
      <xdr:row>96</xdr:row>
      <xdr:rowOff>72377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429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63504</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522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71120</xdr:rowOff>
    </xdr:from>
    <xdr:to>
      <xdr:col>6</xdr:col>
      <xdr:colOff>38100</xdr:colOff>
      <xdr:row>98</xdr:row>
      <xdr:rowOff>1270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701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163847</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794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45841</xdr:rowOff>
    </xdr:from>
    <xdr:to>
      <xdr:col>54</xdr:col>
      <xdr:colOff>189865</xdr:colOff>
      <xdr:row>37</xdr:row>
      <xdr:rowOff>102827</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360791"/>
          <a:ext cx="1270" cy="1085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106654</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45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102827</xdr:rowOff>
    </xdr:from>
    <xdr:to>
      <xdr:col>55</xdr:col>
      <xdr:colOff>88900</xdr:colOff>
      <xdr:row>37</xdr:row>
      <xdr:rowOff>102827</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446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163968</xdr:rowOff>
    </xdr:from>
    <xdr:ext cx="599010"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513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45841</xdr:rowOff>
    </xdr:from>
    <xdr:to>
      <xdr:col>55</xdr:col>
      <xdr:colOff>88900</xdr:colOff>
      <xdr:row>31</xdr:row>
      <xdr:rowOff>45841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36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109443</xdr:rowOff>
    </xdr:from>
    <xdr:to>
      <xdr:col>55</xdr:col>
      <xdr:colOff>0</xdr:colOff>
      <xdr:row>34</xdr:row>
      <xdr:rowOff>164938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5938743"/>
          <a:ext cx="838200" cy="55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71743</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072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93316</xdr:rowOff>
    </xdr:from>
    <xdr:to>
      <xdr:col>55</xdr:col>
      <xdr:colOff>50800</xdr:colOff>
      <xdr:row>36</xdr:row>
      <xdr:rowOff>23466</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09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164938</xdr:rowOff>
    </xdr:from>
    <xdr:to>
      <xdr:col>50</xdr:col>
      <xdr:colOff>114300</xdr:colOff>
      <xdr:row>35</xdr:row>
      <xdr:rowOff>114522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5994238"/>
          <a:ext cx="889000" cy="12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147655</xdr:rowOff>
    </xdr:from>
    <xdr:to>
      <xdr:col>50</xdr:col>
      <xdr:colOff>165100</xdr:colOff>
      <xdr:row>36</xdr:row>
      <xdr:rowOff>77805</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14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68932</xdr:rowOff>
    </xdr:from>
    <xdr:ext cx="534377"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72111" y="6241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114522</xdr:rowOff>
    </xdr:from>
    <xdr:to>
      <xdr:col>45</xdr:col>
      <xdr:colOff>177800</xdr:colOff>
      <xdr:row>36</xdr:row>
      <xdr:rowOff>69095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115272"/>
          <a:ext cx="889000" cy="126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154545</xdr:rowOff>
    </xdr:from>
    <xdr:to>
      <xdr:col>46</xdr:col>
      <xdr:colOff>38100</xdr:colOff>
      <xdr:row>36</xdr:row>
      <xdr:rowOff>84695</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15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75822</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83111" y="624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82646</xdr:rowOff>
    </xdr:from>
    <xdr:to>
      <xdr:col>41</xdr:col>
      <xdr:colOff>50800</xdr:colOff>
      <xdr:row>36</xdr:row>
      <xdr:rowOff>69095</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5740496"/>
          <a:ext cx="889000" cy="500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13252</xdr:rowOff>
    </xdr:from>
    <xdr:to>
      <xdr:col>41</xdr:col>
      <xdr:colOff>101600</xdr:colOff>
      <xdr:row>36</xdr:row>
      <xdr:rowOff>114852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185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131379</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94111" y="596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47203</xdr:rowOff>
    </xdr:from>
    <xdr:to>
      <xdr:col>36</xdr:col>
      <xdr:colOff>165100</xdr:colOff>
      <xdr:row>33</xdr:row>
      <xdr:rowOff>148803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570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139930</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5797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58643</xdr:rowOff>
    </xdr:from>
    <xdr:to>
      <xdr:col>55</xdr:col>
      <xdr:colOff>50800</xdr:colOff>
      <xdr:row>34</xdr:row>
      <xdr:rowOff>160243</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5887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81520</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573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114138</xdr:rowOff>
    </xdr:from>
    <xdr:to>
      <xdr:col>50</xdr:col>
      <xdr:colOff>165100</xdr:colOff>
      <xdr:row>35</xdr:row>
      <xdr:rowOff>44288</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594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60815</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5718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63722</xdr:rowOff>
    </xdr:from>
    <xdr:to>
      <xdr:col>46</xdr:col>
      <xdr:colOff>38100</xdr:colOff>
      <xdr:row>35</xdr:row>
      <xdr:rowOff>165322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06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10399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583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18295</xdr:rowOff>
    </xdr:from>
    <xdr:to>
      <xdr:col>41</xdr:col>
      <xdr:colOff>101600</xdr:colOff>
      <xdr:row>36</xdr:row>
      <xdr:rowOff>119895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19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111022</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94111" y="6283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31846</xdr:rowOff>
    </xdr:from>
    <xdr:to>
      <xdr:col>36</xdr:col>
      <xdr:colOff>165100</xdr:colOff>
      <xdr:row>33</xdr:row>
      <xdr:rowOff>133446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5689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149973</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5464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115560</xdr:rowOff>
    </xdr:from>
    <xdr:to>
      <xdr:col>54</xdr:col>
      <xdr:colOff>189865</xdr:colOff>
      <xdr:row>59</xdr:row>
      <xdr:rowOff>76350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88060"/>
          <a:ext cx="1270" cy="1503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80177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195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76350</xdr:rowOff>
    </xdr:from>
    <xdr:to>
      <xdr:col>55</xdr:col>
      <xdr:colOff>88900</xdr:colOff>
      <xdr:row>59</xdr:row>
      <xdr:rowOff>76350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191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62237</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63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115560</xdr:rowOff>
    </xdr:from>
    <xdr:to>
      <xdr:col>55</xdr:col>
      <xdr:colOff>88900</xdr:colOff>
      <xdr:row>50</xdr:row>
      <xdr:rowOff>115560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8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20764</xdr:rowOff>
    </xdr:from>
    <xdr:to>
      <xdr:col>55</xdr:col>
      <xdr:colOff>0</xdr:colOff>
      <xdr:row>56</xdr:row>
      <xdr:rowOff>149978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9621964"/>
          <a:ext cx="838200" cy="129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112883</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5426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90006</xdr:rowOff>
    </xdr:from>
    <xdr:to>
      <xdr:col>55</xdr:col>
      <xdr:colOff>50800</xdr:colOff>
      <xdr:row>57</xdr:row>
      <xdr:rowOff>20156</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9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129861</xdr:rowOff>
    </xdr:from>
    <xdr:to>
      <xdr:col>50</xdr:col>
      <xdr:colOff>114300</xdr:colOff>
      <xdr:row>56</xdr:row>
      <xdr:rowOff>20764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9559611"/>
          <a:ext cx="889000" cy="62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162957</xdr:rowOff>
    </xdr:from>
    <xdr:to>
      <xdr:col>50</xdr:col>
      <xdr:colOff>165100</xdr:colOff>
      <xdr:row>57</xdr:row>
      <xdr:rowOff>93107</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64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84234</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856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129861</xdr:rowOff>
    </xdr:from>
    <xdr:to>
      <xdr:col>45</xdr:col>
      <xdr:colOff>177800</xdr:colOff>
      <xdr:row>56</xdr:row>
      <xdr:rowOff>42152</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9559611"/>
          <a:ext cx="889000" cy="83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43701</xdr:rowOff>
    </xdr:from>
    <xdr:to>
      <xdr:col>46</xdr:col>
      <xdr:colOff>38100</xdr:colOff>
      <xdr:row>57</xdr:row>
      <xdr:rowOff>145301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816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136428</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909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26040</xdr:rowOff>
    </xdr:from>
    <xdr:to>
      <xdr:col>41</xdr:col>
      <xdr:colOff>50800</xdr:colOff>
      <xdr:row>56</xdr:row>
      <xdr:rowOff>42152</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455790"/>
          <a:ext cx="889000" cy="187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35700</xdr:rowOff>
    </xdr:from>
    <xdr:to>
      <xdr:col>41</xdr:col>
      <xdr:colOff>101600</xdr:colOff>
      <xdr:row>57</xdr:row>
      <xdr:rowOff>137300</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80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128427</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901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116707</xdr:rowOff>
    </xdr:from>
    <xdr:to>
      <xdr:col>36</xdr:col>
      <xdr:colOff>165100</xdr:colOff>
      <xdr:row>57</xdr:row>
      <xdr:rowOff>46857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71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37984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810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99178</xdr:rowOff>
    </xdr:from>
    <xdr:to>
      <xdr:col>55</xdr:col>
      <xdr:colOff>50800</xdr:colOff>
      <xdr:row>57</xdr:row>
      <xdr:rowOff>29328</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70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77605</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678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141414</xdr:rowOff>
    </xdr:from>
    <xdr:to>
      <xdr:col>50</xdr:col>
      <xdr:colOff>165100</xdr:colOff>
      <xdr:row>56</xdr:row>
      <xdr:rowOff>71564</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571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88091</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9346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79061</xdr:rowOff>
    </xdr:from>
    <xdr:to>
      <xdr:col>46</xdr:col>
      <xdr:colOff>38100</xdr:colOff>
      <xdr:row>56</xdr:row>
      <xdr:rowOff>9211</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508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25738</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50795" y="9284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162802</xdr:rowOff>
    </xdr:from>
    <xdr:to>
      <xdr:col>41</xdr:col>
      <xdr:colOff>101600</xdr:colOff>
      <xdr:row>56</xdr:row>
      <xdr:rowOff>92952</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59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109479</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367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146690</xdr:rowOff>
    </xdr:from>
    <xdr:to>
      <xdr:col>36</xdr:col>
      <xdr:colOff>165100</xdr:colOff>
      <xdr:row>55</xdr:row>
      <xdr:rowOff>76840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40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93367</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672795" y="9180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89171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090671"/>
          <a:ext cx="1270" cy="1422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35848</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1865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89171</xdr:rowOff>
    </xdr:from>
    <xdr:to>
      <xdr:col>55</xdr:col>
      <xdr:colOff>88900</xdr:colOff>
      <xdr:row>70</xdr:row>
      <xdr:rowOff>89171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090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6051</xdr:rowOff>
    </xdr:from>
    <xdr:to>
      <xdr:col>55</xdr:col>
      <xdr:colOff>0</xdr:colOff>
      <xdr:row>78</xdr:row>
      <xdr:rowOff>26031</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207701"/>
          <a:ext cx="838200" cy="19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61230</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91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38353</xdr:rowOff>
    </xdr:from>
    <xdr:to>
      <xdr:col>55</xdr:col>
      <xdr:colOff>50800</xdr:colOff>
      <xdr:row>77</xdr:row>
      <xdr:rowOff>139953</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240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6051</xdr:rowOff>
    </xdr:from>
    <xdr:to>
      <xdr:col>50</xdr:col>
      <xdr:colOff>114300</xdr:colOff>
      <xdr:row>77</xdr:row>
      <xdr:rowOff>30265</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207701"/>
          <a:ext cx="889000" cy="24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120548</xdr:rowOff>
    </xdr:from>
    <xdr:to>
      <xdr:col>50</xdr:col>
      <xdr:colOff>165100</xdr:colOff>
      <xdr:row>78</xdr:row>
      <xdr:rowOff>50698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32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41825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414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30265</xdr:rowOff>
    </xdr:from>
    <xdr:to>
      <xdr:col>45</xdr:col>
      <xdr:colOff>177800</xdr:colOff>
      <xdr:row>77</xdr:row>
      <xdr:rowOff>44876</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231915"/>
          <a:ext cx="889000" cy="14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118782</xdr:rowOff>
    </xdr:from>
    <xdr:to>
      <xdr:col>46</xdr:col>
      <xdr:colOff>38100</xdr:colOff>
      <xdr:row>78</xdr:row>
      <xdr:rowOff>48932</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320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40059</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413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59178</xdr:rowOff>
    </xdr:from>
    <xdr:to>
      <xdr:col>41</xdr:col>
      <xdr:colOff>50800</xdr:colOff>
      <xdr:row>77</xdr:row>
      <xdr:rowOff>44876</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089378"/>
          <a:ext cx="889000" cy="157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127022</xdr:rowOff>
    </xdr:from>
    <xdr:to>
      <xdr:col>41</xdr:col>
      <xdr:colOff>101600</xdr:colOff>
      <xdr:row>78</xdr:row>
      <xdr:rowOff>57172</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32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48299</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421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130707</xdr:rowOff>
    </xdr:from>
    <xdr:to>
      <xdr:col>36</xdr:col>
      <xdr:colOff>165100</xdr:colOff>
      <xdr:row>78</xdr:row>
      <xdr:rowOff>60857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332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51984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425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146681</xdr:rowOff>
    </xdr:from>
    <xdr:to>
      <xdr:col>55</xdr:col>
      <xdr:colOff>50800</xdr:colOff>
      <xdr:row>78</xdr:row>
      <xdr:rowOff>76831</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348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61608</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63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126701</xdr:rowOff>
    </xdr:from>
    <xdr:to>
      <xdr:col>50</xdr:col>
      <xdr:colOff>165100</xdr:colOff>
      <xdr:row>77</xdr:row>
      <xdr:rowOff>56851</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156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73379</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2932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150915</xdr:rowOff>
    </xdr:from>
    <xdr:to>
      <xdr:col>46</xdr:col>
      <xdr:colOff>38100</xdr:colOff>
      <xdr:row>77</xdr:row>
      <xdr:rowOff>81065</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18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97592</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2956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165526</xdr:rowOff>
    </xdr:from>
    <xdr:to>
      <xdr:col>41</xdr:col>
      <xdr:colOff>101600</xdr:colOff>
      <xdr:row>77</xdr:row>
      <xdr:rowOff>95676</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195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112203</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2970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8378</xdr:rowOff>
    </xdr:from>
    <xdr:to>
      <xdr:col>36</xdr:col>
      <xdr:colOff>165100</xdr:colOff>
      <xdr:row>76</xdr:row>
      <xdr:rowOff>109978</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038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126505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813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83480</xdr:rowOff>
    </xdr:from>
    <xdr:to>
      <xdr:col>54</xdr:col>
      <xdr:colOff>189865</xdr:colOff>
      <xdr:row>98</xdr:row>
      <xdr:rowOff>82291</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13980"/>
          <a:ext cx="1270" cy="1370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86118</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8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82291</xdr:rowOff>
    </xdr:from>
    <xdr:to>
      <xdr:col>55</xdr:col>
      <xdr:colOff>88900</xdr:colOff>
      <xdr:row>98</xdr:row>
      <xdr:rowOff>82291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84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30157</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9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83480</xdr:rowOff>
    </xdr:from>
    <xdr:to>
      <xdr:col>55</xdr:col>
      <xdr:colOff>88900</xdr:colOff>
      <xdr:row>90</xdr:row>
      <xdr:rowOff>83480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13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77863</xdr:rowOff>
    </xdr:from>
    <xdr:to>
      <xdr:col>55</xdr:col>
      <xdr:colOff>0</xdr:colOff>
      <xdr:row>96</xdr:row>
      <xdr:rowOff>102933</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537063"/>
          <a:ext cx="838200" cy="25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80867</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5400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102440</xdr:rowOff>
    </xdr:from>
    <xdr:to>
      <xdr:col>55</xdr:col>
      <xdr:colOff>50800</xdr:colOff>
      <xdr:row>97</xdr:row>
      <xdr:rowOff>32590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27549</xdr:rowOff>
    </xdr:from>
    <xdr:to>
      <xdr:col>50</xdr:col>
      <xdr:colOff>114300</xdr:colOff>
      <xdr:row>96</xdr:row>
      <xdr:rowOff>102933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8750300" y="16486749"/>
          <a:ext cx="889000" cy="75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93328</xdr:rowOff>
    </xdr:from>
    <xdr:to>
      <xdr:col>50</xdr:col>
      <xdr:colOff>165100</xdr:colOff>
      <xdr:row>97</xdr:row>
      <xdr:rowOff>23478</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14605</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645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27549</xdr:rowOff>
    </xdr:from>
    <xdr:to>
      <xdr:col>45</xdr:col>
      <xdr:colOff>177800</xdr:colOff>
      <xdr:row>96</xdr:row>
      <xdr:rowOff>92814</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861300" y="16486749"/>
          <a:ext cx="889000" cy="65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142286</xdr:rowOff>
    </xdr:from>
    <xdr:to>
      <xdr:col>46</xdr:col>
      <xdr:colOff>38100</xdr:colOff>
      <xdr:row>97</xdr:row>
      <xdr:rowOff>72436</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601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63563</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694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74777</xdr:rowOff>
    </xdr:from>
    <xdr:to>
      <xdr:col>41</xdr:col>
      <xdr:colOff>50800</xdr:colOff>
      <xdr:row>96</xdr:row>
      <xdr:rowOff>92814</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533977"/>
          <a:ext cx="889000" cy="18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142735</xdr:rowOff>
    </xdr:from>
    <xdr:to>
      <xdr:col>41</xdr:col>
      <xdr:colOff>101600</xdr:colOff>
      <xdr:row>97</xdr:row>
      <xdr:rowOff>72885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6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64012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694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62900</xdr:rowOff>
    </xdr:from>
    <xdr:to>
      <xdr:col>36</xdr:col>
      <xdr:colOff>165100</xdr:colOff>
      <xdr:row>96</xdr:row>
      <xdr:rowOff>164500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2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155627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614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27063</xdr:rowOff>
    </xdr:from>
    <xdr:to>
      <xdr:col>55</xdr:col>
      <xdr:colOff>50800</xdr:colOff>
      <xdr:row>96</xdr:row>
      <xdr:rowOff>128663</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486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49940</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337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52133</xdr:rowOff>
    </xdr:from>
    <xdr:to>
      <xdr:col>50</xdr:col>
      <xdr:colOff>165100</xdr:colOff>
      <xdr:row>96</xdr:row>
      <xdr:rowOff>153733</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511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170260</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286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148199</xdr:rowOff>
    </xdr:from>
    <xdr:to>
      <xdr:col>46</xdr:col>
      <xdr:colOff>38100</xdr:colOff>
      <xdr:row>96</xdr:row>
      <xdr:rowOff>78349</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435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94876</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211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42014</xdr:rowOff>
    </xdr:from>
    <xdr:to>
      <xdr:col>41</xdr:col>
      <xdr:colOff>101600</xdr:colOff>
      <xdr:row>96</xdr:row>
      <xdr:rowOff>143614</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501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160141</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276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23977</xdr:rowOff>
    </xdr:from>
    <xdr:to>
      <xdr:col>36</xdr:col>
      <xdr:colOff>165100</xdr:colOff>
      <xdr:row>96</xdr:row>
      <xdr:rowOff>125577</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48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142104</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258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災害復旧事業費グラフ枠">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41369</xdr:rowOff>
    </xdr:from>
    <xdr:to>
      <xdr:col>85</xdr:col>
      <xdr:colOff>126364</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flipV="1">
          <a:off x="16317595" y="5184869"/>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1" name="災害復旧事業費最小値テキスト">
          <a:extLst>
            <a:ext uri="{FF2B5EF4-FFF2-40B4-BE49-F238E27FC236}">
              <a16:creationId xmlns:a16="http://schemas.microsoft.com/office/drawing/2014/main" id="{00000000-0008-0000-0600-0000FF01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159496</xdr:rowOff>
    </xdr:from>
    <xdr:ext cx="534377" cy="259045"/>
    <xdr:sp macro="" textlink="">
      <xdr:nvSpPr>
        <xdr:cNvPr id="513" name="災害復旧事業費最大値テキスト">
          <a:extLst>
            <a:ext uri="{FF2B5EF4-FFF2-40B4-BE49-F238E27FC236}">
              <a16:creationId xmlns:a16="http://schemas.microsoft.com/office/drawing/2014/main" id="{00000000-0008-0000-0600-000001020000}"/>
            </a:ext>
          </a:extLst>
        </xdr:cNvPr>
        <xdr:cNvSpPr txBox="1"/>
      </xdr:nvSpPr>
      <xdr:spPr>
        <a:xfrm>
          <a:off x="16370300" y="4960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41369</xdr:rowOff>
    </xdr:from>
    <xdr:to>
      <xdr:col>86</xdr:col>
      <xdr:colOff>25400</xdr:colOff>
      <xdr:row>30</xdr:row>
      <xdr:rowOff>41369</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518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18069</xdr:rowOff>
    </xdr:from>
    <xdr:to>
      <xdr:col>85</xdr:col>
      <xdr:colOff>127000</xdr:colOff>
      <xdr:row>38</xdr:row>
      <xdr:rowOff>144517</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5481300" y="6533169"/>
          <a:ext cx="838200" cy="126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76193</xdr:rowOff>
    </xdr:from>
    <xdr:ext cx="469744" cy="259045"/>
    <xdr:sp macro="" textlink="">
      <xdr:nvSpPr>
        <xdr:cNvPr id="516" name="災害復旧事業費平均値テキスト">
          <a:extLst>
            <a:ext uri="{FF2B5EF4-FFF2-40B4-BE49-F238E27FC236}">
              <a16:creationId xmlns:a16="http://schemas.microsoft.com/office/drawing/2014/main" id="{00000000-0008-0000-0600-000004020000}"/>
            </a:ext>
          </a:extLst>
        </xdr:cNvPr>
        <xdr:cNvSpPr txBox="1"/>
      </xdr:nvSpPr>
      <xdr:spPr>
        <a:xfrm>
          <a:off x="16370300" y="6591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97766</xdr:rowOff>
    </xdr:from>
    <xdr:to>
      <xdr:col>85</xdr:col>
      <xdr:colOff>177800</xdr:colOff>
      <xdr:row>39</xdr:row>
      <xdr:rowOff>27916</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6268700" y="661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144517</xdr:rowOff>
    </xdr:from>
    <xdr:to>
      <xdr:col>81</xdr:col>
      <xdr:colOff>50800</xdr:colOff>
      <xdr:row>39</xdr:row>
      <xdr:rowOff>49354</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4592300" y="6659617"/>
          <a:ext cx="889000" cy="7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67069</xdr:rowOff>
    </xdr:from>
    <xdr:to>
      <xdr:col>81</xdr:col>
      <xdr:colOff>101600</xdr:colOff>
      <xdr:row>38</xdr:row>
      <xdr:rowOff>168669</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5430500" y="658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13746</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46428" y="6357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49354</xdr:rowOff>
    </xdr:from>
    <xdr:to>
      <xdr:col>76</xdr:col>
      <xdr:colOff>114300</xdr:colOff>
      <xdr:row>39</xdr:row>
      <xdr:rowOff>74990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3703300" y="6735904"/>
          <a:ext cx="889000" cy="25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129803</xdr:rowOff>
    </xdr:from>
    <xdr:to>
      <xdr:col>76</xdr:col>
      <xdr:colOff>165100</xdr:colOff>
      <xdr:row>39</xdr:row>
      <xdr:rowOff>59953</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4541500" y="6644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76480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357428" y="642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52130</xdr:rowOff>
    </xdr:from>
    <xdr:to>
      <xdr:col>71</xdr:col>
      <xdr:colOff>177800</xdr:colOff>
      <xdr:row>39</xdr:row>
      <xdr:rowOff>74990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2814300" y="67386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138865</xdr:rowOff>
    </xdr:from>
    <xdr:to>
      <xdr:col>72</xdr:col>
      <xdr:colOff>38100</xdr:colOff>
      <xdr:row>39</xdr:row>
      <xdr:rowOff>69015</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3652500" y="6653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85543</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468428" y="6429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102795</xdr:rowOff>
    </xdr:from>
    <xdr:to>
      <xdr:col>67</xdr:col>
      <xdr:colOff>101600</xdr:colOff>
      <xdr:row>39</xdr:row>
      <xdr:rowOff>32945</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2763500" y="661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49473</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579428" y="6393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138719</xdr:rowOff>
    </xdr:from>
    <xdr:to>
      <xdr:col>85</xdr:col>
      <xdr:colOff>177800</xdr:colOff>
      <xdr:row>38</xdr:row>
      <xdr:rowOff>68869</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6268700" y="6482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161596</xdr:rowOff>
    </xdr:from>
    <xdr:ext cx="534377" cy="259045"/>
    <xdr:sp macro="" textlink="">
      <xdr:nvSpPr>
        <xdr:cNvPr id="535" name="災害復旧事業費該当値テキスト">
          <a:extLst>
            <a:ext uri="{FF2B5EF4-FFF2-40B4-BE49-F238E27FC236}">
              <a16:creationId xmlns:a16="http://schemas.microsoft.com/office/drawing/2014/main" id="{00000000-0008-0000-0600-000017020000}"/>
            </a:ext>
          </a:extLst>
        </xdr:cNvPr>
        <xdr:cNvSpPr txBox="1"/>
      </xdr:nvSpPr>
      <xdr:spPr>
        <a:xfrm>
          <a:off x="16370300" y="6333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93717</xdr:rowOff>
    </xdr:from>
    <xdr:to>
      <xdr:col>81</xdr:col>
      <xdr:colOff>101600</xdr:colOff>
      <xdr:row>39</xdr:row>
      <xdr:rowOff>23867</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5430500" y="6608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14994</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46428" y="6701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170004</xdr:rowOff>
    </xdr:from>
    <xdr:to>
      <xdr:col>76</xdr:col>
      <xdr:colOff>165100</xdr:colOff>
      <xdr:row>39</xdr:row>
      <xdr:rowOff>100154</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4541500" y="6685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91281</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357428" y="6777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24190</xdr:rowOff>
    </xdr:from>
    <xdr:to>
      <xdr:col>72</xdr:col>
      <xdr:colOff>38100</xdr:colOff>
      <xdr:row>39</xdr:row>
      <xdr:rowOff>125790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3652500" y="671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116917</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803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1330</xdr:rowOff>
    </xdr:from>
    <xdr:to>
      <xdr:col>67</xdr:col>
      <xdr:colOff>101600</xdr:colOff>
      <xdr:row>39</xdr:row>
      <xdr:rowOff>102930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2763500" y="668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94057</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780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8" name="失業対策事業費グラフ枠">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0" name="失業対策事業費最小値テキスト">
          <a:extLst>
            <a:ext uri="{FF2B5EF4-FFF2-40B4-BE49-F238E27FC236}">
              <a16:creationId xmlns:a16="http://schemas.microsoft.com/office/drawing/2014/main" id="{00000000-0008-0000-0600-000030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2" name="失業対策事業費最大値テキスト">
          <a:extLst>
            <a:ext uri="{FF2B5EF4-FFF2-40B4-BE49-F238E27FC236}">
              <a16:creationId xmlns:a16="http://schemas.microsoft.com/office/drawing/2014/main" id="{00000000-0008-0000-0600-000032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5" name="失業対策事業費平均値テキスト">
          <a:extLst>
            <a:ext uri="{FF2B5EF4-FFF2-40B4-BE49-F238E27FC236}">
              <a16:creationId xmlns:a16="http://schemas.microsoft.com/office/drawing/2014/main" id="{00000000-0008-0000-0600-000035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4" name="失業対策事業費該当値テキスト">
          <a:extLst>
            <a:ext uri="{FF2B5EF4-FFF2-40B4-BE49-F238E27FC236}">
              <a16:creationId xmlns:a16="http://schemas.microsoft.com/office/drawing/2014/main" id="{00000000-0008-0000-0600-000048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公債費グラフ枠">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78663</xdr:rowOff>
    </xdr:from>
    <xdr:to>
      <xdr:col>85</xdr:col>
      <xdr:colOff>126364</xdr:colOff>
      <xdr:row>78</xdr:row>
      <xdr:rowOff>153239</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6317595" y="12080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157066</xdr:rowOff>
    </xdr:from>
    <xdr:ext cx="469744" cy="259045"/>
    <xdr:sp macro="" textlink="">
      <xdr:nvSpPr>
        <xdr:cNvPr id="617" name="公債費最小値テキスト">
          <a:extLst>
            <a:ext uri="{FF2B5EF4-FFF2-40B4-BE49-F238E27FC236}">
              <a16:creationId xmlns:a16="http://schemas.microsoft.com/office/drawing/2014/main" id="{00000000-0008-0000-0600-000069020000}"/>
            </a:ext>
          </a:extLst>
        </xdr:cNvPr>
        <xdr:cNvSpPr txBox="1"/>
      </xdr:nvSpPr>
      <xdr:spPr>
        <a:xfrm>
          <a:off x="16370300" y="13530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153239</xdr:rowOff>
    </xdr:from>
    <xdr:to>
      <xdr:col>86</xdr:col>
      <xdr:colOff>25400</xdr:colOff>
      <xdr:row>78</xdr:row>
      <xdr:rowOff>153239</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3526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25340</xdr:rowOff>
    </xdr:from>
    <xdr:ext cx="599010" cy="259045"/>
    <xdr:sp macro="" textlink="">
      <xdr:nvSpPr>
        <xdr:cNvPr id="619" name="公債費最大値テキスト">
          <a:extLst>
            <a:ext uri="{FF2B5EF4-FFF2-40B4-BE49-F238E27FC236}">
              <a16:creationId xmlns:a16="http://schemas.microsoft.com/office/drawing/2014/main" id="{00000000-0008-0000-0600-00006B020000}"/>
            </a:ext>
          </a:extLst>
        </xdr:cNvPr>
        <xdr:cNvSpPr txBox="1"/>
      </xdr:nvSpPr>
      <xdr:spPr>
        <a:xfrm>
          <a:off x="16370300" y="1185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78663</xdr:rowOff>
    </xdr:from>
    <xdr:to>
      <xdr:col>86</xdr:col>
      <xdr:colOff>25400</xdr:colOff>
      <xdr:row>70</xdr:row>
      <xdr:rowOff>78663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208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159233</xdr:rowOff>
    </xdr:from>
    <xdr:to>
      <xdr:col>85</xdr:col>
      <xdr:colOff>127000</xdr:colOff>
      <xdr:row>73</xdr:row>
      <xdr:rowOff>11316</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5481300" y="12503633"/>
          <a:ext cx="838200" cy="23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86606</xdr:rowOff>
    </xdr:from>
    <xdr:ext cx="534377" cy="259045"/>
    <xdr:sp macro="" textlink="">
      <xdr:nvSpPr>
        <xdr:cNvPr id="622" name="公債費平均値テキスト">
          <a:extLst>
            <a:ext uri="{FF2B5EF4-FFF2-40B4-BE49-F238E27FC236}">
              <a16:creationId xmlns:a16="http://schemas.microsoft.com/office/drawing/2014/main" id="{00000000-0008-0000-0600-00006E020000}"/>
            </a:ext>
          </a:extLst>
        </xdr:cNvPr>
        <xdr:cNvSpPr txBox="1"/>
      </xdr:nvSpPr>
      <xdr:spPr>
        <a:xfrm>
          <a:off x="16370300" y="12773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108179</xdr:rowOff>
    </xdr:from>
    <xdr:to>
      <xdr:col>85</xdr:col>
      <xdr:colOff>177800</xdr:colOff>
      <xdr:row>75</xdr:row>
      <xdr:rowOff>38329</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6268700" y="12795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11316</xdr:rowOff>
    </xdr:from>
    <xdr:to>
      <xdr:col>81</xdr:col>
      <xdr:colOff>50800</xdr:colOff>
      <xdr:row>73</xdr:row>
      <xdr:rowOff>22923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4592300" y="12527166"/>
          <a:ext cx="889000" cy="11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111582</xdr:rowOff>
    </xdr:from>
    <xdr:to>
      <xdr:col>81</xdr:col>
      <xdr:colOff>101600</xdr:colOff>
      <xdr:row>75</xdr:row>
      <xdr:rowOff>41732</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5430500" y="12798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32859</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5214111" y="12891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22923</xdr:rowOff>
    </xdr:from>
    <xdr:to>
      <xdr:col>76</xdr:col>
      <xdr:colOff>114300</xdr:colOff>
      <xdr:row>73</xdr:row>
      <xdr:rowOff>61938</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3703300" y="12538773"/>
          <a:ext cx="889000" cy="39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88341</xdr:rowOff>
    </xdr:from>
    <xdr:to>
      <xdr:col>76</xdr:col>
      <xdr:colOff>165100</xdr:colOff>
      <xdr:row>75</xdr:row>
      <xdr:rowOff>18491</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4541500" y="127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9618</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325111" y="12868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61938</xdr:rowOff>
    </xdr:from>
    <xdr:to>
      <xdr:col>71</xdr:col>
      <xdr:colOff>177800</xdr:colOff>
      <xdr:row>73</xdr:row>
      <xdr:rowOff>110617</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2814300" y="12577788"/>
          <a:ext cx="889000" cy="48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112331</xdr:rowOff>
    </xdr:from>
    <xdr:to>
      <xdr:col>72</xdr:col>
      <xdr:colOff>38100</xdr:colOff>
      <xdr:row>75</xdr:row>
      <xdr:rowOff>42481</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3652500" y="12799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33608</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436111" y="12892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139674</xdr:rowOff>
    </xdr:from>
    <xdr:to>
      <xdr:col>67</xdr:col>
      <xdr:colOff>101600</xdr:colOff>
      <xdr:row>75</xdr:row>
      <xdr:rowOff>69824</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2763500" y="1282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60951</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547111" y="1291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108433</xdr:rowOff>
    </xdr:from>
    <xdr:to>
      <xdr:col>85</xdr:col>
      <xdr:colOff>177800</xdr:colOff>
      <xdr:row>73</xdr:row>
      <xdr:rowOff>38583</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6268700" y="12452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131310</xdr:rowOff>
    </xdr:from>
    <xdr:ext cx="534377" cy="259045"/>
    <xdr:sp macro="" textlink="">
      <xdr:nvSpPr>
        <xdr:cNvPr id="641" name="公債費該当値テキスト">
          <a:extLst>
            <a:ext uri="{FF2B5EF4-FFF2-40B4-BE49-F238E27FC236}">
              <a16:creationId xmlns:a16="http://schemas.microsoft.com/office/drawing/2014/main" id="{00000000-0008-0000-0600-000081020000}"/>
            </a:ext>
          </a:extLst>
        </xdr:cNvPr>
        <xdr:cNvSpPr txBox="1"/>
      </xdr:nvSpPr>
      <xdr:spPr>
        <a:xfrm>
          <a:off x="16370300" y="12304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131966</xdr:rowOff>
    </xdr:from>
    <xdr:to>
      <xdr:col>81</xdr:col>
      <xdr:colOff>101600</xdr:colOff>
      <xdr:row>73</xdr:row>
      <xdr:rowOff>62116</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5430500" y="1247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78643</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14111" y="1225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143573</xdr:rowOff>
    </xdr:from>
    <xdr:to>
      <xdr:col>76</xdr:col>
      <xdr:colOff>165100</xdr:colOff>
      <xdr:row>73</xdr:row>
      <xdr:rowOff>73723</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4541500" y="12487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90250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325111" y="12263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11138</xdr:rowOff>
    </xdr:from>
    <xdr:to>
      <xdr:col>72</xdr:col>
      <xdr:colOff>38100</xdr:colOff>
      <xdr:row>73</xdr:row>
      <xdr:rowOff>112738</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3652500" y="12526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129265</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2302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59817</xdr:rowOff>
    </xdr:from>
    <xdr:to>
      <xdr:col>67</xdr:col>
      <xdr:colOff>101600</xdr:colOff>
      <xdr:row>73</xdr:row>
      <xdr:rowOff>161417</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2763500" y="12575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6494</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2350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65342</xdr:rowOff>
    </xdr:from>
    <xdr:to>
      <xdr:col>85</xdr:col>
      <xdr:colOff>126364</xdr:colOff>
      <xdr:row>99</xdr:row>
      <xdr:rowOff>17538</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6317595" y="15495842"/>
          <a:ext cx="1269" cy="1495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21365</xdr:rowOff>
    </xdr:from>
    <xdr:ext cx="469744" cy="259045"/>
    <xdr:sp macro="" textlink="">
      <xdr:nvSpPr>
        <xdr:cNvPr id="674" name="積立金最小値テキスト">
          <a:extLst>
            <a:ext uri="{FF2B5EF4-FFF2-40B4-BE49-F238E27FC236}">
              <a16:creationId xmlns:a16="http://schemas.microsoft.com/office/drawing/2014/main" id="{00000000-0008-0000-0600-0000A2020000}"/>
            </a:ext>
          </a:extLst>
        </xdr:cNvPr>
        <xdr:cNvSpPr txBox="1"/>
      </xdr:nvSpPr>
      <xdr:spPr>
        <a:xfrm>
          <a:off x="16370300" y="1699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17538</xdr:rowOff>
    </xdr:from>
    <xdr:to>
      <xdr:col>86</xdr:col>
      <xdr:colOff>25400</xdr:colOff>
      <xdr:row>99</xdr:row>
      <xdr:rowOff>17538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6991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12019</xdr:rowOff>
    </xdr:from>
    <xdr:ext cx="599010" cy="259045"/>
    <xdr:sp macro="" textlink="">
      <xdr:nvSpPr>
        <xdr:cNvPr id="676" name="積立金最大値テキスト">
          <a:extLst>
            <a:ext uri="{FF2B5EF4-FFF2-40B4-BE49-F238E27FC236}">
              <a16:creationId xmlns:a16="http://schemas.microsoft.com/office/drawing/2014/main" id="{00000000-0008-0000-0600-0000A4020000}"/>
            </a:ext>
          </a:extLst>
        </xdr:cNvPr>
        <xdr:cNvSpPr txBox="1"/>
      </xdr:nvSpPr>
      <xdr:spPr>
        <a:xfrm>
          <a:off x="16370300" y="15271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65342</xdr:rowOff>
    </xdr:from>
    <xdr:to>
      <xdr:col>86</xdr:col>
      <xdr:colOff>25400</xdr:colOff>
      <xdr:row>90</xdr:row>
      <xdr:rowOff>65342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5495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119571</xdr:rowOff>
    </xdr:from>
    <xdr:to>
      <xdr:col>85</xdr:col>
      <xdr:colOff>127000</xdr:colOff>
      <xdr:row>96</xdr:row>
      <xdr:rowOff>131914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5481300" y="16578771"/>
          <a:ext cx="838200" cy="12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61828</xdr:rowOff>
    </xdr:from>
    <xdr:ext cx="534377" cy="259045"/>
    <xdr:sp macro="" textlink="">
      <xdr:nvSpPr>
        <xdr:cNvPr id="679" name="積立金平均値テキスト">
          <a:extLst>
            <a:ext uri="{FF2B5EF4-FFF2-40B4-BE49-F238E27FC236}">
              <a16:creationId xmlns:a16="http://schemas.microsoft.com/office/drawing/2014/main" id="{00000000-0008-0000-0600-0000A7020000}"/>
            </a:ext>
          </a:extLst>
        </xdr:cNvPr>
        <xdr:cNvSpPr txBox="1"/>
      </xdr:nvSpPr>
      <xdr:spPr>
        <a:xfrm>
          <a:off x="16370300" y="165210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83401</xdr:rowOff>
    </xdr:from>
    <xdr:to>
      <xdr:col>85</xdr:col>
      <xdr:colOff>177800</xdr:colOff>
      <xdr:row>97</xdr:row>
      <xdr:rowOff>13551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6268700" y="16542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41072</xdr:rowOff>
    </xdr:from>
    <xdr:to>
      <xdr:col>81</xdr:col>
      <xdr:colOff>50800</xdr:colOff>
      <xdr:row>96</xdr:row>
      <xdr:rowOff>131914</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4592300" y="16157372"/>
          <a:ext cx="889000" cy="433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149619</xdr:rowOff>
    </xdr:from>
    <xdr:to>
      <xdr:col>81</xdr:col>
      <xdr:colOff>101600</xdr:colOff>
      <xdr:row>97</xdr:row>
      <xdr:rowOff>79769</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5430500" y="1660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70896</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5214111" y="16701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41072</xdr:rowOff>
    </xdr:from>
    <xdr:to>
      <xdr:col>76</xdr:col>
      <xdr:colOff>114300</xdr:colOff>
      <xdr:row>96</xdr:row>
      <xdr:rowOff>30238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3703300" y="16157372"/>
          <a:ext cx="889000" cy="33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78626</xdr:rowOff>
    </xdr:from>
    <xdr:to>
      <xdr:col>76</xdr:col>
      <xdr:colOff>165100</xdr:colOff>
      <xdr:row>97</xdr:row>
      <xdr:rowOff>8776</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4541500" y="16537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171353</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325111" y="16630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30238</xdr:rowOff>
    </xdr:from>
    <xdr:to>
      <xdr:col>71</xdr:col>
      <xdr:colOff>177800</xdr:colOff>
      <xdr:row>97</xdr:row>
      <xdr:rowOff>80150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2814300" y="16489438"/>
          <a:ext cx="889000" cy="221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22746</xdr:rowOff>
    </xdr:from>
    <xdr:to>
      <xdr:col>72</xdr:col>
      <xdr:colOff>38100</xdr:colOff>
      <xdr:row>96</xdr:row>
      <xdr:rowOff>124346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3652500" y="1648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115473</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436111" y="16574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94590</xdr:rowOff>
    </xdr:from>
    <xdr:to>
      <xdr:col>67</xdr:col>
      <xdr:colOff>101600</xdr:colOff>
      <xdr:row>98</xdr:row>
      <xdr:rowOff>24740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2763500" y="1672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15867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547111" y="16817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68771</xdr:rowOff>
    </xdr:from>
    <xdr:to>
      <xdr:col>85</xdr:col>
      <xdr:colOff>177800</xdr:colOff>
      <xdr:row>96</xdr:row>
      <xdr:rowOff>170371</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6268700" y="16527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91648</xdr:rowOff>
    </xdr:from>
    <xdr:ext cx="534377" cy="259045"/>
    <xdr:sp macro="" textlink="">
      <xdr:nvSpPr>
        <xdr:cNvPr id="698" name="積立金該当値テキスト">
          <a:extLst>
            <a:ext uri="{FF2B5EF4-FFF2-40B4-BE49-F238E27FC236}">
              <a16:creationId xmlns:a16="http://schemas.microsoft.com/office/drawing/2014/main" id="{00000000-0008-0000-0600-0000BA020000}"/>
            </a:ext>
          </a:extLst>
        </xdr:cNvPr>
        <xdr:cNvSpPr txBox="1"/>
      </xdr:nvSpPr>
      <xdr:spPr>
        <a:xfrm>
          <a:off x="16370300" y="16379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81114</xdr:rowOff>
    </xdr:from>
    <xdr:to>
      <xdr:col>81</xdr:col>
      <xdr:colOff>101600</xdr:colOff>
      <xdr:row>97</xdr:row>
      <xdr:rowOff>11264</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5430500" y="16540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27791</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14111" y="16315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161722</xdr:rowOff>
    </xdr:from>
    <xdr:to>
      <xdr:col>76</xdr:col>
      <xdr:colOff>165100</xdr:colOff>
      <xdr:row>94</xdr:row>
      <xdr:rowOff>91872</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4541500" y="16106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108399</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325111" y="1588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150888</xdr:rowOff>
    </xdr:from>
    <xdr:to>
      <xdr:col>72</xdr:col>
      <xdr:colOff>38100</xdr:colOff>
      <xdr:row>96</xdr:row>
      <xdr:rowOff>81038</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3652500" y="16438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97565</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436111" y="16213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29350</xdr:rowOff>
    </xdr:from>
    <xdr:to>
      <xdr:col>67</xdr:col>
      <xdr:colOff>101600</xdr:colOff>
      <xdr:row>97</xdr:row>
      <xdr:rowOff>130950</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2763500" y="166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147477</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547111" y="16435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5" name="投資及び出資金グラフ枠">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150844</xdr:rowOff>
    </xdr:from>
    <xdr:to>
      <xdr:col>116</xdr:col>
      <xdr:colOff>62864</xdr:colOff>
      <xdr:row>38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2159595" y="5294344"/>
          <a:ext cx="1269" cy="1246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27" name="投資及び出資金最小値テキスト">
          <a:extLst>
            <a:ext uri="{FF2B5EF4-FFF2-40B4-BE49-F238E27FC236}">
              <a16:creationId xmlns:a16="http://schemas.microsoft.com/office/drawing/2014/main" id="{00000000-0008-0000-0600-0000D7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97521</xdr:rowOff>
    </xdr:from>
    <xdr:ext cx="534377" cy="259045"/>
    <xdr:sp macro="" textlink="">
      <xdr:nvSpPr>
        <xdr:cNvPr id="729" name="投資及び出資金最大値テキスト">
          <a:extLst>
            <a:ext uri="{FF2B5EF4-FFF2-40B4-BE49-F238E27FC236}">
              <a16:creationId xmlns:a16="http://schemas.microsoft.com/office/drawing/2014/main" id="{00000000-0008-0000-0600-0000D9020000}"/>
            </a:ext>
          </a:extLst>
        </xdr:cNvPr>
        <xdr:cNvSpPr txBox="1"/>
      </xdr:nvSpPr>
      <xdr:spPr>
        <a:xfrm>
          <a:off x="22212300" y="506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150844</xdr:rowOff>
    </xdr:from>
    <xdr:to>
      <xdr:col>116</xdr:col>
      <xdr:colOff>152400</xdr:colOff>
      <xdr:row>30</xdr:row>
      <xdr:rowOff>150844</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5294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18313</xdr:rowOff>
    </xdr:from>
    <xdr:to>
      <xdr:col>116</xdr:col>
      <xdr:colOff>63500</xdr:colOff>
      <xdr:row>37</xdr:row>
      <xdr:rowOff>56604</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1323300" y="6361963"/>
          <a:ext cx="838200" cy="38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115606</xdr:rowOff>
    </xdr:from>
    <xdr:ext cx="469744" cy="259045"/>
    <xdr:sp macro="" textlink="">
      <xdr:nvSpPr>
        <xdr:cNvPr id="732" name="投資及び出資金平均値テキスト">
          <a:extLst>
            <a:ext uri="{FF2B5EF4-FFF2-40B4-BE49-F238E27FC236}">
              <a16:creationId xmlns:a16="http://schemas.microsoft.com/office/drawing/2014/main" id="{00000000-0008-0000-0600-0000DC020000}"/>
            </a:ext>
          </a:extLst>
        </xdr:cNvPr>
        <xdr:cNvSpPr txBox="1"/>
      </xdr:nvSpPr>
      <xdr:spPr>
        <a:xfrm>
          <a:off x="22212300" y="6116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92729</xdr:rowOff>
    </xdr:from>
    <xdr:to>
      <xdr:col>116</xdr:col>
      <xdr:colOff>114300</xdr:colOff>
      <xdr:row>37</xdr:row>
      <xdr:rowOff>22879</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2110700" y="6264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56604</xdr:rowOff>
    </xdr:from>
    <xdr:to>
      <xdr:col>111</xdr:col>
      <xdr:colOff>177800</xdr:colOff>
      <xdr:row>38</xdr:row>
      <xdr:rowOff>22485</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0434300" y="6400254"/>
          <a:ext cx="889000" cy="137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112903</xdr:rowOff>
    </xdr:from>
    <xdr:to>
      <xdr:col>112</xdr:col>
      <xdr:colOff>38100</xdr:colOff>
      <xdr:row>37</xdr:row>
      <xdr:rowOff>43053</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1272500" y="6285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59580</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1088428" y="6060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109639</xdr:rowOff>
    </xdr:from>
    <xdr:to>
      <xdr:col>107</xdr:col>
      <xdr:colOff>50800</xdr:colOff>
      <xdr:row>38</xdr:row>
      <xdr:rowOff>22485</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9545300" y="6453289"/>
          <a:ext cx="889000" cy="84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133591</xdr:rowOff>
    </xdr:from>
    <xdr:to>
      <xdr:col>107</xdr:col>
      <xdr:colOff>101600</xdr:colOff>
      <xdr:row>37</xdr:row>
      <xdr:rowOff>63741</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0383500" y="630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80268</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0199428" y="6081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28543</xdr:rowOff>
    </xdr:from>
    <xdr:to>
      <xdr:col>102</xdr:col>
      <xdr:colOff>114300</xdr:colOff>
      <xdr:row>37</xdr:row>
      <xdr:rowOff>109639</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656300" y="6200743"/>
          <a:ext cx="889000" cy="252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114503</xdr:rowOff>
    </xdr:from>
    <xdr:to>
      <xdr:col>102</xdr:col>
      <xdr:colOff>165100</xdr:colOff>
      <xdr:row>37</xdr:row>
      <xdr:rowOff>44653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9494500" y="6286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61180</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10428" y="6061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87471</xdr:rowOff>
    </xdr:from>
    <xdr:to>
      <xdr:col>98</xdr:col>
      <xdr:colOff>38100</xdr:colOff>
      <xdr:row>37</xdr:row>
      <xdr:rowOff>17621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8605500" y="625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8748</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21428" y="6352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138963</xdr:rowOff>
    </xdr:from>
    <xdr:to>
      <xdr:col>116</xdr:col>
      <xdr:colOff>114300</xdr:colOff>
      <xdr:row>37</xdr:row>
      <xdr:rowOff>69113</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2110700" y="6311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117390</xdr:rowOff>
    </xdr:from>
    <xdr:ext cx="469744" cy="259045"/>
    <xdr:sp macro="" textlink="">
      <xdr:nvSpPr>
        <xdr:cNvPr id="751" name="投資及び出資金該当値テキスト">
          <a:extLst>
            <a:ext uri="{FF2B5EF4-FFF2-40B4-BE49-F238E27FC236}">
              <a16:creationId xmlns:a16="http://schemas.microsoft.com/office/drawing/2014/main" id="{00000000-0008-0000-0600-0000EF020000}"/>
            </a:ext>
          </a:extLst>
        </xdr:cNvPr>
        <xdr:cNvSpPr txBox="1"/>
      </xdr:nvSpPr>
      <xdr:spPr>
        <a:xfrm>
          <a:off x="22212300" y="628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5804</xdr:rowOff>
    </xdr:from>
    <xdr:to>
      <xdr:col>112</xdr:col>
      <xdr:colOff>38100</xdr:colOff>
      <xdr:row>37</xdr:row>
      <xdr:rowOff>107404</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1272500" y="6349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98531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42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143135</xdr:rowOff>
    </xdr:from>
    <xdr:to>
      <xdr:col>107</xdr:col>
      <xdr:colOff>101600</xdr:colOff>
      <xdr:row>38</xdr:row>
      <xdr:rowOff>73285</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0383500" y="648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38</xdr:row>
      <xdr:rowOff>64412</xdr:rowOff>
    </xdr:from>
    <xdr:ext cx="313932"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77333" y="65795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58839</xdr:rowOff>
    </xdr:from>
    <xdr:to>
      <xdr:col>102</xdr:col>
      <xdr:colOff>165100</xdr:colOff>
      <xdr:row>37</xdr:row>
      <xdr:rowOff>160439</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9494500" y="6402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151566</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495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149193</xdr:rowOff>
    </xdr:from>
    <xdr:to>
      <xdr:col>98</xdr:col>
      <xdr:colOff>38100</xdr:colOff>
      <xdr:row>36</xdr:row>
      <xdr:rowOff>79343</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8605500" y="6149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95870</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5925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139014</xdr:rowOff>
    </xdr:from>
    <xdr:to>
      <xdr:col>116</xdr:col>
      <xdr:colOff>62864</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2159595" y="8882964"/>
          <a:ext cx="1269" cy="1200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85691</xdr:rowOff>
    </xdr:from>
    <xdr:ext cx="534377" cy="259045"/>
    <xdr:sp macro=""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2212300" y="865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139014</xdr:rowOff>
    </xdr:from>
    <xdr:to>
      <xdr:col>116</xdr:col>
      <xdr:colOff>152400</xdr:colOff>
      <xdr:row>51</xdr:row>
      <xdr:rowOff>139014</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8882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68788</xdr:rowOff>
    </xdr:from>
    <xdr:to>
      <xdr:col>116</xdr:col>
      <xdr:colOff>63500</xdr:colOff>
      <xdr:row>58</xdr:row>
      <xdr:rowOff>130373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1323300" y="10012888"/>
          <a:ext cx="838200" cy="61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130705</xdr:rowOff>
    </xdr:from>
    <xdr:ext cx="469744" cy="259045"/>
    <xdr:sp macro=""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2212300" y="97319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107828</xdr:rowOff>
    </xdr:from>
    <xdr:to>
      <xdr:col>116</xdr:col>
      <xdr:colOff>114300</xdr:colOff>
      <xdr:row>58</xdr:row>
      <xdr:rowOff>37978</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2110700" y="988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68788</xdr:rowOff>
    </xdr:from>
    <xdr:to>
      <xdr:col>111</xdr:col>
      <xdr:colOff>177800</xdr:colOff>
      <xdr:row>58</xdr:row>
      <xdr:rowOff>135037</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0434300" y="10012888"/>
          <a:ext cx="889000" cy="66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113954</xdr:rowOff>
    </xdr:from>
    <xdr:to>
      <xdr:col>112</xdr:col>
      <xdr:colOff>38100</xdr:colOff>
      <xdr:row>58</xdr:row>
      <xdr:rowOff>44104</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1272500" y="9886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60631</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088428" y="9661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135037</xdr:rowOff>
    </xdr:from>
    <xdr:to>
      <xdr:col>107</xdr:col>
      <xdr:colOff>50800</xdr:colOff>
      <xdr:row>58</xdr:row>
      <xdr:rowOff>135128</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19545300" y="10079137"/>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109108</xdr:rowOff>
    </xdr:from>
    <xdr:to>
      <xdr:col>107</xdr:col>
      <xdr:colOff>101600</xdr:colOff>
      <xdr:row>58</xdr:row>
      <xdr:rowOff>39258</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0383500" y="9881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55785</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0199428" y="9656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135128</xdr:rowOff>
    </xdr:from>
    <xdr:to>
      <xdr:col>102</xdr:col>
      <xdr:colOff>114300</xdr:colOff>
      <xdr:row>58</xdr:row>
      <xdr:rowOff>135220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18656300" y="10079228"/>
          <a:ext cx="8890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97587</xdr:rowOff>
    </xdr:from>
    <xdr:to>
      <xdr:col>102</xdr:col>
      <xdr:colOff>165100</xdr:colOff>
      <xdr:row>58</xdr:row>
      <xdr:rowOff>27737</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9494500" y="987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44264</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310428" y="964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130002</xdr:rowOff>
    </xdr:from>
    <xdr:to>
      <xdr:col>98</xdr:col>
      <xdr:colOff>38100</xdr:colOff>
      <xdr:row>58</xdr:row>
      <xdr:rowOff>60152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8605500" y="9902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76679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21428" y="9677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79573</xdr:rowOff>
    </xdr:from>
    <xdr:to>
      <xdr:col>116</xdr:col>
      <xdr:colOff>114300</xdr:colOff>
      <xdr:row>59</xdr:row>
      <xdr:rowOff>9723</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2110700" y="1002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165950</xdr:rowOff>
    </xdr:from>
    <xdr:ext cx="378565" cy="259045"/>
    <xdr:sp macro=""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2212300" y="99386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17988</xdr:rowOff>
    </xdr:from>
    <xdr:to>
      <xdr:col>112</xdr:col>
      <xdr:colOff>38100</xdr:colOff>
      <xdr:row>58</xdr:row>
      <xdr:rowOff>119588</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1272500" y="9962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110715</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088428" y="10054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84237</xdr:rowOff>
    </xdr:from>
    <xdr:to>
      <xdr:col>107</xdr:col>
      <xdr:colOff>101600</xdr:colOff>
      <xdr:row>59</xdr:row>
      <xdr:rowOff>14387</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0383500" y="1002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5514</xdr:rowOff>
    </xdr:from>
    <xdr:ext cx="378565"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245017" y="101210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84328</xdr:rowOff>
    </xdr:from>
    <xdr:to>
      <xdr:col>102</xdr:col>
      <xdr:colOff>165100</xdr:colOff>
      <xdr:row>59</xdr:row>
      <xdr:rowOff>14478</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9494500" y="1002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5605</xdr:rowOff>
    </xdr:from>
    <xdr:ext cx="378565"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6017" y="101211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84420</xdr:rowOff>
    </xdr:from>
    <xdr:to>
      <xdr:col>98</xdr:col>
      <xdr:colOff>38100</xdr:colOff>
      <xdr:row>59</xdr:row>
      <xdr:rowOff>14570</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8605500" y="1002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5697</xdr:rowOff>
    </xdr:from>
    <xdr:ext cx="313932"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99333" y="101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74</xdr:row>
      <xdr:rowOff>38677</xdr:rowOff>
    </xdr:from>
    <xdr:to>
      <xdr:col>116</xdr:col>
      <xdr:colOff>62864</xdr:colOff>
      <xdr:row>78</xdr:row>
      <xdr:rowOff>103791</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725977"/>
          <a:ext cx="1269" cy="750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107618</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480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103791</xdr:rowOff>
    </xdr:from>
    <xdr:to>
      <xdr:col>116</xdr:col>
      <xdr:colOff>152400</xdr:colOff>
      <xdr:row>78</xdr:row>
      <xdr:rowOff>103791</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476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156804</xdr:rowOff>
    </xdr:from>
    <xdr:ext cx="534377"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2501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74</xdr:row>
      <xdr:rowOff>38677</xdr:rowOff>
    </xdr:from>
    <xdr:to>
      <xdr:col>116</xdr:col>
      <xdr:colOff>152400</xdr:colOff>
      <xdr:row>74</xdr:row>
      <xdr:rowOff>38677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7259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8427</xdr:rowOff>
    </xdr:from>
    <xdr:to>
      <xdr:col>116</xdr:col>
      <xdr:colOff>63500</xdr:colOff>
      <xdr:row>75</xdr:row>
      <xdr:rowOff>94761</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2867177"/>
          <a:ext cx="838200" cy="86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84948</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943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106521</xdr:rowOff>
    </xdr:from>
    <xdr:to>
      <xdr:col>116</xdr:col>
      <xdr:colOff>114300</xdr:colOff>
      <xdr:row>76</xdr:row>
      <xdr:rowOff>36671</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96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72072</xdr:rowOff>
    </xdr:from>
    <xdr:to>
      <xdr:col>111</xdr:col>
      <xdr:colOff>177800</xdr:colOff>
      <xdr:row>75</xdr:row>
      <xdr:rowOff>94761</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0434300" y="12416472"/>
          <a:ext cx="889000" cy="537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15291</xdr:rowOff>
    </xdr:from>
    <xdr:to>
      <xdr:col>112</xdr:col>
      <xdr:colOff>38100</xdr:colOff>
      <xdr:row>75</xdr:row>
      <xdr:rowOff>116891</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874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133418</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649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124079</xdr:rowOff>
    </xdr:from>
    <xdr:to>
      <xdr:col>107</xdr:col>
      <xdr:colOff>50800</xdr:colOff>
      <xdr:row>72</xdr:row>
      <xdr:rowOff>72072</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9545300" y="12297029"/>
          <a:ext cx="889000" cy="119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160204</xdr:rowOff>
    </xdr:from>
    <xdr:to>
      <xdr:col>107</xdr:col>
      <xdr:colOff>101600</xdr:colOff>
      <xdr:row>75</xdr:row>
      <xdr:rowOff>90354</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2847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81481</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940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124079</xdr:rowOff>
    </xdr:from>
    <xdr:to>
      <xdr:col>102</xdr:col>
      <xdr:colOff>114300</xdr:colOff>
      <xdr:row>71</xdr:row>
      <xdr:rowOff>150558</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656300" y="12297029"/>
          <a:ext cx="889000" cy="26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144602</xdr:rowOff>
    </xdr:from>
    <xdr:to>
      <xdr:col>102</xdr:col>
      <xdr:colOff>165100</xdr:colOff>
      <xdr:row>75</xdr:row>
      <xdr:rowOff>74752</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2831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65879</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924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27616</xdr:rowOff>
    </xdr:from>
    <xdr:to>
      <xdr:col>98</xdr:col>
      <xdr:colOff>38100</xdr:colOff>
      <xdr:row>75</xdr:row>
      <xdr:rowOff>129216</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288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120344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979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129077</xdr:rowOff>
    </xdr:from>
    <xdr:to>
      <xdr:col>116</xdr:col>
      <xdr:colOff>114300</xdr:colOff>
      <xdr:row>75</xdr:row>
      <xdr:rowOff>59227</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816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151954</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667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43961</xdr:rowOff>
    </xdr:from>
    <xdr:to>
      <xdr:col>112</xdr:col>
      <xdr:colOff>38100</xdr:colOff>
      <xdr:row>75</xdr:row>
      <xdr:rowOff>145561</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902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136689</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995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21272</xdr:rowOff>
    </xdr:from>
    <xdr:to>
      <xdr:col>107</xdr:col>
      <xdr:colOff>101600</xdr:colOff>
      <xdr:row>72</xdr:row>
      <xdr:rowOff>122872</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36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139399</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140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73279</xdr:rowOff>
    </xdr:from>
    <xdr:to>
      <xdr:col>102</xdr:col>
      <xdr:colOff>165100</xdr:colOff>
      <xdr:row>72</xdr:row>
      <xdr:rowOff>3429</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246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19956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021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99758</xdr:rowOff>
    </xdr:from>
    <xdr:to>
      <xdr:col>98</xdr:col>
      <xdr:colOff>38100</xdr:colOff>
      <xdr:row>72</xdr:row>
      <xdr:rowOff>29908</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272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46435</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047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全体的な傾向</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年の町村合併により、県域の</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7.6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％と広大な面積（</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803.44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ｋ㎡）を有することとなったが、一方、人口については、県の</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1,978,742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人に対し</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19,529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人（ともに</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R2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年国調人口）と</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％の構成比となっており、「住民一人当たりのコスト」については、広大な区域における住民サービスの維持という側面もあり、類似団体内順位等、全体的に高い傾向にある。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特記事項（性質別）</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人件費については、住民一人当たり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125,364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円となっており、類似団体内</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位で、全国平均・岐阜県平均と比べても高くなっている。正職員については合併当初に比べ</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150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人以上の人員削減を行ってきたが、会計年度任用職員の人件費が増加しており、今後は会計年度任用職員を含めた職員数の削減を進めていく。</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物件費については、住民一人当た</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152,443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円となっており、類似団体内</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位で高い水準にある。これは合併により町域が広大となり公共施設の総量も多く、維持管理に係る経費が多いことによる。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普通建設事業費については、住民一人当たり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86,376</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円と前年より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14,131</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円減少した要因は、令和３年度から実施していた防災行政無線（同報系）デジタル化工事が完了したためである。</a:t>
          </a:r>
          <a:endPar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補助費等については、住民一人当たり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156,618</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円と前年より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12,138</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円増加した要因は、Ｒ５年度から法適用化した下水道事業への繰出金の性質別区分変更（繰出金→補助費等）によるものである。今後も公営企業への</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補助費等</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については料金体系の抜本的な見直しを実施するなど普通会計への圧迫を軽減させるよう努める。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岐阜県揖斐川町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18,633
18,299
803.44
15,937,936
15,236,839
515,706
9,402,163
12,629,188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15276</xdr:rowOff>
    </xdr:from>
    <xdr:to>
      <xdr:col>24</xdr:col>
      <xdr:colOff>62865</xdr:colOff>
      <xdr:row>39</xdr:row>
      <xdr:rowOff>44668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158776"/>
          <a:ext cx="1270" cy="157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48495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73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44668</xdr:rowOff>
    </xdr:from>
    <xdr:to>
      <xdr:col>24</xdr:col>
      <xdr:colOff>152400</xdr:colOff>
      <xdr:row>39</xdr:row>
      <xdr:rowOff>44668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731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133403</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934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15276</xdr:rowOff>
    </xdr:from>
    <xdr:to>
      <xdr:col>24</xdr:col>
      <xdr:colOff>152400</xdr:colOff>
      <xdr:row>30</xdr:row>
      <xdr:rowOff>15276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158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68181</xdr:rowOff>
    </xdr:from>
    <xdr:to>
      <xdr:col>24</xdr:col>
      <xdr:colOff>63500</xdr:colOff>
      <xdr:row>37</xdr:row>
      <xdr:rowOff>100185</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411831"/>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101653</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9309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78776</xdr:rowOff>
    </xdr:from>
    <xdr:to>
      <xdr:col>24</xdr:col>
      <xdr:colOff>114300</xdr:colOff>
      <xdr:row>36</xdr:row>
      <xdr:rowOff>8926</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7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100185</xdr:rowOff>
    </xdr:from>
    <xdr:to>
      <xdr:col>19</xdr:col>
      <xdr:colOff>177800</xdr:colOff>
      <xdr:row>38</xdr:row>
      <xdr:rowOff>7112</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443835"/>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3665</xdr:rowOff>
    </xdr:from>
    <xdr:to>
      <xdr:col>20</xdr:col>
      <xdr:colOff>38100</xdr:colOff>
      <xdr:row>36</xdr:row>
      <xdr:rowOff>105265</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17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121792</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5951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7112</xdr:rowOff>
    </xdr:from>
    <xdr:to>
      <xdr:col>15</xdr:col>
      <xdr:colOff>50800</xdr:colOff>
      <xdr:row>38</xdr:row>
      <xdr:rowOff>61650</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522212"/>
          <a:ext cx="889000" cy="54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51671</xdr:rowOff>
    </xdr:from>
    <xdr:to>
      <xdr:col>15</xdr:col>
      <xdr:colOff>101600</xdr:colOff>
      <xdr:row>36</xdr:row>
      <xdr:rowOff>153271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2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169798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99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126637</xdr:rowOff>
    </xdr:from>
    <xdr:to>
      <xdr:col>10</xdr:col>
      <xdr:colOff>114300</xdr:colOff>
      <xdr:row>38</xdr:row>
      <xdr:rowOff>61650</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470287"/>
          <a:ext cx="889000" cy="106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91186</xdr:rowOff>
    </xdr:from>
    <xdr:to>
      <xdr:col>10</xdr:col>
      <xdr:colOff>165100</xdr:colOff>
      <xdr:row>37</xdr:row>
      <xdr:rowOff>21336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6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37863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038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121557</xdr:rowOff>
    </xdr:from>
    <xdr:to>
      <xdr:col>6</xdr:col>
      <xdr:colOff>38100</xdr:colOff>
      <xdr:row>37</xdr:row>
      <xdr:rowOff>51707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93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68234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068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17381</xdr:rowOff>
    </xdr:from>
    <xdr:to>
      <xdr:col>24</xdr:col>
      <xdr:colOff>114300</xdr:colOff>
      <xdr:row>37</xdr:row>
      <xdr:rowOff>118981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361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167258</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339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49385</xdr:rowOff>
    </xdr:from>
    <xdr:to>
      <xdr:col>20</xdr:col>
      <xdr:colOff>38100</xdr:colOff>
      <xdr:row>37</xdr:row>
      <xdr:rowOff>150985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393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142112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485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127762</xdr:rowOff>
    </xdr:from>
    <xdr:to>
      <xdr:col>15</xdr:col>
      <xdr:colOff>101600</xdr:colOff>
      <xdr:row>38</xdr:row>
      <xdr:rowOff>57912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471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49039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564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10850</xdr:rowOff>
    </xdr:from>
    <xdr:to>
      <xdr:col>10</xdr:col>
      <xdr:colOff>165100</xdr:colOff>
      <xdr:row>38</xdr:row>
      <xdr:rowOff>112450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52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103577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618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75837</xdr:rowOff>
    </xdr:from>
    <xdr:to>
      <xdr:col>6</xdr:col>
      <xdr:colOff>38100</xdr:colOff>
      <xdr:row>38</xdr:row>
      <xdr:rowOff>5987</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419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168564</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512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43322</xdr:rowOff>
    </xdr:from>
    <xdr:to>
      <xdr:col>24</xdr:col>
      <xdr:colOff>62865</xdr:colOff>
      <xdr:row>57</xdr:row>
      <xdr:rowOff>34983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87272"/>
          <a:ext cx="1270" cy="1020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38810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81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34983</xdr:rowOff>
    </xdr:from>
    <xdr:to>
      <xdr:col>24</xdr:col>
      <xdr:colOff>152400</xdr:colOff>
      <xdr:row>57</xdr:row>
      <xdr:rowOff>34983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807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161449</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283,580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43322</xdr:rowOff>
    </xdr:from>
    <xdr:to>
      <xdr:col>24</xdr:col>
      <xdr:colOff>152400</xdr:colOff>
      <xdr:row>51</xdr:row>
      <xdr:rowOff>43322</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61039</xdr:rowOff>
    </xdr:from>
    <xdr:to>
      <xdr:col>24</xdr:col>
      <xdr:colOff>63500</xdr:colOff>
      <xdr:row>54</xdr:row>
      <xdr:rowOff>170145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319339"/>
          <a:ext cx="838200" cy="109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159357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4176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9480</xdr:rowOff>
    </xdr:from>
    <xdr:to>
      <xdr:col>24</xdr:col>
      <xdr:colOff>114300</xdr:colOff>
      <xdr:row>55</xdr:row>
      <xdr:rowOff>111080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4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135041</xdr:rowOff>
    </xdr:from>
    <xdr:to>
      <xdr:col>19</xdr:col>
      <xdr:colOff>177800</xdr:colOff>
      <xdr:row>54</xdr:row>
      <xdr:rowOff>170145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221891"/>
          <a:ext cx="889000" cy="206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119587</xdr:rowOff>
    </xdr:from>
    <xdr:to>
      <xdr:col>20</xdr:col>
      <xdr:colOff>38100</xdr:colOff>
      <xdr:row>56</xdr:row>
      <xdr:rowOff>49737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549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40864</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4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135041</xdr:rowOff>
    </xdr:from>
    <xdr:to>
      <xdr:col>15</xdr:col>
      <xdr:colOff>50800</xdr:colOff>
      <xdr:row>54</xdr:row>
      <xdr:rowOff>164819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221891"/>
          <a:ext cx="889000" cy="20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95420</xdr:rowOff>
    </xdr:from>
    <xdr:to>
      <xdr:col>15</xdr:col>
      <xdr:colOff>101600</xdr:colOff>
      <xdr:row>56</xdr:row>
      <xdr:rowOff>25570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5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16697</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617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16320</xdr:rowOff>
    </xdr:from>
    <xdr:to>
      <xdr:col>10</xdr:col>
      <xdr:colOff>114300</xdr:colOff>
      <xdr:row>54</xdr:row>
      <xdr:rowOff>164819</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8931720"/>
          <a:ext cx="889000" cy="491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80497</xdr:rowOff>
    </xdr:from>
    <xdr:to>
      <xdr:col>10</xdr:col>
      <xdr:colOff>165100</xdr:colOff>
      <xdr:row>56</xdr:row>
      <xdr:rowOff>10647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51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1774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02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53179</xdr:rowOff>
    </xdr:from>
    <xdr:to>
      <xdr:col>6</xdr:col>
      <xdr:colOff>38100</xdr:colOff>
      <xdr:row>53</xdr:row>
      <xdr:rowOff>154779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40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145906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32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10239</xdr:rowOff>
    </xdr:from>
    <xdr:to>
      <xdr:col>24</xdr:col>
      <xdr:colOff>114300</xdr:colOff>
      <xdr:row>54</xdr:row>
      <xdr:rowOff>111839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26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33116</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119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119345</xdr:rowOff>
    </xdr:from>
    <xdr:to>
      <xdr:col>20</xdr:col>
      <xdr:colOff>38100</xdr:colOff>
      <xdr:row>55</xdr:row>
      <xdr:rowOff>49495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37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66022</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152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84241</xdr:rowOff>
    </xdr:from>
    <xdr:to>
      <xdr:col>15</xdr:col>
      <xdr:colOff>101600</xdr:colOff>
      <xdr:row>54</xdr:row>
      <xdr:rowOff>14391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171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30918</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8946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114019</xdr:rowOff>
    </xdr:from>
    <xdr:to>
      <xdr:col>10</xdr:col>
      <xdr:colOff>165100</xdr:colOff>
      <xdr:row>55</xdr:row>
      <xdr:rowOff>44169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372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60696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147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136970</xdr:rowOff>
    </xdr:from>
    <xdr:to>
      <xdr:col>6</xdr:col>
      <xdr:colOff>38100</xdr:colOff>
      <xdr:row>52</xdr:row>
      <xdr:rowOff>67120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888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83647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656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133619</xdr:rowOff>
    </xdr:from>
    <xdr:to>
      <xdr:col>24</xdr:col>
      <xdr:colOff>62865</xdr:colOff>
      <xdr:row>78</xdr:row>
      <xdr:rowOff>93094</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5119"/>
          <a:ext cx="1270" cy="1331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96921</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70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93094</xdr:rowOff>
    </xdr:from>
    <xdr:to>
      <xdr:col>24</xdr:col>
      <xdr:colOff>152400</xdr:colOff>
      <xdr:row>78</xdr:row>
      <xdr:rowOff>93094</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66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80296</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10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300,665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133619</xdr:rowOff>
    </xdr:from>
    <xdr:to>
      <xdr:col>24</xdr:col>
      <xdr:colOff>152400</xdr:colOff>
      <xdr:row>70</xdr:row>
      <xdr:rowOff>133619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13348</xdr:rowOff>
    </xdr:from>
    <xdr:to>
      <xdr:col>24</xdr:col>
      <xdr:colOff>63500</xdr:colOff>
      <xdr:row>77</xdr:row>
      <xdr:rowOff>112771</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14998"/>
          <a:ext cx="838200" cy="99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57635</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16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34759</xdr:rowOff>
    </xdr:from>
    <xdr:to>
      <xdr:col>24</xdr:col>
      <xdr:colOff>114300</xdr:colOff>
      <xdr:row>76</xdr:row>
      <xdr:rowOff>136359</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06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112771</xdr:rowOff>
    </xdr:from>
    <xdr:to>
      <xdr:col>19</xdr:col>
      <xdr:colOff>177800</xdr:colOff>
      <xdr:row>78</xdr:row>
      <xdr:rowOff>34060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314421"/>
          <a:ext cx="889000" cy="92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163699</xdr:rowOff>
    </xdr:from>
    <xdr:to>
      <xdr:col>20</xdr:col>
      <xdr:colOff>38100</xdr:colOff>
      <xdr:row>77</xdr:row>
      <xdr:rowOff>93849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9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110375</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969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148916</xdr:rowOff>
    </xdr:from>
    <xdr:to>
      <xdr:col>15</xdr:col>
      <xdr:colOff>50800</xdr:colOff>
      <xdr:row>78</xdr:row>
      <xdr:rowOff>34060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350566"/>
          <a:ext cx="889000" cy="56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79510</xdr:rowOff>
    </xdr:from>
    <xdr:to>
      <xdr:col>15</xdr:col>
      <xdr:colOff>101600</xdr:colOff>
      <xdr:row>78</xdr:row>
      <xdr:rowOff>9660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26187</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56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148916</xdr:rowOff>
    </xdr:from>
    <xdr:to>
      <xdr:col>10</xdr:col>
      <xdr:colOff>114300</xdr:colOff>
      <xdr:row>79</xdr:row>
      <xdr:rowOff>13193</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50566"/>
          <a:ext cx="889000" cy="207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7445</xdr:rowOff>
    </xdr:from>
    <xdr:to>
      <xdr:col>10</xdr:col>
      <xdr:colOff>165100</xdr:colOff>
      <xdr:row>77</xdr:row>
      <xdr:rowOff>109045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0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125572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984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115838</xdr:rowOff>
    </xdr:from>
    <xdr:to>
      <xdr:col>6</xdr:col>
      <xdr:colOff>38100</xdr:colOff>
      <xdr:row>79</xdr:row>
      <xdr:rowOff>45988</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8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62515</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264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133998</xdr:rowOff>
    </xdr:from>
    <xdr:to>
      <xdr:col>24</xdr:col>
      <xdr:colOff>114300</xdr:colOff>
      <xdr:row>77</xdr:row>
      <xdr:rowOff>64148</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64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112425</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142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61971</xdr:rowOff>
    </xdr:from>
    <xdr:to>
      <xdr:col>20</xdr:col>
      <xdr:colOff>38100</xdr:colOff>
      <xdr:row>77</xdr:row>
      <xdr:rowOff>163571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63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154698</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356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154710</xdr:rowOff>
    </xdr:from>
    <xdr:to>
      <xdr:col>15</xdr:col>
      <xdr:colOff>101600</xdr:colOff>
      <xdr:row>78</xdr:row>
      <xdr:rowOff>84860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35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75987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449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98116</xdr:rowOff>
    </xdr:from>
    <xdr:to>
      <xdr:col>10</xdr:col>
      <xdr:colOff>165100</xdr:colOff>
      <xdr:row>78</xdr:row>
      <xdr:rowOff>28266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99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19393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9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133843</xdr:rowOff>
    </xdr:from>
    <xdr:to>
      <xdr:col>6</xdr:col>
      <xdr:colOff>38100</xdr:colOff>
      <xdr:row>79</xdr:row>
      <xdr:rowOff>63993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50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55120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599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161582</xdr:rowOff>
    </xdr:from>
    <xdr:to>
      <xdr:col>24</xdr:col>
      <xdr:colOff>62865</xdr:colOff>
      <xdr:row>98</xdr:row>
      <xdr:rowOff>168377</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92082"/>
          <a:ext cx="1270" cy="1378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754</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7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168377</xdr:rowOff>
    </xdr:from>
    <xdr:to>
      <xdr:col>24</xdr:col>
      <xdr:colOff>152400</xdr:colOff>
      <xdr:row>98</xdr:row>
      <xdr:rowOff>168377</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7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108259</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67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748,513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161582</xdr:rowOff>
    </xdr:from>
    <xdr:to>
      <xdr:col>24</xdr:col>
      <xdr:colOff>152400</xdr:colOff>
      <xdr:row>90</xdr:row>
      <xdr:rowOff>161582</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92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53908</xdr:rowOff>
    </xdr:from>
    <xdr:to>
      <xdr:col>24</xdr:col>
      <xdr:colOff>63500</xdr:colOff>
      <xdr:row>98</xdr:row>
      <xdr:rowOff>73777</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856008"/>
          <a:ext cx="838200" cy="19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43623</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42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20746</xdr:rowOff>
    </xdr:from>
    <xdr:to>
      <xdr:col>24</xdr:col>
      <xdr:colOff>114300</xdr:colOff>
      <xdr:row>98</xdr:row>
      <xdr:rowOff>122346</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53908</xdr:rowOff>
    </xdr:from>
    <xdr:to>
      <xdr:col>19</xdr:col>
      <xdr:colOff>177800</xdr:colOff>
      <xdr:row>98</xdr:row>
      <xdr:rowOff>79296</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856008"/>
          <a:ext cx="889000" cy="25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62843</xdr:rowOff>
    </xdr:from>
    <xdr:to>
      <xdr:col>20</xdr:col>
      <xdr:colOff>38100</xdr:colOff>
      <xdr:row>98</xdr:row>
      <xdr:rowOff>164443</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64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155570</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957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79296</xdr:rowOff>
    </xdr:from>
    <xdr:to>
      <xdr:col>15</xdr:col>
      <xdr:colOff>50800</xdr:colOff>
      <xdr:row>98</xdr:row>
      <xdr:rowOff>80113</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881396"/>
          <a:ext cx="889000" cy="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66746</xdr:rowOff>
    </xdr:from>
    <xdr:to>
      <xdr:col>15</xdr:col>
      <xdr:colOff>101600</xdr:colOff>
      <xdr:row>98</xdr:row>
      <xdr:rowOff>168346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68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159473</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96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80113</xdr:rowOff>
    </xdr:from>
    <xdr:to>
      <xdr:col>10</xdr:col>
      <xdr:colOff>114300</xdr:colOff>
      <xdr:row>98</xdr:row>
      <xdr:rowOff>86599</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82213"/>
          <a:ext cx="889000" cy="6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62443</xdr:rowOff>
    </xdr:from>
    <xdr:to>
      <xdr:col>10</xdr:col>
      <xdr:colOff>165100</xdr:colOff>
      <xdr:row>98</xdr:row>
      <xdr:rowOff>164043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6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155170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957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68295</xdr:rowOff>
    </xdr:from>
    <xdr:to>
      <xdr:col>6</xdr:col>
      <xdr:colOff>38100</xdr:colOff>
      <xdr:row>98</xdr:row>
      <xdr:rowOff>169895</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7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161022</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63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22977</xdr:rowOff>
    </xdr:from>
    <xdr:to>
      <xdr:col>24</xdr:col>
      <xdr:colOff>114300</xdr:colOff>
      <xdr:row>98</xdr:row>
      <xdr:rowOff>124577</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25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170623</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1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3108</xdr:rowOff>
    </xdr:from>
    <xdr:to>
      <xdr:col>20</xdr:col>
      <xdr:colOff>38100</xdr:colOff>
      <xdr:row>98</xdr:row>
      <xdr:rowOff>104708</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05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121235</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580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28496</xdr:rowOff>
    </xdr:from>
    <xdr:to>
      <xdr:col>15</xdr:col>
      <xdr:colOff>101600</xdr:colOff>
      <xdr:row>98</xdr:row>
      <xdr:rowOff>130096</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30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146623</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605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29313</xdr:rowOff>
    </xdr:from>
    <xdr:to>
      <xdr:col>10</xdr:col>
      <xdr:colOff>165100</xdr:colOff>
      <xdr:row>98</xdr:row>
      <xdr:rowOff>130913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31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147440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606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35799</xdr:rowOff>
    </xdr:from>
    <xdr:to>
      <xdr:col>6</xdr:col>
      <xdr:colOff>38100</xdr:colOff>
      <xdr:row>98</xdr:row>
      <xdr:rowOff>137399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37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153926</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613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118669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33619"/>
          <a:ext cx="1270" cy="1221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65346</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0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118669</xdr:rowOff>
    </xdr:from>
    <xdr:to>
      <xdr:col>55</xdr:col>
      <xdr:colOff>88900</xdr:colOff>
      <xdr:row>31</xdr:row>
      <xdr:rowOff>118669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33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116577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28877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93700</xdr:rowOff>
    </xdr:from>
    <xdr:to>
      <xdr:col>55</xdr:col>
      <xdr:colOff>50800</xdr:colOff>
      <xdr:row>38</xdr:row>
      <xdr:rowOff>23850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43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140792</xdr:rowOff>
    </xdr:from>
    <xdr:to>
      <xdr:col>50</xdr:col>
      <xdr:colOff>165100</xdr:colOff>
      <xdr:row>38</xdr:row>
      <xdr:rowOff>70942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484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87469</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2596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131191</xdr:rowOff>
    </xdr:from>
    <xdr:to>
      <xdr:col>46</xdr:col>
      <xdr:colOff>38100</xdr:colOff>
      <xdr:row>38</xdr:row>
      <xdr:rowOff>61340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47484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77868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2500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82957</xdr:rowOff>
    </xdr:from>
    <xdr:to>
      <xdr:col>41</xdr:col>
      <xdr:colOff>101600</xdr:colOff>
      <xdr:row>38</xdr:row>
      <xdr:rowOff>13106</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42660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29634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201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141250</xdr:rowOff>
    </xdr:from>
    <xdr:to>
      <xdr:col>36</xdr:col>
      <xdr:colOff>165100</xdr:colOff>
      <xdr:row>38</xdr:row>
      <xdr:rowOff>71400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4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87927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2601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13562</xdr:rowOff>
    </xdr:from>
    <xdr:to>
      <xdr:col>54</xdr:col>
      <xdr:colOff>189865</xdr:colOff>
      <xdr:row>59</xdr:row>
      <xdr:rowOff>16484</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586062"/>
          <a:ext cx="1270" cy="1545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20311</xdr:rowOff>
    </xdr:from>
    <xdr:ext cx="469744"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35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16484</xdr:rowOff>
    </xdr:from>
    <xdr:to>
      <xdr:col>55</xdr:col>
      <xdr:colOff>88900</xdr:colOff>
      <xdr:row>59</xdr:row>
      <xdr:rowOff>16484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32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131689</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3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99,725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13562</xdr:rowOff>
    </xdr:from>
    <xdr:to>
      <xdr:col>55</xdr:col>
      <xdr:colOff>88900</xdr:colOff>
      <xdr:row>50</xdr:row>
      <xdr:rowOff>13562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5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63691</xdr:rowOff>
    </xdr:from>
    <xdr:to>
      <xdr:col>55</xdr:col>
      <xdr:colOff>0</xdr:colOff>
      <xdr:row>53</xdr:row>
      <xdr:rowOff>134262</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9150541"/>
          <a:ext cx="838200" cy="70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139989</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697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161562</xdr:rowOff>
    </xdr:from>
    <xdr:to>
      <xdr:col>55</xdr:col>
      <xdr:colOff>50800</xdr:colOff>
      <xdr:row>56</xdr:row>
      <xdr:rowOff>91712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59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134262</xdr:rowOff>
    </xdr:from>
    <xdr:to>
      <xdr:col>50</xdr:col>
      <xdr:colOff>114300</xdr:colOff>
      <xdr:row>53</xdr:row>
      <xdr:rowOff>168846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221112"/>
          <a:ext cx="889000" cy="34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162836</xdr:rowOff>
    </xdr:from>
    <xdr:to>
      <xdr:col>50</xdr:col>
      <xdr:colOff>165100</xdr:colOff>
      <xdr:row>56</xdr:row>
      <xdr:rowOff>92986</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592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84113</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68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113509</xdr:rowOff>
    </xdr:from>
    <xdr:to>
      <xdr:col>45</xdr:col>
      <xdr:colOff>177800</xdr:colOff>
      <xdr:row>53</xdr:row>
      <xdr:rowOff>168846</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200359"/>
          <a:ext cx="889000" cy="55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122978</xdr:rowOff>
    </xdr:from>
    <xdr:to>
      <xdr:col>46</xdr:col>
      <xdr:colOff>38100</xdr:colOff>
      <xdr:row>56</xdr:row>
      <xdr:rowOff>53128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55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44255</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83111" y="9645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113509</xdr:rowOff>
    </xdr:from>
    <xdr:to>
      <xdr:col>41</xdr:col>
      <xdr:colOff>50800</xdr:colOff>
      <xdr:row>54</xdr:row>
      <xdr:rowOff>5610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200359"/>
          <a:ext cx="889000" cy="63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160190</xdr:rowOff>
    </xdr:from>
    <xdr:to>
      <xdr:col>41</xdr:col>
      <xdr:colOff>101600</xdr:colOff>
      <xdr:row>56</xdr:row>
      <xdr:rowOff>90340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58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81467</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94111" y="968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151667</xdr:rowOff>
    </xdr:from>
    <xdr:to>
      <xdr:col>36</xdr:col>
      <xdr:colOff>165100</xdr:colOff>
      <xdr:row>56</xdr:row>
      <xdr:rowOff>81817</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581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72944</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674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12891</xdr:rowOff>
    </xdr:from>
    <xdr:to>
      <xdr:col>55</xdr:col>
      <xdr:colOff>50800</xdr:colOff>
      <xdr:row>53</xdr:row>
      <xdr:rowOff>114491</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099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35768</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8951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83462</xdr:rowOff>
    </xdr:from>
    <xdr:to>
      <xdr:col>50</xdr:col>
      <xdr:colOff>165100</xdr:colOff>
      <xdr:row>54</xdr:row>
      <xdr:rowOff>13612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170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30139</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8945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118046</xdr:rowOff>
    </xdr:from>
    <xdr:to>
      <xdr:col>46</xdr:col>
      <xdr:colOff>38100</xdr:colOff>
      <xdr:row>54</xdr:row>
      <xdr:rowOff>48196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20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64723</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8980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62709</xdr:rowOff>
    </xdr:from>
    <xdr:to>
      <xdr:col>41</xdr:col>
      <xdr:colOff>101600</xdr:colOff>
      <xdr:row>53</xdr:row>
      <xdr:rowOff>164309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149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9386</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8924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126260</xdr:rowOff>
    </xdr:from>
    <xdr:to>
      <xdr:col>36</xdr:col>
      <xdr:colOff>165100</xdr:colOff>
      <xdr:row>54</xdr:row>
      <xdr:rowOff>56410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2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72937</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8988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144935</xdr:rowOff>
    </xdr:from>
    <xdr:to>
      <xdr:col>54</xdr:col>
      <xdr:colOff>189865</xdr:colOff>
      <xdr:row>78</xdr:row>
      <xdr:rowOff>114646</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317885"/>
          <a:ext cx="1270" cy="1169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118473</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49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114646</xdr:rowOff>
    </xdr:from>
    <xdr:to>
      <xdr:col>55</xdr:col>
      <xdr:colOff>88900</xdr:colOff>
      <xdr:row>78</xdr:row>
      <xdr:rowOff>114646</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487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91612</xdr:rowOff>
    </xdr:from>
    <xdr:ext cx="534377"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209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52,271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144935</xdr:rowOff>
    </xdr:from>
    <xdr:to>
      <xdr:col>55</xdr:col>
      <xdr:colOff>88900</xdr:colOff>
      <xdr:row>71</xdr:row>
      <xdr:rowOff>144935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31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164046</xdr:rowOff>
    </xdr:from>
    <xdr:to>
      <xdr:col>55</xdr:col>
      <xdr:colOff>0</xdr:colOff>
      <xdr:row>74</xdr:row>
      <xdr:rowOff>79053</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639300" y="12679896"/>
          <a:ext cx="838200" cy="86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18818</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049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40391</xdr:rowOff>
    </xdr:from>
    <xdr:to>
      <xdr:col>55</xdr:col>
      <xdr:colOff>50800</xdr:colOff>
      <xdr:row>76</xdr:row>
      <xdr:rowOff>141991</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07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79053</xdr:rowOff>
    </xdr:from>
    <xdr:to>
      <xdr:col>50</xdr:col>
      <xdr:colOff>114300</xdr:colOff>
      <xdr:row>75</xdr:row>
      <xdr:rowOff>80538</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8750300" y="12766353"/>
          <a:ext cx="889000" cy="172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24961</xdr:rowOff>
    </xdr:from>
    <xdr:to>
      <xdr:col>50</xdr:col>
      <xdr:colOff>165100</xdr:colOff>
      <xdr:row>76</xdr:row>
      <xdr:rowOff>126561</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05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117688</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4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80538</xdr:rowOff>
    </xdr:from>
    <xdr:to>
      <xdr:col>45</xdr:col>
      <xdr:colOff>177800</xdr:colOff>
      <xdr:row>75</xdr:row>
      <xdr:rowOff>153919</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2939288"/>
          <a:ext cx="889000" cy="73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136883</xdr:rowOff>
    </xdr:from>
    <xdr:to>
      <xdr:col>46</xdr:col>
      <xdr:colOff>38100</xdr:colOff>
      <xdr:row>76</xdr:row>
      <xdr:rowOff>67033</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299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58160</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088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134602</xdr:rowOff>
    </xdr:from>
    <xdr:to>
      <xdr:col>41</xdr:col>
      <xdr:colOff>50800</xdr:colOff>
      <xdr:row>75</xdr:row>
      <xdr:rowOff>153919</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2650452"/>
          <a:ext cx="889000" cy="362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154623</xdr:rowOff>
    </xdr:from>
    <xdr:to>
      <xdr:col>41</xdr:col>
      <xdr:colOff>101600</xdr:colOff>
      <xdr:row>76</xdr:row>
      <xdr:rowOff>84773</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013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75900</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106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112400</xdr:rowOff>
    </xdr:from>
    <xdr:to>
      <xdr:col>36</xdr:col>
      <xdr:colOff>165100</xdr:colOff>
      <xdr:row>76</xdr:row>
      <xdr:rowOff>42549</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297115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33676</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063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113246</xdr:rowOff>
    </xdr:from>
    <xdr:to>
      <xdr:col>55</xdr:col>
      <xdr:colOff>50800</xdr:colOff>
      <xdr:row>74</xdr:row>
      <xdr:rowOff>43396</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2629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136123</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2480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28253</xdr:rowOff>
    </xdr:from>
    <xdr:to>
      <xdr:col>50</xdr:col>
      <xdr:colOff>165100</xdr:colOff>
      <xdr:row>74</xdr:row>
      <xdr:rowOff>129853</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2715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146380</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2490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29738</xdr:rowOff>
    </xdr:from>
    <xdr:to>
      <xdr:col>46</xdr:col>
      <xdr:colOff>38100</xdr:colOff>
      <xdr:row>75</xdr:row>
      <xdr:rowOff>131338</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2888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147865</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2663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103119</xdr:rowOff>
    </xdr:from>
    <xdr:to>
      <xdr:col>41</xdr:col>
      <xdr:colOff>101600</xdr:colOff>
      <xdr:row>76</xdr:row>
      <xdr:rowOff>33269</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2961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49796</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273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83802</xdr:rowOff>
    </xdr:from>
    <xdr:to>
      <xdr:col>36</xdr:col>
      <xdr:colOff>165100</xdr:colOff>
      <xdr:row>74</xdr:row>
      <xdr:rowOff>13952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2599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30479</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2374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34410</xdr:rowOff>
    </xdr:from>
    <xdr:to>
      <xdr:col>54</xdr:col>
      <xdr:colOff>189865</xdr:colOff>
      <xdr:row>98</xdr:row>
      <xdr:rowOff>3702</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636360"/>
          <a:ext cx="1270" cy="1169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7529</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809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3702</xdr:rowOff>
    </xdr:from>
    <xdr:to>
      <xdr:col>55</xdr:col>
      <xdr:colOff>88900</xdr:colOff>
      <xdr:row>98</xdr:row>
      <xdr:rowOff>3702</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805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152537</xdr:rowOff>
    </xdr:from>
    <xdr:ext cx="534377"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411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34410</xdr:rowOff>
    </xdr:from>
    <xdr:to>
      <xdr:col>55</xdr:col>
      <xdr:colOff>88900</xdr:colOff>
      <xdr:row>91</xdr:row>
      <xdr:rowOff>34410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636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33458</xdr:rowOff>
    </xdr:from>
    <xdr:to>
      <xdr:col>55</xdr:col>
      <xdr:colOff>0</xdr:colOff>
      <xdr:row>94</xdr:row>
      <xdr:rowOff>143187</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9639300" y="15806858"/>
          <a:ext cx="838200" cy="452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17149</xdr:rowOff>
    </xdr:from>
    <xdr:ext cx="534377"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1334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38722</xdr:rowOff>
    </xdr:from>
    <xdr:to>
      <xdr:col>55</xdr:col>
      <xdr:colOff>50800</xdr:colOff>
      <xdr:row>94</xdr:row>
      <xdr:rowOff>140322</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15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126727</xdr:rowOff>
    </xdr:from>
    <xdr:to>
      <xdr:col>50</xdr:col>
      <xdr:colOff>114300</xdr:colOff>
      <xdr:row>94</xdr:row>
      <xdr:rowOff>143187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8750300" y="15900127"/>
          <a:ext cx="889000" cy="359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83528</xdr:rowOff>
    </xdr:from>
    <xdr:to>
      <xdr:col>50</xdr:col>
      <xdr:colOff>165100</xdr:colOff>
      <xdr:row>95</xdr:row>
      <xdr:rowOff>13678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199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30205</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72111" y="15975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126727</xdr:rowOff>
    </xdr:from>
    <xdr:to>
      <xdr:col>45</xdr:col>
      <xdr:colOff>177800</xdr:colOff>
      <xdr:row>93</xdr:row>
      <xdr:rowOff>70758</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7861300" y="15900127"/>
          <a:ext cx="889000" cy="115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62058</xdr:rowOff>
    </xdr:from>
    <xdr:to>
      <xdr:col>46</xdr:col>
      <xdr:colOff>38100</xdr:colOff>
      <xdr:row>94</xdr:row>
      <xdr:rowOff>163658</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17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154785</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83111" y="16271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70758</xdr:rowOff>
    </xdr:from>
    <xdr:to>
      <xdr:col>41</xdr:col>
      <xdr:colOff>50800</xdr:colOff>
      <xdr:row>94</xdr:row>
      <xdr:rowOff>91199</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6972300" y="16015608"/>
          <a:ext cx="889000" cy="191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120962</xdr:rowOff>
    </xdr:from>
    <xdr:to>
      <xdr:col>41</xdr:col>
      <xdr:colOff>101600</xdr:colOff>
      <xdr:row>95</xdr:row>
      <xdr:rowOff>51112</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237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42239</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94111" y="16329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90957</xdr:rowOff>
    </xdr:from>
    <xdr:to>
      <xdr:col>36</xdr:col>
      <xdr:colOff>165100</xdr:colOff>
      <xdr:row>95</xdr:row>
      <xdr:rowOff>21107</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20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12234</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705111" y="1629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154108</xdr:rowOff>
    </xdr:from>
    <xdr:to>
      <xdr:col>55</xdr:col>
      <xdr:colOff>50800</xdr:colOff>
      <xdr:row>92</xdr:row>
      <xdr:rowOff>84258</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5756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5535</xdr:rowOff>
    </xdr:from>
    <xdr:ext cx="534377"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5607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92387</xdr:rowOff>
    </xdr:from>
    <xdr:to>
      <xdr:col>50</xdr:col>
      <xdr:colOff>165100</xdr:colOff>
      <xdr:row>95</xdr:row>
      <xdr:rowOff>22537</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6208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13664</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72111" y="16301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75927</xdr:rowOff>
    </xdr:from>
    <xdr:to>
      <xdr:col>46</xdr:col>
      <xdr:colOff>38100</xdr:colOff>
      <xdr:row>93</xdr:row>
      <xdr:rowOff>6077</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5849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22604</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83111" y="15624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19958</xdr:rowOff>
    </xdr:from>
    <xdr:to>
      <xdr:col>41</xdr:col>
      <xdr:colOff>101600</xdr:colOff>
      <xdr:row>93</xdr:row>
      <xdr:rowOff>121558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5964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138085</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94111" y="15740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40399</xdr:rowOff>
    </xdr:from>
    <xdr:to>
      <xdr:col>36</xdr:col>
      <xdr:colOff>165100</xdr:colOff>
      <xdr:row>94</xdr:row>
      <xdr:rowOff>141999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156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158526</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05111" y="15931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155408</xdr:rowOff>
    </xdr:from>
    <xdr:to>
      <xdr:col>85</xdr:col>
      <xdr:colOff>126364</xdr:colOff>
      <xdr:row>38</xdr:row>
      <xdr:rowOff>113117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127458"/>
          <a:ext cx="1269" cy="1500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116944</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32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113117</xdr:rowOff>
    </xdr:from>
    <xdr:to>
      <xdr:col>86</xdr:col>
      <xdr:colOff>25400</xdr:colOff>
      <xdr:row>38</xdr:row>
      <xdr:rowOff>113117</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28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102085</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4902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152,307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155408</xdr:rowOff>
    </xdr:from>
    <xdr:to>
      <xdr:col>86</xdr:col>
      <xdr:colOff>25400</xdr:colOff>
      <xdr:row>29</xdr:row>
      <xdr:rowOff>155408</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127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81799</xdr:rowOff>
    </xdr:from>
    <xdr:to>
      <xdr:col>85</xdr:col>
      <xdr:colOff>127000</xdr:colOff>
      <xdr:row>37</xdr:row>
      <xdr:rowOff>52974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5481300" y="6253999"/>
          <a:ext cx="838200" cy="142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7401</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3510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28974</xdr:rowOff>
    </xdr:from>
    <xdr:to>
      <xdr:col>85</xdr:col>
      <xdr:colOff>177800</xdr:colOff>
      <xdr:row>37</xdr:row>
      <xdr:rowOff>130574</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7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81799</xdr:rowOff>
    </xdr:from>
    <xdr:to>
      <xdr:col>81</xdr:col>
      <xdr:colOff>50800</xdr:colOff>
      <xdr:row>36</xdr:row>
      <xdr:rowOff>92129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253999"/>
          <a:ext cx="889000" cy="10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37128</xdr:rowOff>
    </xdr:from>
    <xdr:to>
      <xdr:col>81</xdr:col>
      <xdr:colOff>101600</xdr:colOff>
      <xdr:row>37</xdr:row>
      <xdr:rowOff>138728</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8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129854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473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87884</xdr:rowOff>
    </xdr:from>
    <xdr:to>
      <xdr:col>76</xdr:col>
      <xdr:colOff>114300</xdr:colOff>
      <xdr:row>36</xdr:row>
      <xdr:rowOff>92129</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260084"/>
          <a:ext cx="889000" cy="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103041</xdr:rowOff>
    </xdr:from>
    <xdr:to>
      <xdr:col>76</xdr:col>
      <xdr:colOff>165100</xdr:colOff>
      <xdr:row>38</xdr:row>
      <xdr:rowOff>33190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669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24317</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539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87884</xdr:rowOff>
    </xdr:from>
    <xdr:to>
      <xdr:col>71</xdr:col>
      <xdr:colOff>177800</xdr:colOff>
      <xdr:row>37</xdr:row>
      <xdr:rowOff>34751</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260084"/>
          <a:ext cx="889000" cy="118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105947</xdr:rowOff>
    </xdr:from>
    <xdr:to>
      <xdr:col>72</xdr:col>
      <xdr:colOff>38100</xdr:colOff>
      <xdr:row>38</xdr:row>
      <xdr:rowOff>36097</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49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27224</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542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44976</xdr:rowOff>
    </xdr:from>
    <xdr:to>
      <xdr:col>67</xdr:col>
      <xdr:colOff>101600</xdr:colOff>
      <xdr:row>37</xdr:row>
      <xdr:rowOff>146576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137703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481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2174</xdr:rowOff>
    </xdr:from>
    <xdr:to>
      <xdr:col>85</xdr:col>
      <xdr:colOff>177800</xdr:colOff>
      <xdr:row>37</xdr:row>
      <xdr:rowOff>103774</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34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25051</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197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30999</xdr:rowOff>
    </xdr:from>
    <xdr:to>
      <xdr:col>81</xdr:col>
      <xdr:colOff>101600</xdr:colOff>
      <xdr:row>36</xdr:row>
      <xdr:rowOff>132599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203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149126</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5978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41329</xdr:rowOff>
    </xdr:from>
    <xdr:to>
      <xdr:col>76</xdr:col>
      <xdr:colOff>165100</xdr:colOff>
      <xdr:row>36</xdr:row>
      <xdr:rowOff>142929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213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159456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5988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37084</xdr:rowOff>
    </xdr:from>
    <xdr:to>
      <xdr:col>72</xdr:col>
      <xdr:colOff>38100</xdr:colOff>
      <xdr:row>36</xdr:row>
      <xdr:rowOff>138684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209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155211</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5984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155401</xdr:rowOff>
    </xdr:from>
    <xdr:to>
      <xdr:col>67</xdr:col>
      <xdr:colOff>101600</xdr:colOff>
      <xdr:row>37</xdr:row>
      <xdr:rowOff>85551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327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102078</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102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127508</xdr:rowOff>
    </xdr:from>
    <xdr:to>
      <xdr:col>85</xdr:col>
      <xdr:colOff>126364</xdr:colOff>
      <xdr:row>59</xdr:row>
      <xdr:rowOff>109410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528558"/>
          <a:ext cx="1269" cy="1696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113237</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228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109410</xdr:rowOff>
    </xdr:from>
    <xdr:to>
      <xdr:col>86</xdr:col>
      <xdr:colOff>25400</xdr:colOff>
      <xdr:row>59</xdr:row>
      <xdr:rowOff>109410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224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74185</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303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125,640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127508</xdr:rowOff>
    </xdr:from>
    <xdr:to>
      <xdr:col>86</xdr:col>
      <xdr:colOff>25400</xdr:colOff>
      <xdr:row>49</xdr:row>
      <xdr:rowOff>127508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528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55575</xdr:rowOff>
    </xdr:from>
    <xdr:to>
      <xdr:col>85</xdr:col>
      <xdr:colOff>127000</xdr:colOff>
      <xdr:row>56</xdr:row>
      <xdr:rowOff>147568</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656775"/>
          <a:ext cx="838200" cy="91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19556</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2778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168129</xdr:rowOff>
    </xdr:from>
    <xdr:to>
      <xdr:col>85</xdr:col>
      <xdr:colOff>177800</xdr:colOff>
      <xdr:row>55</xdr:row>
      <xdr:rowOff>98279</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426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147568</xdr:rowOff>
    </xdr:from>
    <xdr:to>
      <xdr:col>81</xdr:col>
      <xdr:colOff>50800</xdr:colOff>
      <xdr:row>57</xdr:row>
      <xdr:rowOff>39878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748768"/>
          <a:ext cx="889000" cy="63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53086</xdr:rowOff>
    </xdr:from>
    <xdr:to>
      <xdr:col>81</xdr:col>
      <xdr:colOff>101600</xdr:colOff>
      <xdr:row>55</xdr:row>
      <xdr:rowOff>154686</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48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171213</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25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39878</xdr:rowOff>
    </xdr:from>
    <xdr:to>
      <xdr:col>76</xdr:col>
      <xdr:colOff>114300</xdr:colOff>
      <xdr:row>57</xdr:row>
      <xdr:rowOff>120536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812528"/>
          <a:ext cx="889000" cy="80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159271</xdr:rowOff>
    </xdr:from>
    <xdr:to>
      <xdr:col>76</xdr:col>
      <xdr:colOff>165100</xdr:colOff>
      <xdr:row>56</xdr:row>
      <xdr:rowOff>89421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589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105948</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364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105029</xdr:rowOff>
    </xdr:from>
    <xdr:to>
      <xdr:col>71</xdr:col>
      <xdr:colOff>177800</xdr:colOff>
      <xdr:row>57</xdr:row>
      <xdr:rowOff>120536</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534779"/>
          <a:ext cx="889000" cy="358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25844</xdr:rowOff>
    </xdr:from>
    <xdr:to>
      <xdr:col>72</xdr:col>
      <xdr:colOff>38100</xdr:colOff>
      <xdr:row>56</xdr:row>
      <xdr:rowOff>127444</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627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143971</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40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158128</xdr:rowOff>
    </xdr:from>
    <xdr:to>
      <xdr:col>67</xdr:col>
      <xdr:colOff>101600</xdr:colOff>
      <xdr:row>56</xdr:row>
      <xdr:rowOff>88278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58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79405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680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4775</xdr:rowOff>
    </xdr:from>
    <xdr:to>
      <xdr:col>85</xdr:col>
      <xdr:colOff>177800</xdr:colOff>
      <xdr:row>56</xdr:row>
      <xdr:rowOff>106375</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60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154652</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58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96768</xdr:rowOff>
    </xdr:from>
    <xdr:to>
      <xdr:col>81</xdr:col>
      <xdr:colOff>101600</xdr:colOff>
      <xdr:row>57</xdr:row>
      <xdr:rowOff>26918</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697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18045</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79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160528</xdr:rowOff>
    </xdr:from>
    <xdr:to>
      <xdr:col>76</xdr:col>
      <xdr:colOff>165100</xdr:colOff>
      <xdr:row>57</xdr:row>
      <xdr:rowOff>90678</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761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81805</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854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69736</xdr:rowOff>
    </xdr:from>
    <xdr:to>
      <xdr:col>72</xdr:col>
      <xdr:colOff>38100</xdr:colOff>
      <xdr:row>57</xdr:row>
      <xdr:rowOff>171336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84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162463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935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54229</xdr:rowOff>
    </xdr:from>
    <xdr:to>
      <xdr:col>67</xdr:col>
      <xdr:colOff>101600</xdr:colOff>
      <xdr:row>55</xdr:row>
      <xdr:rowOff>155829</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48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906</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259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41370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042870"/>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159497</xdr:rowOff>
    </xdr:from>
    <xdr:ext cx="534377"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81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98,022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41370</xdr:rowOff>
    </xdr:from>
    <xdr:to>
      <xdr:col>86</xdr:col>
      <xdr:colOff>25400</xdr:colOff>
      <xdr:row>70</xdr:row>
      <xdr:rowOff>41370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042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18069</xdr:rowOff>
    </xdr:from>
    <xdr:to>
      <xdr:col>85</xdr:col>
      <xdr:colOff>127000</xdr:colOff>
      <xdr:row>78</xdr:row>
      <xdr:rowOff>144517</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5481300" y="13391169"/>
          <a:ext cx="838200" cy="126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76193</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49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97766</xdr:rowOff>
    </xdr:from>
    <xdr:to>
      <xdr:col>85</xdr:col>
      <xdr:colOff>177800</xdr:colOff>
      <xdr:row>79</xdr:row>
      <xdr:rowOff>27916</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47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144517</xdr:rowOff>
    </xdr:from>
    <xdr:to>
      <xdr:col>81</xdr:col>
      <xdr:colOff>50800</xdr:colOff>
      <xdr:row>79</xdr:row>
      <xdr:rowOff>49354</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592300" y="13517617"/>
          <a:ext cx="889000" cy="7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67069</xdr:rowOff>
    </xdr:from>
    <xdr:to>
      <xdr:col>81</xdr:col>
      <xdr:colOff>101600</xdr:colOff>
      <xdr:row>78</xdr:row>
      <xdr:rowOff>168669</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440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13746</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46428" y="13215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49354</xdr:rowOff>
    </xdr:from>
    <xdr:to>
      <xdr:col>76</xdr:col>
      <xdr:colOff>114300</xdr:colOff>
      <xdr:row>79</xdr:row>
      <xdr:rowOff>74989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3703300" y="13593904"/>
          <a:ext cx="889000" cy="25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129803</xdr:rowOff>
    </xdr:from>
    <xdr:to>
      <xdr:col>76</xdr:col>
      <xdr:colOff>165100</xdr:colOff>
      <xdr:row>79</xdr:row>
      <xdr:rowOff>59953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0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76480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278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52130</xdr:rowOff>
    </xdr:from>
    <xdr:to>
      <xdr:col>71</xdr:col>
      <xdr:colOff>177800</xdr:colOff>
      <xdr:row>79</xdr:row>
      <xdr:rowOff>74989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5966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137886</xdr:rowOff>
    </xdr:from>
    <xdr:to>
      <xdr:col>72</xdr:col>
      <xdr:colOff>38100</xdr:colOff>
      <xdr:row>79</xdr:row>
      <xdr:rowOff>68036</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1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84563</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286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102795</xdr:rowOff>
    </xdr:from>
    <xdr:to>
      <xdr:col>67</xdr:col>
      <xdr:colOff>101600</xdr:colOff>
      <xdr:row>79</xdr:row>
      <xdr:rowOff>32945</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475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49472</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579428" y="13251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138719</xdr:rowOff>
    </xdr:from>
    <xdr:to>
      <xdr:col>85</xdr:col>
      <xdr:colOff>177800</xdr:colOff>
      <xdr:row>78</xdr:row>
      <xdr:rowOff>68869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340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161596</xdr:rowOff>
    </xdr:from>
    <xdr:ext cx="534377"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19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93717</xdr:rowOff>
    </xdr:from>
    <xdr:to>
      <xdr:col>81</xdr:col>
      <xdr:colOff>101600</xdr:colOff>
      <xdr:row>79</xdr:row>
      <xdr:rowOff>23867</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466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14994</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46428" y="13559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170004</xdr:rowOff>
    </xdr:from>
    <xdr:to>
      <xdr:col>76</xdr:col>
      <xdr:colOff>165100</xdr:colOff>
      <xdr:row>79</xdr:row>
      <xdr:rowOff>100154</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4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91281</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357428" y="13635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24189</xdr:rowOff>
    </xdr:from>
    <xdr:to>
      <xdr:col>72</xdr:col>
      <xdr:colOff>38100</xdr:colOff>
      <xdr:row>79</xdr:row>
      <xdr:rowOff>125789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68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116916</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468428" y="1366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1330</xdr:rowOff>
    </xdr:from>
    <xdr:to>
      <xdr:col>67</xdr:col>
      <xdr:colOff>101600</xdr:colOff>
      <xdr:row>79</xdr:row>
      <xdr:rowOff>102930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4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94057</xdr:rowOff>
    </xdr:from>
    <xdr:ext cx="469744"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579428" y="1363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78663</xdr:rowOff>
    </xdr:from>
    <xdr:to>
      <xdr:col>85</xdr:col>
      <xdr:colOff>126364</xdr:colOff>
      <xdr:row>98</xdr:row>
      <xdr:rowOff>153239</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09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157066</xdr:rowOff>
    </xdr:from>
    <xdr:ext cx="469744"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95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153239</xdr:rowOff>
    </xdr:from>
    <xdr:to>
      <xdr:col>86</xdr:col>
      <xdr:colOff>25400</xdr:colOff>
      <xdr:row>98</xdr:row>
      <xdr:rowOff>153239</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955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25340</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84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118,806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78663</xdr:rowOff>
    </xdr:from>
    <xdr:to>
      <xdr:col>86</xdr:col>
      <xdr:colOff>25400</xdr:colOff>
      <xdr:row>90</xdr:row>
      <xdr:rowOff>78663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09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159232</xdr:rowOff>
    </xdr:from>
    <xdr:to>
      <xdr:col>85</xdr:col>
      <xdr:colOff>127000</xdr:colOff>
      <xdr:row>93</xdr:row>
      <xdr:rowOff>11316</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5481300" y="15932632"/>
          <a:ext cx="838200" cy="23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86605</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2029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108178</xdr:rowOff>
    </xdr:from>
    <xdr:to>
      <xdr:col>85</xdr:col>
      <xdr:colOff>177800</xdr:colOff>
      <xdr:row>95</xdr:row>
      <xdr:rowOff>38328</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22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11316</xdr:rowOff>
    </xdr:from>
    <xdr:to>
      <xdr:col>81</xdr:col>
      <xdr:colOff>50800</xdr:colOff>
      <xdr:row>93</xdr:row>
      <xdr:rowOff>22924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4592300" y="15956166"/>
          <a:ext cx="889000" cy="11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111570</xdr:rowOff>
    </xdr:from>
    <xdr:to>
      <xdr:col>81</xdr:col>
      <xdr:colOff>101600</xdr:colOff>
      <xdr:row>95</xdr:row>
      <xdr:rowOff>41720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22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32847</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32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22924</xdr:rowOff>
    </xdr:from>
    <xdr:to>
      <xdr:col>76</xdr:col>
      <xdr:colOff>114300</xdr:colOff>
      <xdr:row>93</xdr:row>
      <xdr:rowOff>61937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5967774"/>
          <a:ext cx="889000" cy="39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88316</xdr:rowOff>
    </xdr:from>
    <xdr:to>
      <xdr:col>76</xdr:col>
      <xdr:colOff>165100</xdr:colOff>
      <xdr:row>95</xdr:row>
      <xdr:rowOff>18466</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204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9593</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97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61937</xdr:rowOff>
    </xdr:from>
    <xdr:to>
      <xdr:col>71</xdr:col>
      <xdr:colOff>177800</xdr:colOff>
      <xdr:row>93</xdr:row>
      <xdr:rowOff>110617</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006787"/>
          <a:ext cx="889000" cy="48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112319</xdr:rowOff>
    </xdr:from>
    <xdr:to>
      <xdr:col>72</xdr:col>
      <xdr:colOff>38100</xdr:colOff>
      <xdr:row>95</xdr:row>
      <xdr:rowOff>42469</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22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33596</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321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139661</xdr:rowOff>
    </xdr:from>
    <xdr:to>
      <xdr:col>67</xdr:col>
      <xdr:colOff>101600</xdr:colOff>
      <xdr:row>95</xdr:row>
      <xdr:rowOff>69811</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25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60938</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34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108432</xdr:rowOff>
    </xdr:from>
    <xdr:to>
      <xdr:col>85</xdr:col>
      <xdr:colOff>177800</xdr:colOff>
      <xdr:row>93</xdr:row>
      <xdr:rowOff>38582</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5881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131309</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5733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131966</xdr:rowOff>
    </xdr:from>
    <xdr:to>
      <xdr:col>81</xdr:col>
      <xdr:colOff>101600</xdr:colOff>
      <xdr:row>93</xdr:row>
      <xdr:rowOff>62116</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5905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78643</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5680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143574</xdr:rowOff>
    </xdr:from>
    <xdr:to>
      <xdr:col>76</xdr:col>
      <xdr:colOff>165100</xdr:colOff>
      <xdr:row>93</xdr:row>
      <xdr:rowOff>73724</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5916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90251</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569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11137</xdr:rowOff>
    </xdr:from>
    <xdr:to>
      <xdr:col>72</xdr:col>
      <xdr:colOff>38100</xdr:colOff>
      <xdr:row>93</xdr:row>
      <xdr:rowOff>112737</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595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129264</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5731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59817</xdr:rowOff>
    </xdr:from>
    <xdr:to>
      <xdr:col>67</xdr:col>
      <xdr:colOff>101600</xdr:colOff>
      <xdr:row>93</xdr:row>
      <xdr:rowOff>161417</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004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6494</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577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125984</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440934"/>
          <a:ext cx="1269"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153179</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68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72661</xdr:rowOff>
    </xdr:from>
    <xdr:ext cx="378565"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216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125984</xdr:rowOff>
    </xdr:from>
    <xdr:to>
      <xdr:col>116</xdr:col>
      <xdr:colOff>152400</xdr:colOff>
      <xdr:row>31</xdr:row>
      <xdr:rowOff>125984</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440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70629</xdr:rowOff>
    </xdr:from>
    <xdr:ext cx="313932"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1427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47752</xdr:rowOff>
    </xdr:from>
    <xdr:to>
      <xdr:col>116</xdr:col>
      <xdr:colOff>114300</xdr:colOff>
      <xdr:row>38</xdr:row>
      <xdr:rowOff>149352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47752</xdr:rowOff>
    </xdr:from>
    <xdr:to>
      <xdr:col>112</xdr:col>
      <xdr:colOff>38100</xdr:colOff>
      <xdr:row>38</xdr:row>
      <xdr:rowOff>149352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165879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47752</xdr:rowOff>
    </xdr:from>
    <xdr:to>
      <xdr:col>107</xdr:col>
      <xdr:colOff>101600</xdr:colOff>
      <xdr:row>38</xdr:row>
      <xdr:rowOff>149352</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165879</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128270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433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47752</xdr:rowOff>
    </xdr:from>
    <xdr:to>
      <xdr:col>102</xdr:col>
      <xdr:colOff>165100</xdr:colOff>
      <xdr:row>38</xdr:row>
      <xdr:rowOff>149352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165879</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88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155194</xdr:rowOff>
    </xdr:from>
    <xdr:to>
      <xdr:col>98</xdr:col>
      <xdr:colOff>38100</xdr:colOff>
      <xdr:row>37</xdr:row>
      <xdr:rowOff>85344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327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101871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102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26179</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41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77470</xdr:rowOff>
    </xdr:from>
    <xdr:to>
      <xdr:col>98</xdr:col>
      <xdr:colOff>38100</xdr:colOff>
      <xdr:row>39</xdr:row>
      <xdr:rowOff>7620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59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170197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852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全体的な傾向</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年の町村合併により、県域の</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7.6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％と広大な面積（</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803.44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ｋ㎡）を有することとなったが、一方、人口については、県の</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1,978,742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人に対し</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19,529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人（ともに</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R2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年国調人口）と</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の構成比となっており、「住民一人当たりのコスト」については、広大な区域における住民サービスの維持という側面もあり、類似団体内順位等、全体的に高い傾向にある。また、類似団体に比べ人件費が高いことから、各目的別においても人件費が占める割合が高く、支出の底上げとなっ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特記事項（目的別）</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農林水産業費については、住民一人当たり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65,155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内３位で、全国平均・岐阜県平均と比べてもかなり高くなっている。これは、大規模林道整備や広域農道整備に係る負担金等、広大な町域を整備・維持するための経費や山間地域特有の有害鳥獣対策経費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かさ</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んでいる。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土木</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費は、住民一人当たり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85,377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円となっており、類似団体内</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７</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位で、前年より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23,760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円増加した要因は、</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除雪経費及び町道改良事業</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によるものである。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消防費については、住民一人当たり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35,717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円となっており、類似団体内</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位で、広大な町域を守るための消防団の維持や、地域防災に係る経費が不可欠であるため高くなっている。また、令和３年度から</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実施していた</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防災行政無線（同報系）デジタル化事業</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が完了したことに</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減少した</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岐阜県揖斐川町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財政調整基金・・・近年は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％前後で推移しており、令和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30.13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％、基金残高は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2,833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百万円となっている。今後もこの水準を維持していく。</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実質収支額・・・令和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5.48%</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、実質収支額は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516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百万円となった。実質収支額が前年度から</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増額</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した要因としては、歳入歳出差引額が令和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年度より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266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し、翌年度に繰り越すべき財源が令和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113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百万円であったのに対し、令和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185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百万円であったことによる。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実質単年度収支・・・令和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5.29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％、実質単年度収支額は△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498</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百万円となった。</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財政調整基金を</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百万円取り崩し、</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308</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百万円積み立てた影響もあるが</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、常に実質単年度収支が黒字になるよう今後の財政運営に努める。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岐阜県揖斐川町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○一般会計・・・平成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％前後の黒字を維持している。前年度から</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した要因としては、歳入歳出差引額が令和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266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したことによる。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○水道事業会計・・・令和４年度から５簡易水道特別会計が法適用企業会計となり、上水道事業会計と合わせて水道事業会計となっている。令和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年度の実質収支は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583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百万円で</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6.20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％の黒字となった。</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○下水道事業会計・・・令和５年度から農業集落排水事業、公共下水道事業、個別排水処理事業の３特別会計が法適用企業会計となっている。令和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年度の実質収支は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313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百万円で</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3.32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％の黒字となった。</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○国民健康保険特別会計・・・黒字は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％前後の範囲を維持している。平成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年度国保制度改正により決算規模の縮小があったが、実質収支額に大きな変動はなかった。</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○後期高齢者医療特別会計・・・保険料、広域連合からの受託金及び一般会計からの繰入により運用しており、黒字は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前後</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で推移している。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○国民健康保険直診勘定特別会計・・・診療収入、諸収入及び一般会計からの繰入により運営しており、近年は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％以下を推移している。今後も経営の改善を進める。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○杉原地域土地取得等特別会計・・基金からの繰入金により運営しており、黒字は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％以下で推移している。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○徳山ダム上流域公有地化特別会計・・・基金からの繰入金により運営しており、黒字は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％以下で推移している。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○その他・・・赤字となっている特別会計は無い。</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岐阜県揖斐川町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○元利償還金　　</a:t>
          </a:r>
          <a:endParaRPr lang="ja-JP" altLang="ja-JP" sz="9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　合併町村から継承した起債の償還が進んだことと新規起債の抑制等により減少傾向であったが、近年は</a:t>
          </a:r>
          <a:r>
            <a:rPr kumimoji="1" lang="en-US"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1,600</a:t>
          </a:r>
          <a:r>
            <a:rPr kumimoji="1" lang="ja-JP"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百万円を前後している。金利上昇により今後若干の増加が見込まれる。</a:t>
          </a:r>
          <a:endParaRPr lang="ja-JP" altLang="ja-JP" sz="9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○公営企業債の元利償還金に対する繰入金</a:t>
          </a:r>
          <a:endParaRPr lang="ja-JP" altLang="ja-JP" sz="9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　水道事業、下水道事業に対する繰出で、減少傾向にあったが、水道事業</a:t>
          </a:r>
          <a:r>
            <a:rPr kumimoji="1" lang="ja-JP" altLang="en-US" sz="900" b="0" i="0" baseline="0">
              <a:solidFill>
                <a:schemeClr val="dk1"/>
              </a:solidFill>
              <a:effectLst/>
              <a:latin typeface="ＭＳ Ｐゴシック" panose="020B0600070205080204" pitchFamily="50" charset="-128"/>
              <a:ea typeface="ＭＳ Ｐゴシック" panose="020B0600070205080204" pitchFamily="50" charset="-128"/>
              <a:cs typeface="+mn-cs"/>
            </a:rPr>
            <a:t>及び下水道事業</a:t>
          </a:r>
          <a:r>
            <a:rPr kumimoji="1" lang="ja-JP"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の元金償還開始により再び増加に転じている。</a:t>
          </a:r>
          <a:endParaRPr lang="ja-JP" altLang="ja-JP" sz="9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○組合等が起こした地方債の元利償還金に対する負担金</a:t>
          </a:r>
          <a:endParaRPr lang="ja-JP" altLang="ja-JP" sz="9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　西濃環境整備組合、揖斐郡消防組合等に対する負担金であり、大規模な建設事業が行われず</a:t>
          </a:r>
          <a:r>
            <a:rPr kumimoji="1" lang="ja-JP" altLang="en-US" sz="900" b="0" i="0" baseline="0">
              <a:solidFill>
                <a:schemeClr val="dk1"/>
              </a:solidFill>
              <a:effectLst/>
              <a:latin typeface="ＭＳ Ｐゴシック" panose="020B0600070205080204" pitchFamily="50" charset="-128"/>
              <a:ea typeface="ＭＳ Ｐゴシック" panose="020B0600070205080204" pitchFamily="50" charset="-128"/>
              <a:cs typeface="+mn-cs"/>
            </a:rPr>
            <a:t>償還終了に伴い減少傾向にある。</a:t>
          </a:r>
          <a:endParaRPr lang="ja-JP" altLang="ja-JP" sz="9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○算入公債費等</a:t>
          </a:r>
          <a:endParaRPr lang="ja-JP" altLang="ja-JP" sz="9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　過去の起債に対する基準財政需要額であり、平成</a:t>
          </a:r>
          <a:r>
            <a:rPr kumimoji="1" lang="en-US"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年度以降は減少傾向にある。令和４年度においては減少額が大きいが、平成</a:t>
          </a:r>
          <a:r>
            <a:rPr kumimoji="1" lang="en-US"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年度同意の緊急防災・減災事業債の償還終了によるものである。</a:t>
          </a:r>
          <a:endParaRPr lang="ja-JP" altLang="ja-JP" sz="9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○実質公債費比率の分子</a:t>
          </a:r>
          <a:endParaRPr lang="ja-JP" altLang="ja-JP" sz="9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　新規起債の抑制傾向により、元利償還金は減少傾向にあるが、算入公債費が増加したため、令和５年度は実質公債費比率の分子が減少している。しかし、今後は公営企業債の元利償還金に対する繰入金が再び増加予定であるため、実質公債費比率の分子は増加が見込まれる。</a:t>
          </a:r>
          <a:endParaRPr lang="ja-JP" altLang="ja-JP" sz="9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岐阜県揖斐川町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○一般会計等に係る地方債の現在高・・・合併町村から継承した起債の償還が進んだことと、新規起債の抑制等により減少した。</a:t>
          </a:r>
          <a:endParaRPr lang="ja-JP" altLang="ja-JP" sz="10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○公営企業債等繰入見込額・・・水道事業、下水道事業に対するものの影響が大きい。平成</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年度から農業集落排水事業の将来負担額が減少しているため、繰入見込額は減少傾向にある。</a:t>
          </a:r>
          <a:endParaRPr lang="ja-JP" altLang="ja-JP" sz="10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○組合等負担等見込額・・・加入する組合が新たな設備等投資を行わない限り著しく変化するものではなく、減少傾向にある。</a:t>
          </a:r>
          <a:endParaRPr lang="ja-JP" altLang="ja-JP" sz="10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○設立法人等の負債額等負担見込額・・・令和３年度までは揖斐川町土地開発公社に対する見込額を計上していたが、令和４年度に解散・清算済みであるため、皆減となった。</a:t>
          </a:r>
          <a:endParaRPr lang="ja-JP" altLang="ja-JP" sz="10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○充当可能基金・・・</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1,175</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百万円の減となったが、</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計画的に基金を積み立て、取崩しを極力抑える</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よう努める</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0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○充当可能特定歳入・・・町営住宅の使用料が主である。住宅使用料の充当可能な上限は公営住宅事業の地方債現在高であることから、地方債残高の減少に併せ、充当可能特定歳入も減少傾向にある。</a:t>
          </a:r>
          <a:endParaRPr lang="ja-JP" altLang="ja-JP" sz="10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○基準財政需要額算入見込額・・・公債費の算入見込額の減少により、平成</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年度以降、減少傾向にある。</a:t>
          </a:r>
          <a:endParaRPr lang="ja-JP" altLang="ja-JP" sz="10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○将来負担比率の分子・・・一般会計等にかかる地方債の現在高や公営企業債等繰入見込額が減少したことにより、将来負担額</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(A)</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が前年に比べ減少となった。充当可能財源等</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(B)</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について</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大幅に</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減少した</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ことから</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、将来負担比率の分子については、令和</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年度に比べマイナスの値が小さくなる結果となった。今後も引き続き地方債の繰上償還や充当可能基金の積み立て等に努めていく。</a:t>
          </a:r>
          <a:endParaRPr lang="ja-JP" altLang="ja-JP" sz="10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岐阜県揖斐川町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財政調整基金については、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308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百万円を積み立てたが、財源調整のため</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百万円繰り入れたことにより、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692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百万円の減額となった。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減債基金は地方債の定期償還のため</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100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百万円を繰り入れたが、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万円の積み立てにより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百万円の減額となった。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また、その他特定目的基金については、各種事業に充当するため</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673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百万円取り崩したが、基金利子の積立や合併特例債を活用した合併振興基金の積立（</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240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百万円）など合わせて</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278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百万円の基金積立を行ったため、</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396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百万円の減額となった。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基金全体額としては前年比</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1,128</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百</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万円の減額となった。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・財政調整基金については、普通交付税の縮減期間は終了後も縮減額程度の基金残高を維持するよう努めたい。</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・減債基金については、年次償還額が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億円を超える年が暫く続くことから、計画的に積み立てていく。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・公有地化推進基金　　　　：徳山ダム上流域における山林管理の一環としての人工林の伐採、分収林の管理、その業務に必要な作業路整備及び良好な</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自然環境を保全するための資金に充てる。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・合併振興基金　　　　　　　：合併後の新揖斐川町における少子高齢化対策、コミュニティバス運行対策、自治会活動支援や文化振興経費、新町全体の</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まちづくり事業に要する費用に充てる。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・公共施設整備</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基金　　　：揖斐川町総合計画に基づき将来予想される公共施設建設のための資金を確保し、事業の円滑な執行を図るための資金に</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充てる。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・久瀬・藤橋地域振興基金</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：久瀬及び藤橋地域の活性化に資するための資金に充てる。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・町営住宅整備</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基金　</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：町営住宅の整備を図るための資金に充てる。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・公有地化推進基金　　　　：徳山ダム上流域の作業路開設工事等に</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80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百万円を充当。</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・合併振興基金　　　　　　　：給食支援（無償化）事業に</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71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百万円、後期高齢医療事業に</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270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、公用車管理経費に８百万円、</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児童生徒医療費支給</a:t>
          </a:r>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事業に</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百万円を充当し、</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240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百万円積立。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・公共施設整備</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基金　　　：取り崩しはなし。</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・久瀬・藤橋地域振興基金：久瀬地域振興事業に</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76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百万円を充当。</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・合併振興基金　　　　　　　：令和６年度までは合併特例債を活用した基金積立を行い、償還が終わった額の範囲内においてまちづくり事業に充てていく。</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・その他特定目的基金　　 ：基金の一括管理や債券運用など、資金の有効活用を図る。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年度末の基金残高</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3,525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百万円から</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692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百万円の減額となった。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308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積み立てを行ったが、中期財政計画に基づき経常経費の削減等に取り組んでもなお不足する財源調整のために</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百万円取り崩したことが要因である。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・普通交付税の合併算定替の縮減期間が令和元年度で終了し、平成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年度の普通交付税額</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6,314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百万円から令和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4,670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百万円まで減少（▲</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1,644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百万円）した。財政調整基金については、平成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年度までは、一般的に適正といわれる標準財政規模の</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％となる</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億円程度を基金残高としていたが、こうした特例措置の終了に伴う急激な財源の減少に備え、平成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年度から積み増しを行い、平成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億円以上の残高を維持している。今後も普通交付税の縮減分程度の基金残高を維持したい。</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・地方債の定期償還のため</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100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百万円を取り崩したが、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百万円の積み立てにより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百万円の減額となった。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・合併後、地域格差の是正等のために各種事業を積極的に推進してきた当町において、普通会計の令和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年度末地方債残高は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12,629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百万円と非常に高く、令和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年度の元利償還額については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1,592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百万円となっている。年次償還額及び未償還元金のピークは過ぎているが、年次償還額が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億円を超える年が暫く続くことから、減債基金についても計画的に積み立てていく。</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33C59F4-548A-4BEA-B90E-13E6553034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D1139D2-2E12-482C-A689-EBD251389A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5E0884C0-4C38-443B-9EE7-8928AFF561D1}"/>
            </a:ext>
          </a:extLst>
        </xdr:cNvPr>
        <xdr:cNvSpPr/>
      </xdr:nvSpPr>
      <xdr:spPr>
        <a:xfrm>
          <a:off x="13058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15D3A52C-EA51-4F17-A7B2-6D3949AD32C2}"/>
            </a:ext>
          </a:extLst>
        </xdr:cNvPr>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615EE904-4E1B-4B10-A09E-B86C1CF82846}"/>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BA3004A-EC78-4EF4-A22A-A964208442EA}"/>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53B9BA77-44EC-4926-9079-DCB6EB30F917}"/>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2458A2F0-318C-472A-A7AA-4EDC7F0B58C1}"/>
            </a:ext>
          </a:extLst>
        </xdr:cNvPr>
        <xdr:cNvSpPr/>
      </xdr:nvSpPr>
      <xdr:spPr>
        <a:xfrm>
          <a:off x="13058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888D63B8-2588-4BE2-8075-2EE487E66BE0}"/>
            </a:ext>
          </a:extLst>
        </xdr:cNvPr>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9F38D2C2-9B0B-44A2-90A8-EC8300150269}"/>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4C98B162-8349-49EB-B4C5-3AB7967B6D0E}"/>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73DC6-17F2-4BD0-88EB-44B5ED9B93A1}"/>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FC5F4B14-4BF3-4109-8EDB-FFDF9CDAA473}"/>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28E63B29-C674-43EE-90D8-A5663CD8940A}"/>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5E9A5696-2B54-472F-83A0-D0329829F4F4}"/>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A669608C-8032-4F35-A3A9-52F846825BA5}"/>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岐阜県揖斐川町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A9C4A7A-5AAF-411C-ABA7-252280997A1C}"/>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7231A4DD-CE8F-4B47-9D62-3E7BEFA65672}"/>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965F124E-CD87-4308-A8CF-2A7A6FCB2640}"/>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FF66C26B-6974-47FB-98D4-B68EBDE5841B}"/>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174D3F0F-D01D-4A35-B82F-32D5FD8691DB}"/>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74C47448-5E3A-400F-AACC-70870D9D63EC}"/>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18,633
18,299
803.44
15,937,936
15,236,839
515,706
9,402,163
12,629,188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B25AF635-C92A-4BFC-89BC-47DF397C652C}"/>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95AFC346-FCE9-4422-947A-8A04D9C44C8B}"/>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4D4A69A1-F906-4457-B7C2-4665F11D19E5}"/>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10AB6212-6C9C-4EA3-9E62-E3C3AB177795}"/>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5205E37F-EDB7-4696-BB90-24DF1238819E}"/>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B9EEC568-16D4-459C-81F6-DACC73643E9B}"/>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206C083-5302-4748-AA08-5A60F40DF118}"/>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33657433-DD6A-49A1-B5F1-F35895960913}"/>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1521077B-DD2E-4635-9144-18BBE4FAF82D}"/>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A3333DF1-E19F-4B25-82D0-D314F8DBF51F}"/>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DBCE92CC-AFB5-41C7-B7B8-EFF79618BD38}"/>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843F5A70-AEF1-4777-9A4F-9B131DE7A812}"/>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52489F48-7004-4D2C-B05E-7DB00BED02B7}"/>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69199984-24BF-4AFB-942A-3839027FA4DA}"/>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48185A1A-776A-4CDF-A769-6CAD0D97F1B1}"/>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A26C62CC-9D7F-4EE6-BCB4-A3874CB2E93A}"/>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27A05583-D231-49E5-9E5C-BF2BE954F3D5}"/>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95ACAFB7-B221-4E40-A5ED-34A22D5342D2}"/>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F7F1FAC9-70A2-4287-AB8E-4E284B8CCFB9}"/>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31B242EE-1C0D-4D0D-960D-20D59480B739}"/>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42F09ADE-1C92-41FE-AA2C-0BF468DF13DD}"/>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8555E9E-DF8F-4D75-B4C0-7ADD07BD1A69}"/>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63BFD7BB-171C-4AEC-885D-27D1478E132F}"/>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2457EA39-DC7C-4CFD-87D1-433F55C25BB2}"/>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E68E8A95-63CB-4DAB-933D-0FEEBDB5241D}"/>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6582CFDA-3630-4F35-9093-95182676FD16}"/>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A55A7A47-A0BA-4537-9DD3-C963102A2044}"/>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805A1F14-02A3-4816-96C9-16F91313AE45}"/>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51722730-3E28-4467-BFFC-C1F82329E37C}"/>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BAA22761-6941-4B6B-B0BD-EB47E550F1D2}"/>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231D6EA0-C557-4EAA-9655-1D33834E19A2}"/>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8201A082-EEE1-4E38-8235-E3A492507C14}"/>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674F08D3-DA75-4A8B-8DE4-84456FA620B4}"/>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68CF3D9B-4D8C-42A8-ABAE-E9FA4D936435}"/>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C4F4D92F-3459-4F9F-95F8-D2A750742814}"/>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類似団体平均値より低い水準にある。令和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年度同様、大規模な施設の建設がなく、減価償却が進み</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％増加している。当町は合併団体であり公共施設等の総量が多いことから、施設等の老朽化も一度に進むこととなる。令和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年度に改訂した「揖斐川町公共施設等総合管理計画」では、目標年度の令和</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年度までに公共建築物の保有面積全体を</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％削減することとしている。計画に基づき、適正なマネジメントに努めたい。</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B7FA38B7-E6F0-41EA-852C-9E39F5A4AD28}"/>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F90D94C5-FFA2-4AEB-B1A5-EBD66A7DC1E5}"/>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E6AD611A-7613-4532-969D-7F61DD98B2A5}"/>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24908344-4DE7-4C86-9F96-83A6E1012B56}"/>
            </a:ext>
          </a:extLst>
        </xdr:cNvPr>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EC64CB30-93DE-4A91-B6DD-CE01D87A6031}"/>
            </a:ext>
          </a:extLst>
        </xdr:cNvPr>
        <xdr:cNvSpPr txBox="1"/>
      </xdr:nvSpPr>
      <xdr:spPr>
        <a:xfrm>
          <a:off x="847106" y="5938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BA3300ED-9821-418C-A1F0-DF33168ACF33}"/>
            </a:ext>
          </a:extLst>
        </xdr:cNvPr>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976F75E4-4DBF-4C75-850A-254BE33A82B2}"/>
            </a:ext>
          </a:extLst>
        </xdr:cNvPr>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F4E53633-33FE-42DD-8462-383D392DC3E1}"/>
            </a:ext>
          </a:extLst>
        </xdr:cNvPr>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84E3FD9D-A846-4E5E-9AD3-31D18EC9D1CD}"/>
            </a:ext>
          </a:extLst>
        </xdr:cNvPr>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5409AF61-FC1B-428C-8E69-0B00BB0C2E15}"/>
            </a:ext>
          </a:extLst>
        </xdr:cNvPr>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0BE33F2C-163E-4790-869B-9D5F5564ED72}"/>
            </a:ext>
          </a:extLst>
        </xdr:cNvPr>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9492B84D-844F-4A30-B33C-E38E7FE79AD5}"/>
            </a:ext>
          </a:extLst>
        </xdr:cNvPr>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F8920BCF-CECF-4C34-B91A-A8B34E199A4E}"/>
            </a:ext>
          </a:extLst>
        </xdr:cNvPr>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A72D86A4-3A0F-4EBF-B585-947E2C38FAD6}"/>
            </a:ext>
          </a:extLst>
        </xdr:cNvPr>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2CE0AD99-4DC2-4A94-8F4B-CCA139B6FBF9}"/>
            </a:ext>
          </a:extLst>
        </xdr:cNvPr>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B5902F9C-8F99-43BD-A0E4-8E9D2CF1137E}"/>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006A3057-6537-4ABF-8616-B10991A52E0E}"/>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7A53CB6D-C7A8-42A9-B859-727A0D9B6F72}"/>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124732</xdr:rowOff>
    </xdr:from>
    <xdr:to>
      <xdr:col>23</xdr:col>
      <xdr:colOff>85090</xdr:colOff>
      <xdr:row>34</xdr:row>
      <xdr:rowOff>39279</xdr:rowOff>
    </xdr:to>
    <xdr:cxnSp macro="">
      <xdr:nvCxnSpPr>
        <xdr:cNvPr id="77" name="直線コネクタ 76">
          <a:extLst>
            <a:ext uri="{FF2B5EF4-FFF2-40B4-BE49-F238E27FC236}">
              <a16:creationId xmlns:a16="http://schemas.microsoft.com/office/drawing/2014/main" id="{5CE522AF-62D0-40C6-8973-B0476A1EC380}"/>
            </a:ext>
          </a:extLst>
        </xdr:cNvPr>
        <xdr:cNvCxnSpPr/>
      </xdr:nvCxnSpPr>
      <xdr:spPr>
        <a:xfrm flipV="1">
          <a:off x="4760595" y="4582432"/>
          <a:ext cx="1270" cy="1286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43106</xdr:rowOff>
    </xdr:from>
    <xdr:ext cx="405111" cy="259045"/>
    <xdr:sp macro="" textlink="">
      <xdr:nvSpPr>
        <xdr:cNvPr id="78" name="有形固定資産減価償却率最小値テキスト">
          <a:extLst>
            <a:ext uri="{FF2B5EF4-FFF2-40B4-BE49-F238E27FC236}">
              <a16:creationId xmlns:a16="http://schemas.microsoft.com/office/drawing/2014/main" id="{38B83F78-B346-4096-900B-DAD9EF794BD8}"/>
            </a:ext>
          </a:extLst>
        </xdr:cNvPr>
        <xdr:cNvSpPr txBox="1"/>
      </xdr:nvSpPr>
      <xdr:spPr>
        <a:xfrm>
          <a:off x="4813300" y="5872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39279</xdr:rowOff>
    </xdr:from>
    <xdr:to>
      <xdr:col>23</xdr:col>
      <xdr:colOff>174625</xdr:colOff>
      <xdr:row>34</xdr:row>
      <xdr:rowOff>39279</xdr:rowOff>
    </xdr:to>
    <xdr:cxnSp macro="">
      <xdr:nvCxnSpPr>
        <xdr:cNvPr id="79" name="直線コネクタ 78">
          <a:extLst>
            <a:ext uri="{FF2B5EF4-FFF2-40B4-BE49-F238E27FC236}">
              <a16:creationId xmlns:a16="http://schemas.microsoft.com/office/drawing/2014/main" id="{1C70620D-5D14-418D-A2B6-12BB6EC13D63}"/>
            </a:ext>
          </a:extLst>
        </xdr:cNvPr>
        <xdr:cNvCxnSpPr/>
      </xdr:nvCxnSpPr>
      <xdr:spPr>
        <a:xfrm>
          <a:off x="4673600" y="58685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71409</xdr:rowOff>
    </xdr:from>
    <xdr:ext cx="405111" cy="259045"/>
    <xdr:sp macro="" textlink="">
      <xdr:nvSpPr>
        <xdr:cNvPr id="80" name="有形固定資産減価償却率最大値テキスト">
          <a:extLst>
            <a:ext uri="{FF2B5EF4-FFF2-40B4-BE49-F238E27FC236}">
              <a16:creationId xmlns:a16="http://schemas.microsoft.com/office/drawing/2014/main" id="{0412D2B4-38C8-45B0-97E9-664D97DDAB76}"/>
            </a:ext>
          </a:extLst>
        </xdr:cNvPr>
        <xdr:cNvSpPr txBox="1"/>
      </xdr:nvSpPr>
      <xdr:spPr>
        <a:xfrm>
          <a:off x="4813300" y="4357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124732</xdr:rowOff>
    </xdr:from>
    <xdr:to>
      <xdr:col>23</xdr:col>
      <xdr:colOff>174625</xdr:colOff>
      <xdr:row>26</xdr:row>
      <xdr:rowOff>124732</xdr:rowOff>
    </xdr:to>
    <xdr:cxnSp macro="">
      <xdr:nvCxnSpPr>
        <xdr:cNvPr id="81" name="直線コネクタ 80">
          <a:extLst>
            <a:ext uri="{FF2B5EF4-FFF2-40B4-BE49-F238E27FC236}">
              <a16:creationId xmlns:a16="http://schemas.microsoft.com/office/drawing/2014/main" id="{2CD027A6-C51C-4047-8C49-B6FC34C97E91}"/>
            </a:ext>
          </a:extLst>
        </xdr:cNvPr>
        <xdr:cNvCxnSpPr/>
      </xdr:nvCxnSpPr>
      <xdr:spPr>
        <a:xfrm>
          <a:off x="4673600" y="458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125294</xdr:rowOff>
    </xdr:from>
    <xdr:ext cx="405111" cy="259045"/>
    <xdr:sp macro="" textlink="">
      <xdr:nvSpPr>
        <xdr:cNvPr id="82" name="有形固定資産減価償却率平均値テキスト">
          <a:extLst>
            <a:ext uri="{FF2B5EF4-FFF2-40B4-BE49-F238E27FC236}">
              <a16:creationId xmlns:a16="http://schemas.microsoft.com/office/drawing/2014/main" id="{B6B16278-1AC8-4D42-9B35-BAABFDD6CBC1}"/>
            </a:ext>
          </a:extLst>
        </xdr:cNvPr>
        <xdr:cNvSpPr txBox="1"/>
      </xdr:nvSpPr>
      <xdr:spPr>
        <a:xfrm>
          <a:off x="4813300" y="52687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146867</xdr:rowOff>
    </xdr:from>
    <xdr:to>
      <xdr:col>23</xdr:col>
      <xdr:colOff>136525</xdr:colOff>
      <xdr:row>31</xdr:row>
      <xdr:rowOff>77017</xdr:rowOff>
    </xdr:to>
    <xdr:sp macro="" textlink="">
      <xdr:nvSpPr>
        <xdr:cNvPr id="83" name="フローチャート: 判断 82">
          <a:extLst>
            <a:ext uri="{FF2B5EF4-FFF2-40B4-BE49-F238E27FC236}">
              <a16:creationId xmlns:a16="http://schemas.microsoft.com/office/drawing/2014/main" id="{6858AC96-E420-4DD5-B555-D0B8E1A4AEFE}"/>
            </a:ext>
          </a:extLst>
        </xdr:cNvPr>
        <xdr:cNvSpPr/>
      </xdr:nvSpPr>
      <xdr:spPr>
        <a:xfrm>
          <a:off x="4711700" y="5290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128361</xdr:rowOff>
    </xdr:from>
    <xdr:to>
      <xdr:col>19</xdr:col>
      <xdr:colOff>187325</xdr:colOff>
      <xdr:row>31</xdr:row>
      <xdr:rowOff>58511</xdr:rowOff>
    </xdr:to>
    <xdr:sp macro="" textlink="">
      <xdr:nvSpPr>
        <xdr:cNvPr id="84" name="フローチャート: 判断 83">
          <a:extLst>
            <a:ext uri="{FF2B5EF4-FFF2-40B4-BE49-F238E27FC236}">
              <a16:creationId xmlns:a16="http://schemas.microsoft.com/office/drawing/2014/main" id="{9849B883-B671-4FF0-AAF5-83114E34D796}"/>
            </a:ext>
          </a:extLst>
        </xdr:cNvPr>
        <xdr:cNvSpPr/>
      </xdr:nvSpPr>
      <xdr:spPr>
        <a:xfrm>
          <a:off x="4000500" y="527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88265</xdr:rowOff>
    </xdr:from>
    <xdr:to>
      <xdr:col>15</xdr:col>
      <xdr:colOff>187325</xdr:colOff>
      <xdr:row>31</xdr:row>
      <xdr:rowOff>18415</xdr:rowOff>
    </xdr:to>
    <xdr:sp macro="" textlink="">
      <xdr:nvSpPr>
        <xdr:cNvPr id="85" name="フローチャート: 判断 84">
          <a:extLst>
            <a:ext uri="{FF2B5EF4-FFF2-40B4-BE49-F238E27FC236}">
              <a16:creationId xmlns:a16="http://schemas.microsoft.com/office/drawing/2014/main" id="{D25D8B74-1B77-4C75-B46E-F10C3B064A9A}"/>
            </a:ext>
          </a:extLst>
        </xdr:cNvPr>
        <xdr:cNvSpPr/>
      </xdr:nvSpPr>
      <xdr:spPr>
        <a:xfrm>
          <a:off x="3238500" y="5231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45085</xdr:rowOff>
    </xdr:from>
    <xdr:to>
      <xdr:col>11</xdr:col>
      <xdr:colOff>187325</xdr:colOff>
      <xdr:row>30</xdr:row>
      <xdr:rowOff>146685</xdr:rowOff>
    </xdr:to>
    <xdr:sp macro="" textlink="">
      <xdr:nvSpPr>
        <xdr:cNvPr id="86" name="フローチャート: 判断 85">
          <a:extLst>
            <a:ext uri="{FF2B5EF4-FFF2-40B4-BE49-F238E27FC236}">
              <a16:creationId xmlns:a16="http://schemas.microsoft.com/office/drawing/2014/main" id="{098751C8-2329-439E-8681-42AE5A993935}"/>
            </a:ext>
          </a:extLst>
        </xdr:cNvPr>
        <xdr:cNvSpPr/>
      </xdr:nvSpPr>
      <xdr:spPr>
        <a:xfrm>
          <a:off x="2476500" y="518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69759</xdr:rowOff>
    </xdr:from>
    <xdr:to>
      <xdr:col>7</xdr:col>
      <xdr:colOff>187325</xdr:colOff>
      <xdr:row>30</xdr:row>
      <xdr:rowOff>171359</xdr:rowOff>
    </xdr:to>
    <xdr:sp macro="" textlink="">
      <xdr:nvSpPr>
        <xdr:cNvPr id="87" name="フローチャート: 判断 86">
          <a:extLst>
            <a:ext uri="{FF2B5EF4-FFF2-40B4-BE49-F238E27FC236}">
              <a16:creationId xmlns:a16="http://schemas.microsoft.com/office/drawing/2014/main" id="{158ABD34-66F2-4889-8F18-0B815200B194}"/>
            </a:ext>
          </a:extLst>
        </xdr:cNvPr>
        <xdr:cNvSpPr/>
      </xdr:nvSpPr>
      <xdr:spPr>
        <a:xfrm>
          <a:off x="1714500" y="521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F1AA5620-308D-4AB8-9D46-10BA1DBE550F}"/>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6114AA93-E708-4A93-9965-2E8BD50A57E9}"/>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33CFFD23-6E77-49EC-856B-055882785E05}"/>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4970D09A-A5B8-4C1F-9F36-DA11F2D72B3B}"/>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DA27BD2E-B9E9-4796-81BB-A927F305F7AB}"/>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96248</xdr:rowOff>
    </xdr:from>
    <xdr:to>
      <xdr:col>23</xdr:col>
      <xdr:colOff>136525</xdr:colOff>
      <xdr:row>30</xdr:row>
      <xdr:rowOff>26398</xdr:rowOff>
    </xdr:to>
    <xdr:sp macro="" textlink="">
      <xdr:nvSpPr>
        <xdr:cNvPr id="93" name="楕円 92">
          <a:extLst>
            <a:ext uri="{FF2B5EF4-FFF2-40B4-BE49-F238E27FC236}">
              <a16:creationId xmlns:a16="http://schemas.microsoft.com/office/drawing/2014/main" id="{82F0D401-D652-467E-8344-8082BD95A8A2}"/>
            </a:ext>
          </a:extLst>
        </xdr:cNvPr>
        <xdr:cNvSpPr/>
      </xdr:nvSpPr>
      <xdr:spPr>
        <a:xfrm>
          <a:off x="4711700" y="5068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119125</xdr:rowOff>
    </xdr:from>
    <xdr:ext cx="405111" cy="259045"/>
    <xdr:sp macro="" textlink="">
      <xdr:nvSpPr>
        <xdr:cNvPr id="94" name="有形固定資産減価償却率該当値テキスト">
          <a:extLst>
            <a:ext uri="{FF2B5EF4-FFF2-40B4-BE49-F238E27FC236}">
              <a16:creationId xmlns:a16="http://schemas.microsoft.com/office/drawing/2014/main" id="{7A483ED0-41C2-4641-BBC4-BD7B03DB715A}"/>
            </a:ext>
          </a:extLst>
        </xdr:cNvPr>
        <xdr:cNvSpPr txBox="1"/>
      </xdr:nvSpPr>
      <xdr:spPr>
        <a:xfrm>
          <a:off x="4813300" y="4919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49983</xdr:rowOff>
    </xdr:from>
    <xdr:to>
      <xdr:col>19</xdr:col>
      <xdr:colOff>187325</xdr:colOff>
      <xdr:row>29</xdr:row>
      <xdr:rowOff>151583</xdr:rowOff>
    </xdr:to>
    <xdr:sp macro="" textlink="">
      <xdr:nvSpPr>
        <xdr:cNvPr id="95" name="楕円 94">
          <a:extLst>
            <a:ext uri="{FF2B5EF4-FFF2-40B4-BE49-F238E27FC236}">
              <a16:creationId xmlns:a16="http://schemas.microsoft.com/office/drawing/2014/main" id="{250E5415-E0C6-4D39-AFB7-29A6EC8A47FB}"/>
            </a:ext>
          </a:extLst>
        </xdr:cNvPr>
        <xdr:cNvSpPr/>
      </xdr:nvSpPr>
      <xdr:spPr>
        <a:xfrm>
          <a:off x="4000500" y="502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100783</xdr:rowOff>
    </xdr:from>
    <xdr:to>
      <xdr:col>23</xdr:col>
      <xdr:colOff>85725</xdr:colOff>
      <xdr:row>29</xdr:row>
      <xdr:rowOff>147048</xdr:rowOff>
    </xdr:to>
    <xdr:cxnSp macro="">
      <xdr:nvCxnSpPr>
        <xdr:cNvPr id="96" name="直線コネクタ 95">
          <a:extLst>
            <a:ext uri="{FF2B5EF4-FFF2-40B4-BE49-F238E27FC236}">
              <a16:creationId xmlns:a16="http://schemas.microsoft.com/office/drawing/2014/main" id="{8D9E60DE-612E-4435-9EAD-58856B0A481F}"/>
            </a:ext>
          </a:extLst>
        </xdr:cNvPr>
        <xdr:cNvCxnSpPr/>
      </xdr:nvCxnSpPr>
      <xdr:spPr>
        <a:xfrm>
          <a:off x="4051300" y="5072833"/>
          <a:ext cx="711200" cy="46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9888</xdr:rowOff>
    </xdr:from>
    <xdr:to>
      <xdr:col>15</xdr:col>
      <xdr:colOff>187325</xdr:colOff>
      <xdr:row>29</xdr:row>
      <xdr:rowOff>111488</xdr:rowOff>
    </xdr:to>
    <xdr:sp macro="" textlink="">
      <xdr:nvSpPr>
        <xdr:cNvPr id="97" name="楕円 96">
          <a:extLst>
            <a:ext uri="{FF2B5EF4-FFF2-40B4-BE49-F238E27FC236}">
              <a16:creationId xmlns:a16="http://schemas.microsoft.com/office/drawing/2014/main" id="{7CC65237-3F1A-4061-85A0-0175925DD26B}"/>
            </a:ext>
          </a:extLst>
        </xdr:cNvPr>
        <xdr:cNvSpPr/>
      </xdr:nvSpPr>
      <xdr:spPr>
        <a:xfrm>
          <a:off x="3238500" y="4981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60688</xdr:rowOff>
    </xdr:from>
    <xdr:to>
      <xdr:col>19</xdr:col>
      <xdr:colOff>136525</xdr:colOff>
      <xdr:row>29</xdr:row>
      <xdr:rowOff>100783</xdr:rowOff>
    </xdr:to>
    <xdr:cxnSp macro="">
      <xdr:nvCxnSpPr>
        <xdr:cNvPr id="98" name="直線コネクタ 97">
          <a:extLst>
            <a:ext uri="{FF2B5EF4-FFF2-40B4-BE49-F238E27FC236}">
              <a16:creationId xmlns:a16="http://schemas.microsoft.com/office/drawing/2014/main" id="{111FBE5B-4E89-4269-8B63-3A701B3FA595}"/>
            </a:ext>
          </a:extLst>
        </xdr:cNvPr>
        <xdr:cNvCxnSpPr/>
      </xdr:nvCxnSpPr>
      <xdr:spPr>
        <a:xfrm>
          <a:off x="3289300" y="5032738"/>
          <a:ext cx="762000" cy="4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138158</xdr:rowOff>
    </xdr:from>
    <xdr:to>
      <xdr:col>11</xdr:col>
      <xdr:colOff>187325</xdr:colOff>
      <xdr:row>29</xdr:row>
      <xdr:rowOff>68308</xdr:rowOff>
    </xdr:to>
    <xdr:sp macro="" textlink="">
      <xdr:nvSpPr>
        <xdr:cNvPr id="99" name="楕円 98">
          <a:extLst>
            <a:ext uri="{FF2B5EF4-FFF2-40B4-BE49-F238E27FC236}">
              <a16:creationId xmlns:a16="http://schemas.microsoft.com/office/drawing/2014/main" id="{4A4DC908-7797-47EC-AFF5-EDDEFF1517D7}"/>
            </a:ext>
          </a:extLst>
        </xdr:cNvPr>
        <xdr:cNvSpPr/>
      </xdr:nvSpPr>
      <xdr:spPr>
        <a:xfrm>
          <a:off x="2476500" y="4938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17508</xdr:rowOff>
    </xdr:from>
    <xdr:to>
      <xdr:col>15</xdr:col>
      <xdr:colOff>136525</xdr:colOff>
      <xdr:row>29</xdr:row>
      <xdr:rowOff>60688</xdr:rowOff>
    </xdr:to>
    <xdr:cxnSp macro="">
      <xdr:nvCxnSpPr>
        <xdr:cNvPr id="100" name="直線コネクタ 99">
          <a:extLst>
            <a:ext uri="{FF2B5EF4-FFF2-40B4-BE49-F238E27FC236}">
              <a16:creationId xmlns:a16="http://schemas.microsoft.com/office/drawing/2014/main" id="{1C5D842B-64DE-47D5-BD9B-1D6C954D011C}"/>
            </a:ext>
          </a:extLst>
        </xdr:cNvPr>
        <xdr:cNvCxnSpPr/>
      </xdr:nvCxnSpPr>
      <xdr:spPr>
        <a:xfrm>
          <a:off x="2527300" y="4989558"/>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104231</xdr:rowOff>
    </xdr:from>
    <xdr:to>
      <xdr:col>7</xdr:col>
      <xdr:colOff>187325</xdr:colOff>
      <xdr:row>29</xdr:row>
      <xdr:rowOff>34381</xdr:rowOff>
    </xdr:to>
    <xdr:sp macro="" textlink="">
      <xdr:nvSpPr>
        <xdr:cNvPr id="101" name="楕円 100">
          <a:extLst>
            <a:ext uri="{FF2B5EF4-FFF2-40B4-BE49-F238E27FC236}">
              <a16:creationId xmlns:a16="http://schemas.microsoft.com/office/drawing/2014/main" id="{55A643E0-2B06-4588-8D39-ECC9CBB67E11}"/>
            </a:ext>
          </a:extLst>
        </xdr:cNvPr>
        <xdr:cNvSpPr/>
      </xdr:nvSpPr>
      <xdr:spPr>
        <a:xfrm>
          <a:off x="1714500" y="4904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155031</xdr:rowOff>
    </xdr:from>
    <xdr:to>
      <xdr:col>11</xdr:col>
      <xdr:colOff>136525</xdr:colOff>
      <xdr:row>29</xdr:row>
      <xdr:rowOff>17508</xdr:rowOff>
    </xdr:to>
    <xdr:cxnSp macro="">
      <xdr:nvCxnSpPr>
        <xdr:cNvPr id="102" name="直線コネクタ 101">
          <a:extLst>
            <a:ext uri="{FF2B5EF4-FFF2-40B4-BE49-F238E27FC236}">
              <a16:creationId xmlns:a16="http://schemas.microsoft.com/office/drawing/2014/main" id="{8B2DA999-B5B8-4BC8-9788-5A41519E7B46}"/>
            </a:ext>
          </a:extLst>
        </xdr:cNvPr>
        <xdr:cNvCxnSpPr/>
      </xdr:nvCxnSpPr>
      <xdr:spPr>
        <a:xfrm>
          <a:off x="1765300" y="4955631"/>
          <a:ext cx="7620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49638</xdr:rowOff>
    </xdr:from>
    <xdr:ext cx="405111" cy="259045"/>
    <xdr:sp macro="" textlink="">
      <xdr:nvSpPr>
        <xdr:cNvPr id="103" name="n_1aveValue有形固定資産減価償却率">
          <a:extLst>
            <a:ext uri="{FF2B5EF4-FFF2-40B4-BE49-F238E27FC236}">
              <a16:creationId xmlns:a16="http://schemas.microsoft.com/office/drawing/2014/main" id="{B89F219E-46C9-461F-95D2-42DF5899402D}"/>
            </a:ext>
          </a:extLst>
        </xdr:cNvPr>
        <xdr:cNvSpPr txBox="1"/>
      </xdr:nvSpPr>
      <xdr:spPr>
        <a:xfrm>
          <a:off x="3836044" y="5364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9542</xdr:rowOff>
    </xdr:from>
    <xdr:ext cx="405111" cy="259045"/>
    <xdr:sp macro="" textlink="">
      <xdr:nvSpPr>
        <xdr:cNvPr id="104" name="n_2aveValue有形固定資産減価償却率">
          <a:extLst>
            <a:ext uri="{FF2B5EF4-FFF2-40B4-BE49-F238E27FC236}">
              <a16:creationId xmlns:a16="http://schemas.microsoft.com/office/drawing/2014/main" id="{E6BFA3EF-980B-428C-954F-AA9FCCAD66F3}"/>
            </a:ext>
          </a:extLst>
        </xdr:cNvPr>
        <xdr:cNvSpPr txBox="1"/>
      </xdr:nvSpPr>
      <xdr:spPr>
        <a:xfrm>
          <a:off x="3086744" y="5324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137812</xdr:rowOff>
    </xdr:from>
    <xdr:ext cx="405111" cy="259045"/>
    <xdr:sp macro="" textlink="">
      <xdr:nvSpPr>
        <xdr:cNvPr id="105" name="n_3aveValue有形固定資産減価償却率">
          <a:extLst>
            <a:ext uri="{FF2B5EF4-FFF2-40B4-BE49-F238E27FC236}">
              <a16:creationId xmlns:a16="http://schemas.microsoft.com/office/drawing/2014/main" id="{39F83578-FECB-4BE1-B83B-CE7B29E1A8D7}"/>
            </a:ext>
          </a:extLst>
        </xdr:cNvPr>
        <xdr:cNvSpPr txBox="1"/>
      </xdr:nvSpPr>
      <xdr:spPr>
        <a:xfrm>
          <a:off x="2324744" y="528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162486</xdr:rowOff>
    </xdr:from>
    <xdr:ext cx="405111" cy="259045"/>
    <xdr:sp macro="" textlink="">
      <xdr:nvSpPr>
        <xdr:cNvPr id="106" name="n_4aveValue有形固定資産減価償却率">
          <a:extLst>
            <a:ext uri="{FF2B5EF4-FFF2-40B4-BE49-F238E27FC236}">
              <a16:creationId xmlns:a16="http://schemas.microsoft.com/office/drawing/2014/main" id="{482BBB26-F8DA-435F-A4AC-A022F9E6B3BB}"/>
            </a:ext>
          </a:extLst>
        </xdr:cNvPr>
        <xdr:cNvSpPr txBox="1"/>
      </xdr:nvSpPr>
      <xdr:spPr>
        <a:xfrm>
          <a:off x="1562744" y="5305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168110</xdr:rowOff>
    </xdr:from>
    <xdr:ext cx="405111" cy="259045"/>
    <xdr:sp macro="" textlink="">
      <xdr:nvSpPr>
        <xdr:cNvPr id="107" name="n_1mainValue有形固定資産減価償却率">
          <a:extLst>
            <a:ext uri="{FF2B5EF4-FFF2-40B4-BE49-F238E27FC236}">
              <a16:creationId xmlns:a16="http://schemas.microsoft.com/office/drawing/2014/main" id="{186B73F1-38E1-4237-ACEA-3D2B7E34793A}"/>
            </a:ext>
          </a:extLst>
        </xdr:cNvPr>
        <xdr:cNvSpPr txBox="1"/>
      </xdr:nvSpPr>
      <xdr:spPr>
        <a:xfrm>
          <a:off x="3836044" y="4797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128015</xdr:rowOff>
    </xdr:from>
    <xdr:ext cx="405111" cy="259045"/>
    <xdr:sp macro="" textlink="">
      <xdr:nvSpPr>
        <xdr:cNvPr id="108" name="n_2mainValue有形固定資産減価償却率">
          <a:extLst>
            <a:ext uri="{FF2B5EF4-FFF2-40B4-BE49-F238E27FC236}">
              <a16:creationId xmlns:a16="http://schemas.microsoft.com/office/drawing/2014/main" id="{071D35F1-0505-4748-98F5-173E239D5900}"/>
            </a:ext>
          </a:extLst>
        </xdr:cNvPr>
        <xdr:cNvSpPr txBox="1"/>
      </xdr:nvSpPr>
      <xdr:spPr>
        <a:xfrm>
          <a:off x="3086744" y="4757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84835</xdr:rowOff>
    </xdr:from>
    <xdr:ext cx="405111" cy="259045"/>
    <xdr:sp macro="" textlink="">
      <xdr:nvSpPr>
        <xdr:cNvPr id="109" name="n_3mainValue有形固定資産減価償却率">
          <a:extLst>
            <a:ext uri="{FF2B5EF4-FFF2-40B4-BE49-F238E27FC236}">
              <a16:creationId xmlns:a16="http://schemas.microsoft.com/office/drawing/2014/main" id="{42B32978-2F0D-4E42-9785-57A386B3BDB2}"/>
            </a:ext>
          </a:extLst>
        </xdr:cNvPr>
        <xdr:cNvSpPr txBox="1"/>
      </xdr:nvSpPr>
      <xdr:spPr>
        <a:xfrm>
          <a:off x="2324744" y="4713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50908</xdr:rowOff>
    </xdr:from>
    <xdr:ext cx="405111" cy="259045"/>
    <xdr:sp macro="" textlink="">
      <xdr:nvSpPr>
        <xdr:cNvPr id="110" name="n_4mainValue有形固定資産減価償却率">
          <a:extLst>
            <a:ext uri="{FF2B5EF4-FFF2-40B4-BE49-F238E27FC236}">
              <a16:creationId xmlns:a16="http://schemas.microsoft.com/office/drawing/2014/main" id="{A9D991D4-3EE7-4CCD-854D-4B3F9BB6F390}"/>
            </a:ext>
          </a:extLst>
        </xdr:cNvPr>
        <xdr:cNvSpPr txBox="1"/>
      </xdr:nvSpPr>
      <xdr:spPr>
        <a:xfrm>
          <a:off x="1562744" y="4680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F384861A-466D-44F0-8E6C-1C69E5476866}"/>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3B65DDE0-BC4A-47B1-BE22-1CCB88B88B21}"/>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11B2B898-39EA-441D-8A38-9E4A4A7BEAF4}"/>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[ 427.6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68B40737-7414-4C06-83E0-69D4C9E43673}"/>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0363AD52-E647-4288-9A7D-A9FEA00E5C73}"/>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EF2D862F-BD25-449C-ADB0-CE2DFF0995A7}"/>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3C580F40-7F04-43C0-8010-83504BEF76B3}"/>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53F8B22F-4B26-489A-B209-83CFA75550EC}"/>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4C81A9D0-C91F-4220-A573-31B4FDA90EB8}"/>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ED57DDCD-C5C9-4534-A233-BAA3E24BA00D}"/>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7D2290B7-93DE-466A-819D-7B978B275F5D}"/>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8F960CB6-0ABE-4B01-8B36-37E091081178}"/>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12B6A104-24E8-468F-BCA6-9FF2817627AA}"/>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債務償還比率は類似団体平均より若干高い水準にある。地方債発行の抑制や人件費・物件費等の経常的歳出の更なる縮減に努め、健全な財政運営が図られるよう取り組む必要がある。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50AC0E1B-1782-4DC7-B1CC-BC7F3D6C8A03}"/>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2020C194-BE82-4F4B-9A20-D8731DA2C748}"/>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D1444906-EEEE-46E6-A1C8-8732A50A3DB9}"/>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1AA52ADE-F58D-4297-BC28-0B64E399DB5B}"/>
            </a:ext>
          </a:extLst>
        </xdr:cNvPr>
        <xdr:cNvCxnSpPr/>
      </xdr:nvCxnSpPr>
      <xdr:spPr>
        <a:xfrm>
          <a:off x="11303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D2B44806-F427-41B0-AFB9-233161280734}"/>
            </a:ext>
          </a:extLst>
        </xdr:cNvPr>
        <xdr:cNvSpPr txBox="1"/>
      </xdr:nvSpPr>
      <xdr:spPr>
        <a:xfrm>
          <a:off x="10756676" y="59382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D79E08C7-D1A7-4635-ABE5-DCBA8D8085E6}"/>
            </a:ext>
          </a:extLst>
        </xdr:cNvPr>
        <xdr:cNvCxnSpPr/>
      </xdr:nvCxnSpPr>
      <xdr:spPr>
        <a:xfrm>
          <a:off x="11303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E1DD3472-E5E3-41D6-9A75-7D1D12360EF0}"/>
            </a:ext>
          </a:extLst>
        </xdr:cNvPr>
        <xdr:cNvSpPr txBox="1"/>
      </xdr:nvSpPr>
      <xdr:spPr>
        <a:xfrm>
          <a:off x="10828811" y="56298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F0A46D9E-4A09-4750-ADF2-3DFB6B2361BA}"/>
            </a:ext>
          </a:extLst>
        </xdr:cNvPr>
        <xdr:cNvCxnSpPr/>
      </xdr:nvCxnSpPr>
      <xdr:spPr>
        <a:xfrm>
          <a:off x="11303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4390A367-1F34-446B-87F1-02B19A3D2572}"/>
            </a:ext>
          </a:extLst>
        </xdr:cNvPr>
        <xdr:cNvSpPr txBox="1"/>
      </xdr:nvSpPr>
      <xdr:spPr>
        <a:xfrm>
          <a:off x="10828811" y="53213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E96F0434-9D49-42B2-A336-8D8A9C872C3F}"/>
            </a:ext>
          </a:extLst>
        </xdr:cNvPr>
        <xdr:cNvCxnSpPr/>
      </xdr:nvCxnSpPr>
      <xdr:spPr>
        <a:xfrm>
          <a:off x="11303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27C21447-33D1-477A-9F7F-B60AB9D1761E}"/>
            </a:ext>
          </a:extLst>
        </xdr:cNvPr>
        <xdr:cNvSpPr txBox="1"/>
      </xdr:nvSpPr>
      <xdr:spPr>
        <a:xfrm>
          <a:off x="10828811" y="50129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841E7176-E535-40A2-A194-98648E4FCEC3}"/>
            </a:ext>
          </a:extLst>
        </xdr:cNvPr>
        <xdr:cNvCxnSpPr/>
      </xdr:nvCxnSpPr>
      <xdr:spPr>
        <a:xfrm>
          <a:off x="11303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A7FBE088-404A-4187-A258-A3607B61E1C8}"/>
            </a:ext>
          </a:extLst>
        </xdr:cNvPr>
        <xdr:cNvSpPr txBox="1"/>
      </xdr:nvSpPr>
      <xdr:spPr>
        <a:xfrm>
          <a:off x="10828811" y="47045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965E11FD-B0F6-447C-B50D-0A347C02EA0D}"/>
            </a:ext>
          </a:extLst>
        </xdr:cNvPr>
        <xdr:cNvCxnSpPr/>
      </xdr:nvCxnSpPr>
      <xdr:spPr>
        <a:xfrm>
          <a:off x="11303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18716238-89E0-4816-8E60-422C5E862C07}"/>
            </a:ext>
          </a:extLst>
        </xdr:cNvPr>
        <xdr:cNvSpPr txBox="1"/>
      </xdr:nvSpPr>
      <xdr:spPr>
        <a:xfrm>
          <a:off x="10931403" y="4396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BE01C42B-C62F-4403-8148-3BD149B106FA}"/>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684F753A-079E-4BA6-B0A1-F1764D288B2E}"/>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12600</xdr:rowOff>
    </xdr:to>
    <xdr:cxnSp macro="">
      <xdr:nvCxnSpPr>
        <xdr:cNvPr id="141" name="直線コネクタ 140">
          <a:extLst>
            <a:ext uri="{FF2B5EF4-FFF2-40B4-BE49-F238E27FC236}">
              <a16:creationId xmlns:a16="http://schemas.microsoft.com/office/drawing/2014/main" id="{84EC7F8A-0F67-4E04-AFBA-644C0F0762C8}"/>
            </a:ext>
          </a:extLst>
        </xdr:cNvPr>
        <xdr:cNvCxnSpPr/>
      </xdr:nvCxnSpPr>
      <xdr:spPr>
        <a:xfrm flipV="1">
          <a:off x="14793595" y="4489903"/>
          <a:ext cx="1269" cy="1351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16427</xdr:rowOff>
    </xdr:from>
    <xdr:ext cx="469744" cy="259045"/>
    <xdr:sp macro="" textlink="">
      <xdr:nvSpPr>
        <xdr:cNvPr id="142" name="債務償還比率最小値テキスト">
          <a:extLst>
            <a:ext uri="{FF2B5EF4-FFF2-40B4-BE49-F238E27FC236}">
              <a16:creationId xmlns:a16="http://schemas.microsoft.com/office/drawing/2014/main" id="{D750ABB9-1BF8-40CA-9509-4DEC11F6B9F1}"/>
            </a:ext>
          </a:extLst>
        </xdr:cNvPr>
        <xdr:cNvSpPr txBox="1"/>
      </xdr:nvSpPr>
      <xdr:spPr>
        <a:xfrm>
          <a:off x="14846300" y="584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12600</xdr:rowOff>
    </xdr:from>
    <xdr:to>
      <xdr:col>76</xdr:col>
      <xdr:colOff>111125</xdr:colOff>
      <xdr:row>34</xdr:row>
      <xdr:rowOff>12600</xdr:rowOff>
    </xdr:to>
    <xdr:cxnSp macro="">
      <xdr:nvCxnSpPr>
        <xdr:cNvPr id="143" name="直線コネクタ 142">
          <a:extLst>
            <a:ext uri="{FF2B5EF4-FFF2-40B4-BE49-F238E27FC236}">
              <a16:creationId xmlns:a16="http://schemas.microsoft.com/office/drawing/2014/main" id="{2BAFE452-CC00-4069-AEA4-34827C72F633}"/>
            </a:ext>
          </a:extLst>
        </xdr:cNvPr>
        <xdr:cNvCxnSpPr/>
      </xdr:nvCxnSpPr>
      <xdr:spPr>
        <a:xfrm>
          <a:off x="14706600" y="5841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2D50A20F-340B-4C99-8D55-EF2CCB925BF3}"/>
            </a:ext>
          </a:extLst>
        </xdr:cNvPr>
        <xdr:cNvSpPr txBox="1"/>
      </xdr:nvSpPr>
      <xdr:spPr>
        <a:xfrm>
          <a:off x="14846300" y="4265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8B84A7B9-0C25-4E67-B70F-B5550DF1C1B3}"/>
            </a:ext>
          </a:extLst>
        </xdr:cNvPr>
        <xdr:cNvCxnSpPr/>
      </xdr:nvCxnSpPr>
      <xdr:spPr>
        <a:xfrm>
          <a:off x="14706600" y="4489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80417</xdr:rowOff>
    </xdr:from>
    <xdr:ext cx="469744" cy="259045"/>
    <xdr:sp macro="" textlink="">
      <xdr:nvSpPr>
        <xdr:cNvPr id="146" name="債務償還比率平均値テキスト">
          <a:extLst>
            <a:ext uri="{FF2B5EF4-FFF2-40B4-BE49-F238E27FC236}">
              <a16:creationId xmlns:a16="http://schemas.microsoft.com/office/drawing/2014/main" id="{95BF8687-2F49-48EA-8B8A-B4BAC29C1E75}"/>
            </a:ext>
          </a:extLst>
        </xdr:cNvPr>
        <xdr:cNvSpPr txBox="1"/>
      </xdr:nvSpPr>
      <xdr:spPr>
        <a:xfrm>
          <a:off x="14846300" y="48810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57540</xdr:rowOff>
    </xdr:from>
    <xdr:to>
      <xdr:col>76</xdr:col>
      <xdr:colOff>73025</xdr:colOff>
      <xdr:row>29</xdr:row>
      <xdr:rowOff>159140</xdr:rowOff>
    </xdr:to>
    <xdr:sp macro="" textlink="">
      <xdr:nvSpPr>
        <xdr:cNvPr id="147" name="フローチャート: 判断 146">
          <a:extLst>
            <a:ext uri="{FF2B5EF4-FFF2-40B4-BE49-F238E27FC236}">
              <a16:creationId xmlns:a16="http://schemas.microsoft.com/office/drawing/2014/main" id="{686D1391-2316-4AE9-AB31-D54249EE4206}"/>
            </a:ext>
          </a:extLst>
        </xdr:cNvPr>
        <xdr:cNvSpPr/>
      </xdr:nvSpPr>
      <xdr:spPr>
        <a:xfrm>
          <a:off x="14744700" y="5029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34871</xdr:rowOff>
    </xdr:from>
    <xdr:to>
      <xdr:col>72</xdr:col>
      <xdr:colOff>123825</xdr:colOff>
      <xdr:row>29</xdr:row>
      <xdr:rowOff>136471</xdr:rowOff>
    </xdr:to>
    <xdr:sp macro="" textlink="">
      <xdr:nvSpPr>
        <xdr:cNvPr id="148" name="フローチャート: 判断 147">
          <a:extLst>
            <a:ext uri="{FF2B5EF4-FFF2-40B4-BE49-F238E27FC236}">
              <a16:creationId xmlns:a16="http://schemas.microsoft.com/office/drawing/2014/main" id="{399DF854-4D84-4206-A61D-5E9AB6F7AEB1}"/>
            </a:ext>
          </a:extLst>
        </xdr:cNvPr>
        <xdr:cNvSpPr/>
      </xdr:nvSpPr>
      <xdr:spPr>
        <a:xfrm>
          <a:off x="14033500" y="50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35333</xdr:rowOff>
    </xdr:from>
    <xdr:to>
      <xdr:col>68</xdr:col>
      <xdr:colOff>123825</xdr:colOff>
      <xdr:row>29</xdr:row>
      <xdr:rowOff>136933</xdr:rowOff>
    </xdr:to>
    <xdr:sp macro="" textlink="">
      <xdr:nvSpPr>
        <xdr:cNvPr id="149" name="フローチャート: 判断 148">
          <a:extLst>
            <a:ext uri="{FF2B5EF4-FFF2-40B4-BE49-F238E27FC236}">
              <a16:creationId xmlns:a16="http://schemas.microsoft.com/office/drawing/2014/main" id="{2A62EFBC-FFD0-424F-81D6-57C612745A9B}"/>
            </a:ext>
          </a:extLst>
        </xdr:cNvPr>
        <xdr:cNvSpPr/>
      </xdr:nvSpPr>
      <xdr:spPr>
        <a:xfrm>
          <a:off x="13271500" y="5007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12818</xdr:rowOff>
    </xdr:from>
    <xdr:to>
      <xdr:col>64</xdr:col>
      <xdr:colOff>123825</xdr:colOff>
      <xdr:row>29</xdr:row>
      <xdr:rowOff>114418</xdr:rowOff>
    </xdr:to>
    <xdr:sp macro="" textlink="">
      <xdr:nvSpPr>
        <xdr:cNvPr id="150" name="フローチャート: 判断 149">
          <a:extLst>
            <a:ext uri="{FF2B5EF4-FFF2-40B4-BE49-F238E27FC236}">
              <a16:creationId xmlns:a16="http://schemas.microsoft.com/office/drawing/2014/main" id="{29618E38-7254-4129-9235-A87A44A45A7F}"/>
            </a:ext>
          </a:extLst>
        </xdr:cNvPr>
        <xdr:cNvSpPr/>
      </xdr:nvSpPr>
      <xdr:spPr>
        <a:xfrm>
          <a:off x="12509500" y="4984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45548</xdr:rowOff>
    </xdr:from>
    <xdr:to>
      <xdr:col>60</xdr:col>
      <xdr:colOff>123825</xdr:colOff>
      <xdr:row>30</xdr:row>
      <xdr:rowOff>147148</xdr:rowOff>
    </xdr:to>
    <xdr:sp macro="" textlink="">
      <xdr:nvSpPr>
        <xdr:cNvPr id="151" name="フローチャート: 判断 150">
          <a:extLst>
            <a:ext uri="{FF2B5EF4-FFF2-40B4-BE49-F238E27FC236}">
              <a16:creationId xmlns:a16="http://schemas.microsoft.com/office/drawing/2014/main" id="{7E1B66EA-F0B9-4D30-9EB9-37C462B9644E}"/>
            </a:ext>
          </a:extLst>
        </xdr:cNvPr>
        <xdr:cNvSpPr/>
      </xdr:nvSpPr>
      <xdr:spPr>
        <a:xfrm>
          <a:off x="11747500" y="518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B23EE5CF-C81E-4AFE-9ABF-3C2290CE3686}"/>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BAD7E310-65EC-482F-87FF-9F861D2261CC}"/>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9CAB1E8B-12EE-4AC9-92FB-D77F18BC8A3D}"/>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A542EB4B-9D6C-42D6-B7AD-F9BE447B9962}"/>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09A1FF5A-922C-48CC-BE06-D6B6A62B1B08}"/>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126474</xdr:rowOff>
    </xdr:from>
    <xdr:to>
      <xdr:col>76</xdr:col>
      <xdr:colOff>73025</xdr:colOff>
      <xdr:row>30</xdr:row>
      <xdr:rowOff>56624</xdr:rowOff>
    </xdr:to>
    <xdr:sp macro="" textlink="">
      <xdr:nvSpPr>
        <xdr:cNvPr id="157" name="楕円 156">
          <a:extLst>
            <a:ext uri="{FF2B5EF4-FFF2-40B4-BE49-F238E27FC236}">
              <a16:creationId xmlns:a16="http://schemas.microsoft.com/office/drawing/2014/main" id="{EF0F0125-AC3B-4A00-98F2-45193BAA8353}"/>
            </a:ext>
          </a:extLst>
        </xdr:cNvPr>
        <xdr:cNvSpPr/>
      </xdr:nvSpPr>
      <xdr:spPr>
        <a:xfrm>
          <a:off x="14744700" y="5098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104901</xdr:rowOff>
    </xdr:from>
    <xdr:ext cx="469744" cy="259045"/>
    <xdr:sp macro="" textlink="">
      <xdr:nvSpPr>
        <xdr:cNvPr id="158" name="債務償還比率該当値テキスト">
          <a:extLst>
            <a:ext uri="{FF2B5EF4-FFF2-40B4-BE49-F238E27FC236}">
              <a16:creationId xmlns:a16="http://schemas.microsoft.com/office/drawing/2014/main" id="{6F57C279-4F74-46B7-9986-F6B247DE82B8}"/>
            </a:ext>
          </a:extLst>
        </xdr:cNvPr>
        <xdr:cNvSpPr txBox="1"/>
      </xdr:nvSpPr>
      <xdr:spPr>
        <a:xfrm>
          <a:off x="14846300" y="5076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80672</xdr:rowOff>
    </xdr:from>
    <xdr:to>
      <xdr:col>72</xdr:col>
      <xdr:colOff>123825</xdr:colOff>
      <xdr:row>30</xdr:row>
      <xdr:rowOff>10822</xdr:rowOff>
    </xdr:to>
    <xdr:sp macro="" textlink="">
      <xdr:nvSpPr>
        <xdr:cNvPr id="159" name="楕円 158">
          <a:extLst>
            <a:ext uri="{FF2B5EF4-FFF2-40B4-BE49-F238E27FC236}">
              <a16:creationId xmlns:a16="http://schemas.microsoft.com/office/drawing/2014/main" id="{5DCEEADE-BE5C-484A-8DF8-9DF78DF0F3DF}"/>
            </a:ext>
          </a:extLst>
        </xdr:cNvPr>
        <xdr:cNvSpPr/>
      </xdr:nvSpPr>
      <xdr:spPr>
        <a:xfrm>
          <a:off x="14033500" y="5052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131472</xdr:rowOff>
    </xdr:from>
    <xdr:to>
      <xdr:col>76</xdr:col>
      <xdr:colOff>22225</xdr:colOff>
      <xdr:row>30</xdr:row>
      <xdr:rowOff>5824</xdr:rowOff>
    </xdr:to>
    <xdr:cxnSp macro="">
      <xdr:nvCxnSpPr>
        <xdr:cNvPr id="160" name="直線コネクタ 159">
          <a:extLst>
            <a:ext uri="{FF2B5EF4-FFF2-40B4-BE49-F238E27FC236}">
              <a16:creationId xmlns:a16="http://schemas.microsoft.com/office/drawing/2014/main" id="{BC10C501-830D-442F-96D9-47839A1F7474}"/>
            </a:ext>
          </a:extLst>
        </xdr:cNvPr>
        <xdr:cNvCxnSpPr/>
      </xdr:nvCxnSpPr>
      <xdr:spPr>
        <a:xfrm>
          <a:off x="14084300" y="5103522"/>
          <a:ext cx="711200" cy="45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68952</xdr:rowOff>
    </xdr:from>
    <xdr:to>
      <xdr:col>68</xdr:col>
      <xdr:colOff>123825</xdr:colOff>
      <xdr:row>29</xdr:row>
      <xdr:rowOff>170552</xdr:rowOff>
    </xdr:to>
    <xdr:sp macro="" textlink="">
      <xdr:nvSpPr>
        <xdr:cNvPr id="161" name="楕円 160">
          <a:extLst>
            <a:ext uri="{FF2B5EF4-FFF2-40B4-BE49-F238E27FC236}">
              <a16:creationId xmlns:a16="http://schemas.microsoft.com/office/drawing/2014/main" id="{21094908-9B5E-428C-B110-F633A70A9BA8}"/>
            </a:ext>
          </a:extLst>
        </xdr:cNvPr>
        <xdr:cNvSpPr/>
      </xdr:nvSpPr>
      <xdr:spPr>
        <a:xfrm>
          <a:off x="13271500" y="5041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119752</xdr:rowOff>
    </xdr:from>
    <xdr:to>
      <xdr:col>72</xdr:col>
      <xdr:colOff>73025</xdr:colOff>
      <xdr:row>29</xdr:row>
      <xdr:rowOff>131472</xdr:rowOff>
    </xdr:to>
    <xdr:cxnSp macro="">
      <xdr:nvCxnSpPr>
        <xdr:cNvPr id="162" name="直線コネクタ 161">
          <a:extLst>
            <a:ext uri="{FF2B5EF4-FFF2-40B4-BE49-F238E27FC236}">
              <a16:creationId xmlns:a16="http://schemas.microsoft.com/office/drawing/2014/main" id="{6A908657-1611-49D4-BCC5-2268A4A57DDF}"/>
            </a:ext>
          </a:extLst>
        </xdr:cNvPr>
        <xdr:cNvCxnSpPr/>
      </xdr:nvCxnSpPr>
      <xdr:spPr>
        <a:xfrm>
          <a:off x="13322300" y="5091802"/>
          <a:ext cx="762000" cy="11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71574</xdr:rowOff>
    </xdr:from>
    <xdr:to>
      <xdr:col>64</xdr:col>
      <xdr:colOff>123825</xdr:colOff>
      <xdr:row>30</xdr:row>
      <xdr:rowOff>1724</xdr:rowOff>
    </xdr:to>
    <xdr:sp macro="" textlink="">
      <xdr:nvSpPr>
        <xdr:cNvPr id="163" name="楕円 162">
          <a:extLst>
            <a:ext uri="{FF2B5EF4-FFF2-40B4-BE49-F238E27FC236}">
              <a16:creationId xmlns:a16="http://schemas.microsoft.com/office/drawing/2014/main" id="{FABBB851-9486-4CC1-84ED-F9BAAF027AAF}"/>
            </a:ext>
          </a:extLst>
        </xdr:cNvPr>
        <xdr:cNvSpPr/>
      </xdr:nvSpPr>
      <xdr:spPr>
        <a:xfrm>
          <a:off x="12509500" y="5043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119752</xdr:rowOff>
    </xdr:from>
    <xdr:to>
      <xdr:col>68</xdr:col>
      <xdr:colOff>73025</xdr:colOff>
      <xdr:row>29</xdr:row>
      <xdr:rowOff>122374</xdr:rowOff>
    </xdr:to>
    <xdr:cxnSp macro="">
      <xdr:nvCxnSpPr>
        <xdr:cNvPr id="164" name="直線コネクタ 163">
          <a:extLst>
            <a:ext uri="{FF2B5EF4-FFF2-40B4-BE49-F238E27FC236}">
              <a16:creationId xmlns:a16="http://schemas.microsoft.com/office/drawing/2014/main" id="{8976828E-4000-4F4E-B9FE-79BEA3B20057}"/>
            </a:ext>
          </a:extLst>
        </xdr:cNvPr>
        <xdr:cNvCxnSpPr/>
      </xdr:nvCxnSpPr>
      <xdr:spPr>
        <a:xfrm flipV="1">
          <a:off x="12560300" y="5091802"/>
          <a:ext cx="762000" cy="2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117838</xdr:rowOff>
    </xdr:from>
    <xdr:to>
      <xdr:col>60</xdr:col>
      <xdr:colOff>123825</xdr:colOff>
      <xdr:row>30</xdr:row>
      <xdr:rowOff>47988</xdr:rowOff>
    </xdr:to>
    <xdr:sp macro="" textlink="">
      <xdr:nvSpPr>
        <xdr:cNvPr id="165" name="楕円 164">
          <a:extLst>
            <a:ext uri="{FF2B5EF4-FFF2-40B4-BE49-F238E27FC236}">
              <a16:creationId xmlns:a16="http://schemas.microsoft.com/office/drawing/2014/main" id="{24A849ED-7BBE-4BAA-AC24-2425D051BAE1}"/>
            </a:ext>
          </a:extLst>
        </xdr:cNvPr>
        <xdr:cNvSpPr/>
      </xdr:nvSpPr>
      <xdr:spPr>
        <a:xfrm>
          <a:off x="11747500" y="5089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122374</xdr:rowOff>
    </xdr:from>
    <xdr:to>
      <xdr:col>64</xdr:col>
      <xdr:colOff>73025</xdr:colOff>
      <xdr:row>29</xdr:row>
      <xdr:rowOff>168638</xdr:rowOff>
    </xdr:to>
    <xdr:cxnSp macro="">
      <xdr:nvCxnSpPr>
        <xdr:cNvPr id="166" name="直線コネクタ 165">
          <a:extLst>
            <a:ext uri="{FF2B5EF4-FFF2-40B4-BE49-F238E27FC236}">
              <a16:creationId xmlns:a16="http://schemas.microsoft.com/office/drawing/2014/main" id="{482C5956-165B-4644-BFAC-416471296CA4}"/>
            </a:ext>
          </a:extLst>
        </xdr:cNvPr>
        <xdr:cNvCxnSpPr/>
      </xdr:nvCxnSpPr>
      <xdr:spPr>
        <a:xfrm flipV="1">
          <a:off x="11798300" y="5094424"/>
          <a:ext cx="7620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152998</xdr:rowOff>
    </xdr:from>
    <xdr:ext cx="469744" cy="259045"/>
    <xdr:sp macro="" textlink="">
      <xdr:nvSpPr>
        <xdr:cNvPr id="167" name="n_1aveValue債務償還比率">
          <a:extLst>
            <a:ext uri="{FF2B5EF4-FFF2-40B4-BE49-F238E27FC236}">
              <a16:creationId xmlns:a16="http://schemas.microsoft.com/office/drawing/2014/main" id="{B663075F-A5B2-4EE9-8F3C-877F8D38BCDB}"/>
            </a:ext>
          </a:extLst>
        </xdr:cNvPr>
        <xdr:cNvSpPr txBox="1"/>
      </xdr:nvSpPr>
      <xdr:spPr>
        <a:xfrm>
          <a:off x="13836727" y="4782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153460</xdr:rowOff>
    </xdr:from>
    <xdr:ext cx="469744" cy="259045"/>
    <xdr:sp macro="" textlink="">
      <xdr:nvSpPr>
        <xdr:cNvPr id="168" name="n_2aveValue債務償還比率">
          <a:extLst>
            <a:ext uri="{FF2B5EF4-FFF2-40B4-BE49-F238E27FC236}">
              <a16:creationId xmlns:a16="http://schemas.microsoft.com/office/drawing/2014/main" id="{C07A2A55-B1CB-43E5-9414-1C19D329BE90}"/>
            </a:ext>
          </a:extLst>
        </xdr:cNvPr>
        <xdr:cNvSpPr txBox="1"/>
      </xdr:nvSpPr>
      <xdr:spPr>
        <a:xfrm>
          <a:off x="13087427" y="4782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130945</xdr:rowOff>
    </xdr:from>
    <xdr:ext cx="469744" cy="259045"/>
    <xdr:sp macro="" textlink="">
      <xdr:nvSpPr>
        <xdr:cNvPr id="169" name="n_3aveValue債務償還比率">
          <a:extLst>
            <a:ext uri="{FF2B5EF4-FFF2-40B4-BE49-F238E27FC236}">
              <a16:creationId xmlns:a16="http://schemas.microsoft.com/office/drawing/2014/main" id="{55392982-3138-490F-9AAB-416D868A702D}"/>
            </a:ext>
          </a:extLst>
        </xdr:cNvPr>
        <xdr:cNvSpPr txBox="1"/>
      </xdr:nvSpPr>
      <xdr:spPr>
        <a:xfrm>
          <a:off x="12325427" y="476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138275</xdr:rowOff>
    </xdr:from>
    <xdr:ext cx="469744" cy="259045"/>
    <xdr:sp macro="" textlink="">
      <xdr:nvSpPr>
        <xdr:cNvPr id="170" name="n_4aveValue債務償還比率">
          <a:extLst>
            <a:ext uri="{FF2B5EF4-FFF2-40B4-BE49-F238E27FC236}">
              <a16:creationId xmlns:a16="http://schemas.microsoft.com/office/drawing/2014/main" id="{412B751C-746B-41A5-ABBE-491AF1890045}"/>
            </a:ext>
          </a:extLst>
        </xdr:cNvPr>
        <xdr:cNvSpPr txBox="1"/>
      </xdr:nvSpPr>
      <xdr:spPr>
        <a:xfrm>
          <a:off x="11563427" y="5281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1949</xdr:rowOff>
    </xdr:from>
    <xdr:ext cx="469744" cy="259045"/>
    <xdr:sp macro="" textlink="">
      <xdr:nvSpPr>
        <xdr:cNvPr id="171" name="n_1mainValue債務償還比率">
          <a:extLst>
            <a:ext uri="{FF2B5EF4-FFF2-40B4-BE49-F238E27FC236}">
              <a16:creationId xmlns:a16="http://schemas.microsoft.com/office/drawing/2014/main" id="{F5C7C81A-21C9-49E7-AC25-5CB426BB8330}"/>
            </a:ext>
          </a:extLst>
        </xdr:cNvPr>
        <xdr:cNvSpPr txBox="1"/>
      </xdr:nvSpPr>
      <xdr:spPr>
        <a:xfrm>
          <a:off x="13836727" y="5145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161679</xdr:rowOff>
    </xdr:from>
    <xdr:ext cx="469744" cy="259045"/>
    <xdr:sp macro="" textlink="">
      <xdr:nvSpPr>
        <xdr:cNvPr id="172" name="n_2mainValue債務償還比率">
          <a:extLst>
            <a:ext uri="{FF2B5EF4-FFF2-40B4-BE49-F238E27FC236}">
              <a16:creationId xmlns:a16="http://schemas.microsoft.com/office/drawing/2014/main" id="{309DCA2B-6127-43C6-A3BF-C58C5D47C30F}"/>
            </a:ext>
          </a:extLst>
        </xdr:cNvPr>
        <xdr:cNvSpPr txBox="1"/>
      </xdr:nvSpPr>
      <xdr:spPr>
        <a:xfrm>
          <a:off x="13087427" y="513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164301</xdr:rowOff>
    </xdr:from>
    <xdr:ext cx="469744" cy="259045"/>
    <xdr:sp macro="" textlink="">
      <xdr:nvSpPr>
        <xdr:cNvPr id="173" name="n_3mainValue債務償還比率">
          <a:extLst>
            <a:ext uri="{FF2B5EF4-FFF2-40B4-BE49-F238E27FC236}">
              <a16:creationId xmlns:a16="http://schemas.microsoft.com/office/drawing/2014/main" id="{BAFC7BD8-0FE2-42C6-AA5E-74DAD97C0FAE}"/>
            </a:ext>
          </a:extLst>
        </xdr:cNvPr>
        <xdr:cNvSpPr txBox="1"/>
      </xdr:nvSpPr>
      <xdr:spPr>
        <a:xfrm>
          <a:off x="12325427" y="5136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64515</xdr:rowOff>
    </xdr:from>
    <xdr:ext cx="469744" cy="259045"/>
    <xdr:sp macro="" textlink="">
      <xdr:nvSpPr>
        <xdr:cNvPr id="174" name="n_4mainValue債務償還比率">
          <a:extLst>
            <a:ext uri="{FF2B5EF4-FFF2-40B4-BE49-F238E27FC236}">
              <a16:creationId xmlns:a16="http://schemas.microsoft.com/office/drawing/2014/main" id="{5771AF5A-D4C9-4B02-ADDB-0A7C5BF6C3BB}"/>
            </a:ext>
          </a:extLst>
        </xdr:cNvPr>
        <xdr:cNvSpPr txBox="1"/>
      </xdr:nvSpPr>
      <xdr:spPr>
        <a:xfrm>
          <a:off x="11563427" y="4865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55943704-3A8C-4D89-882A-63DCD2AE79F7}"/>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BE7F825E-2FF6-4D60-9A3A-D485D0FC0E6C}"/>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5AC50E7E-1FC9-4FB1-9704-CE0101CEDBF1}"/>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6B2D2C79-2438-43C4-A789-D42C659C713C}"/>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D8503E42-9168-42F2-B2E2-8ABA0C0C3254}"/>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882B985B-6988-46B4-BBB9-03526C3CCA77}"/>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024EA97-6366-4368-A716-50AD7EF4B68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79B0012-63E2-4BE2-84E2-ED76712F23D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B80D267-F2EF-4A3B-B3ED-D50746A0C66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C9C2E31-5118-4B9E-9D07-1286A09647E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岐阜県揖斐川町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2C6CDB2-FCE3-4454-8A11-6469DE47A56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55081CA-5AD0-4C70-83F8-44C3BBFEA08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FCCDDAB-FCC4-475A-AC8C-9F019AD27F9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150855C-01F6-45F1-9E84-F33D99B63BE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B80A47D-3435-44E5-86E0-56E68B2BE4F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5CA481C-D94D-46CA-A82B-24E7105347E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18,633
18,299
803.44
15,937,936
15,236,839
515,706
9,402,163
12,629,188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FBA89EA-54CA-4C14-B93F-F4C06F4AD27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9D1012D-D0CC-4E6B-AECE-10A471C95CF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0396B54-0469-4368-9AC6-88AF059A027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A4E7DAA-039B-42EB-8045-EF6E8313B49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14020D5-46FE-4EC5-88E2-E0D01DC8A0D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E04FB0E-3A96-4433-8E9A-1DF68E3C609B}"/>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C02ACBE-341C-480F-A330-E5C750C8F6F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23129C1-D756-43DD-B574-C9A2ABDE697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7F79DF3-375F-4130-BF6E-9225AE161C7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59C7DA4-8AE6-4B7D-A8F1-70F5FD26F94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B43028E-244B-4ED2-96ED-C6CBF54872D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FD9EA80-ADF7-45FA-9F1B-DE80BAE7EE0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E614C64-6BDA-4CC0-8E3C-B5F547D900C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0DBF224-9217-4A28-BC87-41E5ACFD84D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85ADC19-5C8B-4A8F-AEA7-DDB49B40C12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094924C-6DFD-49D2-8D73-3D59484CD7C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EA02E24-384E-4004-9A13-680F5C0076B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50AD05A-0FCA-428F-A3FB-EA603C52944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D931022-F43C-4AFD-B371-D15B8FA291A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D230380-C5B3-4537-BF64-79A38335BA2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4274F94-580E-4A75-84DE-0013A98CA78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C3E6FA0-D715-4634-A668-83DC8138016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B533041-CA68-4611-BAA2-F944F9D7468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E878D9E-66C0-4602-95CC-4111F658EFD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425D769-93A9-47DE-A0D3-5FC02818ECB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767D0E9-40DF-4C79-AF9C-74E03BA902B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B201A97-BD1D-476C-9CB1-5063EBFF1BD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8F864C6-B638-4877-86AB-67AA055E7BC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54DCC0B-49A7-4126-8D4E-780835E0A59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ABF2FDB-C0CA-49CA-9891-3FF510819AB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B8CF223-FB66-41B2-A4EE-DE424C9AFC8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A4FD008-8976-40E9-9B16-E8DAFECE40B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4235F4C-387C-4CBB-96A3-A08C2E33E48D}"/>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6B702CE-787C-496D-B4F9-641415D3D892}"/>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9207BDA-EBC3-460B-9771-4AB3014C8F7E}"/>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2E2CE40-15D4-4711-9F1A-5684BE1B72F9}"/>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A6EE31D-506B-4EF2-8376-D3890F3B78EB}"/>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C912DAA-1017-4E28-BF6E-0118A8346349}"/>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330071F-61A7-4E3F-BD30-EF2724689864}"/>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162C658-AA63-4059-A572-F4DBC44FE062}"/>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781AB6C-50E3-4862-BB3E-9866814BF596}"/>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48BEEBD-D591-4777-BF8E-F8B8BE932E9F}"/>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B43034F-C990-44D4-AA5D-1CAD6AA215E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5C5DC60F-A896-491B-A051-E2BE8C191D38}"/>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68C28739-B951-461E-B373-204903D6744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93345</xdr:rowOff>
    </xdr:from>
    <xdr:to>
      <xdr:col>24</xdr:col>
      <xdr:colOff>62865</xdr:colOff>
      <xdr:row>41</xdr:row>
      <xdr:rowOff>120015</xdr:rowOff>
    </xdr:to>
    <xdr:cxnSp macro="">
      <xdr:nvCxnSpPr>
        <xdr:cNvPr id="57" name="直線コネクタ 56">
          <a:extLst>
            <a:ext uri="{FF2B5EF4-FFF2-40B4-BE49-F238E27FC236}">
              <a16:creationId xmlns:a16="http://schemas.microsoft.com/office/drawing/2014/main" id="{0F91886A-1B83-4884-901E-19F1A2911E08}"/>
            </a:ext>
          </a:extLst>
        </xdr:cNvPr>
        <xdr:cNvCxnSpPr/>
      </xdr:nvCxnSpPr>
      <xdr:spPr>
        <a:xfrm flipV="1">
          <a:off x="4634865" y="5922645"/>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123842</xdr:rowOff>
    </xdr:from>
    <xdr:ext cx="405111" cy="259045"/>
    <xdr:sp macro="" textlink="">
      <xdr:nvSpPr>
        <xdr:cNvPr id="58" name="【道路】&#10;有形固定資産減価償却率最小値テキスト">
          <a:extLst>
            <a:ext uri="{FF2B5EF4-FFF2-40B4-BE49-F238E27FC236}">
              <a16:creationId xmlns:a16="http://schemas.microsoft.com/office/drawing/2014/main" id="{FD953EDB-65B5-417D-AF06-CC4A9480E309}"/>
            </a:ext>
          </a:extLst>
        </xdr:cNvPr>
        <xdr:cNvSpPr txBox="1"/>
      </xdr:nvSpPr>
      <xdr:spPr>
        <a:xfrm>
          <a:off x="4673600" y="715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120015</xdr:rowOff>
    </xdr:from>
    <xdr:to>
      <xdr:col>24</xdr:col>
      <xdr:colOff>152400</xdr:colOff>
      <xdr:row>41</xdr:row>
      <xdr:rowOff>120015</xdr:rowOff>
    </xdr:to>
    <xdr:cxnSp macro="">
      <xdr:nvCxnSpPr>
        <xdr:cNvPr id="59" name="直線コネクタ 58">
          <a:extLst>
            <a:ext uri="{FF2B5EF4-FFF2-40B4-BE49-F238E27FC236}">
              <a16:creationId xmlns:a16="http://schemas.microsoft.com/office/drawing/2014/main" id="{95FD9DAF-28E6-45B4-A2A1-71DF98298373}"/>
            </a:ext>
          </a:extLst>
        </xdr:cNvPr>
        <xdr:cNvCxnSpPr/>
      </xdr:nvCxnSpPr>
      <xdr:spPr>
        <a:xfrm>
          <a:off x="4546600" y="7149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40022</xdr:rowOff>
    </xdr:from>
    <xdr:ext cx="405111" cy="259045"/>
    <xdr:sp macro="" textlink="">
      <xdr:nvSpPr>
        <xdr:cNvPr id="60" name="【道路】&#10;有形固定資産減価償却率最大値テキスト">
          <a:extLst>
            <a:ext uri="{FF2B5EF4-FFF2-40B4-BE49-F238E27FC236}">
              <a16:creationId xmlns:a16="http://schemas.microsoft.com/office/drawing/2014/main" id="{B646F949-83E6-43C7-B2DE-079BA25262DC}"/>
            </a:ext>
          </a:extLst>
        </xdr:cNvPr>
        <xdr:cNvSpPr txBox="1"/>
      </xdr:nvSpPr>
      <xdr:spPr>
        <a:xfrm>
          <a:off x="4673600" y="569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93345</xdr:rowOff>
    </xdr:from>
    <xdr:to>
      <xdr:col>24</xdr:col>
      <xdr:colOff>152400</xdr:colOff>
      <xdr:row>34</xdr:row>
      <xdr:rowOff>93345</xdr:rowOff>
    </xdr:to>
    <xdr:cxnSp macro="">
      <xdr:nvCxnSpPr>
        <xdr:cNvPr id="61" name="直線コネクタ 60">
          <a:extLst>
            <a:ext uri="{FF2B5EF4-FFF2-40B4-BE49-F238E27FC236}">
              <a16:creationId xmlns:a16="http://schemas.microsoft.com/office/drawing/2014/main" id="{92818318-8E53-4DEC-9145-61168F2226CE}"/>
            </a:ext>
          </a:extLst>
        </xdr:cNvPr>
        <xdr:cNvCxnSpPr/>
      </xdr:nvCxnSpPr>
      <xdr:spPr>
        <a:xfrm>
          <a:off x="4546600" y="5922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74312</xdr:rowOff>
    </xdr:from>
    <xdr:ext cx="405111" cy="259045"/>
    <xdr:sp macro="" textlink="">
      <xdr:nvSpPr>
        <xdr:cNvPr id="62" name="【道路】&#10;有形固定資産減価償却率平均値テキスト">
          <a:extLst>
            <a:ext uri="{FF2B5EF4-FFF2-40B4-BE49-F238E27FC236}">
              <a16:creationId xmlns:a16="http://schemas.microsoft.com/office/drawing/2014/main" id="{0465333C-F1BA-49AB-A816-BA21B22247B1}"/>
            </a:ext>
          </a:extLst>
        </xdr:cNvPr>
        <xdr:cNvSpPr txBox="1"/>
      </xdr:nvSpPr>
      <xdr:spPr>
        <a:xfrm>
          <a:off x="4673600" y="65894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95885</xdr:rowOff>
    </xdr:from>
    <xdr:to>
      <xdr:col>24</xdr:col>
      <xdr:colOff>114300</xdr:colOff>
      <xdr:row>39</xdr:row>
      <xdr:rowOff>26035</xdr:rowOff>
    </xdr:to>
    <xdr:sp macro="" textlink="">
      <xdr:nvSpPr>
        <xdr:cNvPr id="63" name="フローチャート: 判断 62">
          <a:extLst>
            <a:ext uri="{FF2B5EF4-FFF2-40B4-BE49-F238E27FC236}">
              <a16:creationId xmlns:a16="http://schemas.microsoft.com/office/drawing/2014/main" id="{B714E7AE-1655-4F9F-89EA-A6FCCE7E2AD5}"/>
            </a:ext>
          </a:extLst>
        </xdr:cNvPr>
        <xdr:cNvSpPr/>
      </xdr:nvSpPr>
      <xdr:spPr>
        <a:xfrm>
          <a:off x="4584700" y="66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65405</xdr:rowOff>
    </xdr:from>
    <xdr:to>
      <xdr:col>20</xdr:col>
      <xdr:colOff>38100</xdr:colOff>
      <xdr:row>38</xdr:row>
      <xdr:rowOff>167005</xdr:rowOff>
    </xdr:to>
    <xdr:sp macro="" textlink="">
      <xdr:nvSpPr>
        <xdr:cNvPr id="64" name="フローチャート: 判断 63">
          <a:extLst>
            <a:ext uri="{FF2B5EF4-FFF2-40B4-BE49-F238E27FC236}">
              <a16:creationId xmlns:a16="http://schemas.microsoft.com/office/drawing/2014/main" id="{56C3E105-CFA0-4230-8317-8F37BCE45B85}"/>
            </a:ext>
          </a:extLst>
        </xdr:cNvPr>
        <xdr:cNvSpPr/>
      </xdr:nvSpPr>
      <xdr:spPr>
        <a:xfrm>
          <a:off x="3746500" y="658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27305</xdr:rowOff>
    </xdr:from>
    <xdr:to>
      <xdr:col>15</xdr:col>
      <xdr:colOff>101600</xdr:colOff>
      <xdr:row>38</xdr:row>
      <xdr:rowOff>128905</xdr:rowOff>
    </xdr:to>
    <xdr:sp macro="" textlink="">
      <xdr:nvSpPr>
        <xdr:cNvPr id="65" name="フローチャート: 判断 64">
          <a:extLst>
            <a:ext uri="{FF2B5EF4-FFF2-40B4-BE49-F238E27FC236}">
              <a16:creationId xmlns:a16="http://schemas.microsoft.com/office/drawing/2014/main" id="{15DCA642-3479-4730-AA4F-365280E7D20F}"/>
            </a:ext>
          </a:extLst>
        </xdr:cNvPr>
        <xdr:cNvSpPr/>
      </xdr:nvSpPr>
      <xdr:spPr>
        <a:xfrm>
          <a:off x="2857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xdr:rowOff>
    </xdr:from>
    <xdr:to>
      <xdr:col>10</xdr:col>
      <xdr:colOff>165100</xdr:colOff>
      <xdr:row>38</xdr:row>
      <xdr:rowOff>102235</xdr:rowOff>
    </xdr:to>
    <xdr:sp macro="" textlink="">
      <xdr:nvSpPr>
        <xdr:cNvPr id="66" name="フローチャート: 判断 65">
          <a:extLst>
            <a:ext uri="{FF2B5EF4-FFF2-40B4-BE49-F238E27FC236}">
              <a16:creationId xmlns:a16="http://schemas.microsoft.com/office/drawing/2014/main" id="{BA7A3085-37A4-4812-84FC-C42522B01252}"/>
            </a:ext>
          </a:extLst>
        </xdr:cNvPr>
        <xdr:cNvSpPr/>
      </xdr:nvSpPr>
      <xdr:spPr>
        <a:xfrm>
          <a:off x="1968500" y="651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42545</xdr:rowOff>
    </xdr:from>
    <xdr:to>
      <xdr:col>6</xdr:col>
      <xdr:colOff>38100</xdr:colOff>
      <xdr:row>38</xdr:row>
      <xdr:rowOff>144145</xdr:rowOff>
    </xdr:to>
    <xdr:sp macro="" textlink="">
      <xdr:nvSpPr>
        <xdr:cNvPr id="67" name="フローチャート: 判断 66">
          <a:extLst>
            <a:ext uri="{FF2B5EF4-FFF2-40B4-BE49-F238E27FC236}">
              <a16:creationId xmlns:a16="http://schemas.microsoft.com/office/drawing/2014/main" id="{30E0509A-6232-4334-9A7E-6A5EB313ACDF}"/>
            </a:ext>
          </a:extLst>
        </xdr:cNvPr>
        <xdr:cNvSpPr/>
      </xdr:nvSpPr>
      <xdr:spPr>
        <a:xfrm>
          <a:off x="1079500" y="65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5E4BC71-ABDE-44BD-9E5D-22AA03EFA70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B33F44A-F9EB-4DAE-8B2E-04BBD8D0418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6D881F-CCDA-4F93-A1FE-BE1E1929B9A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CD43ABB-A2C6-4458-8851-905C4A0AC8C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9A685CE-6551-4EB8-A181-05BA82DD179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76835</xdr:rowOff>
    </xdr:from>
    <xdr:to>
      <xdr:col>24</xdr:col>
      <xdr:colOff>114300</xdr:colOff>
      <xdr:row>39</xdr:row>
      <xdr:rowOff>6985</xdr:rowOff>
    </xdr:to>
    <xdr:sp macro="" textlink="">
      <xdr:nvSpPr>
        <xdr:cNvPr id="73" name="楕円 72">
          <a:extLst>
            <a:ext uri="{FF2B5EF4-FFF2-40B4-BE49-F238E27FC236}">
              <a16:creationId xmlns:a16="http://schemas.microsoft.com/office/drawing/2014/main" id="{28015248-2B73-462D-BA1D-417FB793D06C}"/>
            </a:ext>
          </a:extLst>
        </xdr:cNvPr>
        <xdr:cNvSpPr/>
      </xdr:nvSpPr>
      <xdr:spPr>
        <a:xfrm>
          <a:off x="4584700" y="659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99712</xdr:rowOff>
    </xdr:from>
    <xdr:ext cx="405111" cy="259045"/>
    <xdr:sp macro="" textlink="">
      <xdr:nvSpPr>
        <xdr:cNvPr id="74" name="【道路】&#10;有形固定資産減価償却率該当値テキスト">
          <a:extLst>
            <a:ext uri="{FF2B5EF4-FFF2-40B4-BE49-F238E27FC236}">
              <a16:creationId xmlns:a16="http://schemas.microsoft.com/office/drawing/2014/main" id="{471C3B61-98E5-4C4A-9D9C-64A3E48B117B}"/>
            </a:ext>
          </a:extLst>
        </xdr:cNvPr>
        <xdr:cNvSpPr txBox="1"/>
      </xdr:nvSpPr>
      <xdr:spPr>
        <a:xfrm>
          <a:off x="4673600" y="6443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48260</xdr:rowOff>
    </xdr:from>
    <xdr:to>
      <xdr:col>20</xdr:col>
      <xdr:colOff>38100</xdr:colOff>
      <xdr:row>38</xdr:row>
      <xdr:rowOff>149860</xdr:rowOff>
    </xdr:to>
    <xdr:sp macro="" textlink="">
      <xdr:nvSpPr>
        <xdr:cNvPr id="75" name="楕円 74">
          <a:extLst>
            <a:ext uri="{FF2B5EF4-FFF2-40B4-BE49-F238E27FC236}">
              <a16:creationId xmlns:a16="http://schemas.microsoft.com/office/drawing/2014/main" id="{6DC8CC5E-6696-4089-A441-43F942990FD2}"/>
            </a:ext>
          </a:extLst>
        </xdr:cNvPr>
        <xdr:cNvSpPr/>
      </xdr:nvSpPr>
      <xdr:spPr>
        <a:xfrm>
          <a:off x="3746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99060</xdr:rowOff>
    </xdr:from>
    <xdr:to>
      <xdr:col>24</xdr:col>
      <xdr:colOff>63500</xdr:colOff>
      <xdr:row>38</xdr:row>
      <xdr:rowOff>127635</xdr:rowOff>
    </xdr:to>
    <xdr:cxnSp macro="">
      <xdr:nvCxnSpPr>
        <xdr:cNvPr id="76" name="直線コネクタ 75">
          <a:extLst>
            <a:ext uri="{FF2B5EF4-FFF2-40B4-BE49-F238E27FC236}">
              <a16:creationId xmlns:a16="http://schemas.microsoft.com/office/drawing/2014/main" id="{C0F1EF9E-B37D-4038-9771-4DAE227300D1}"/>
            </a:ext>
          </a:extLst>
        </xdr:cNvPr>
        <xdr:cNvCxnSpPr/>
      </xdr:nvCxnSpPr>
      <xdr:spPr>
        <a:xfrm>
          <a:off x="3797300" y="661416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19685</xdr:rowOff>
    </xdr:from>
    <xdr:to>
      <xdr:col>15</xdr:col>
      <xdr:colOff>101600</xdr:colOff>
      <xdr:row>38</xdr:row>
      <xdr:rowOff>121285</xdr:rowOff>
    </xdr:to>
    <xdr:sp macro="" textlink="">
      <xdr:nvSpPr>
        <xdr:cNvPr id="77" name="楕円 76">
          <a:extLst>
            <a:ext uri="{FF2B5EF4-FFF2-40B4-BE49-F238E27FC236}">
              <a16:creationId xmlns:a16="http://schemas.microsoft.com/office/drawing/2014/main" id="{33CE1684-D881-48AF-8260-098D968E8FE6}"/>
            </a:ext>
          </a:extLst>
        </xdr:cNvPr>
        <xdr:cNvSpPr/>
      </xdr:nvSpPr>
      <xdr:spPr>
        <a:xfrm>
          <a:off x="2857500" y="653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70485</xdr:rowOff>
    </xdr:from>
    <xdr:to>
      <xdr:col>19</xdr:col>
      <xdr:colOff>177800</xdr:colOff>
      <xdr:row>38</xdr:row>
      <xdr:rowOff>99060</xdr:rowOff>
    </xdr:to>
    <xdr:cxnSp macro="">
      <xdr:nvCxnSpPr>
        <xdr:cNvPr id="78" name="直線コネクタ 77">
          <a:extLst>
            <a:ext uri="{FF2B5EF4-FFF2-40B4-BE49-F238E27FC236}">
              <a16:creationId xmlns:a16="http://schemas.microsoft.com/office/drawing/2014/main" id="{B7017072-5428-4AAC-8E15-DF63AE7BC25C}"/>
            </a:ext>
          </a:extLst>
        </xdr:cNvPr>
        <xdr:cNvCxnSpPr/>
      </xdr:nvCxnSpPr>
      <xdr:spPr>
        <a:xfrm>
          <a:off x="2908300" y="658558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156845</xdr:rowOff>
    </xdr:from>
    <xdr:to>
      <xdr:col>10</xdr:col>
      <xdr:colOff>165100</xdr:colOff>
      <xdr:row>38</xdr:row>
      <xdr:rowOff>86995</xdr:rowOff>
    </xdr:to>
    <xdr:sp macro="" textlink="">
      <xdr:nvSpPr>
        <xdr:cNvPr id="79" name="楕円 78">
          <a:extLst>
            <a:ext uri="{FF2B5EF4-FFF2-40B4-BE49-F238E27FC236}">
              <a16:creationId xmlns:a16="http://schemas.microsoft.com/office/drawing/2014/main" id="{848E6218-3F18-4EA9-A4DE-7265C0AD6613}"/>
            </a:ext>
          </a:extLst>
        </xdr:cNvPr>
        <xdr:cNvSpPr/>
      </xdr:nvSpPr>
      <xdr:spPr>
        <a:xfrm>
          <a:off x="1968500" y="650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36195</xdr:rowOff>
    </xdr:from>
    <xdr:to>
      <xdr:col>15</xdr:col>
      <xdr:colOff>50800</xdr:colOff>
      <xdr:row>38</xdr:row>
      <xdr:rowOff>70485</xdr:rowOff>
    </xdr:to>
    <xdr:cxnSp macro="">
      <xdr:nvCxnSpPr>
        <xdr:cNvPr id="80" name="直線コネクタ 79">
          <a:extLst>
            <a:ext uri="{FF2B5EF4-FFF2-40B4-BE49-F238E27FC236}">
              <a16:creationId xmlns:a16="http://schemas.microsoft.com/office/drawing/2014/main" id="{2B972C64-4D34-40A3-8A3E-426870CDF51F}"/>
            </a:ext>
          </a:extLst>
        </xdr:cNvPr>
        <xdr:cNvCxnSpPr/>
      </xdr:nvCxnSpPr>
      <xdr:spPr>
        <a:xfrm>
          <a:off x="2019300" y="655129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166370</xdr:rowOff>
    </xdr:from>
    <xdr:to>
      <xdr:col>6</xdr:col>
      <xdr:colOff>38100</xdr:colOff>
      <xdr:row>38</xdr:row>
      <xdr:rowOff>96520</xdr:rowOff>
    </xdr:to>
    <xdr:sp macro="" textlink="">
      <xdr:nvSpPr>
        <xdr:cNvPr id="81" name="楕円 80">
          <a:extLst>
            <a:ext uri="{FF2B5EF4-FFF2-40B4-BE49-F238E27FC236}">
              <a16:creationId xmlns:a16="http://schemas.microsoft.com/office/drawing/2014/main" id="{7D062CC0-85F8-4B26-8A17-E2FDBE8A8413}"/>
            </a:ext>
          </a:extLst>
        </xdr:cNvPr>
        <xdr:cNvSpPr/>
      </xdr:nvSpPr>
      <xdr:spPr>
        <a:xfrm>
          <a:off x="1079500" y="651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36195</xdr:rowOff>
    </xdr:from>
    <xdr:to>
      <xdr:col>10</xdr:col>
      <xdr:colOff>114300</xdr:colOff>
      <xdr:row>38</xdr:row>
      <xdr:rowOff>45720</xdr:rowOff>
    </xdr:to>
    <xdr:cxnSp macro="">
      <xdr:nvCxnSpPr>
        <xdr:cNvPr id="82" name="直線コネクタ 81">
          <a:extLst>
            <a:ext uri="{FF2B5EF4-FFF2-40B4-BE49-F238E27FC236}">
              <a16:creationId xmlns:a16="http://schemas.microsoft.com/office/drawing/2014/main" id="{40A62377-8476-4205-9C44-23E27EAAB899}"/>
            </a:ext>
          </a:extLst>
        </xdr:cNvPr>
        <xdr:cNvCxnSpPr/>
      </xdr:nvCxnSpPr>
      <xdr:spPr>
        <a:xfrm flipV="1">
          <a:off x="1130300" y="655129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158132</xdr:rowOff>
    </xdr:from>
    <xdr:ext cx="405111" cy="259045"/>
    <xdr:sp macro="" textlink="">
      <xdr:nvSpPr>
        <xdr:cNvPr id="83" name="n_1aveValue【道路】&#10;有形固定資産減価償却率">
          <a:extLst>
            <a:ext uri="{FF2B5EF4-FFF2-40B4-BE49-F238E27FC236}">
              <a16:creationId xmlns:a16="http://schemas.microsoft.com/office/drawing/2014/main" id="{2E6BCE43-4FF9-44E4-A847-E4CD479A22B8}"/>
            </a:ext>
          </a:extLst>
        </xdr:cNvPr>
        <xdr:cNvSpPr txBox="1"/>
      </xdr:nvSpPr>
      <xdr:spPr>
        <a:xfrm>
          <a:off x="3582044" y="667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120032</xdr:rowOff>
    </xdr:from>
    <xdr:ext cx="405111" cy="259045"/>
    <xdr:sp macro="" textlink="">
      <xdr:nvSpPr>
        <xdr:cNvPr id="84" name="n_2aveValue【道路】&#10;有形固定資産減価償却率">
          <a:extLst>
            <a:ext uri="{FF2B5EF4-FFF2-40B4-BE49-F238E27FC236}">
              <a16:creationId xmlns:a16="http://schemas.microsoft.com/office/drawing/2014/main" id="{BBAF3528-8BB0-4F8E-BB69-938C013E5504}"/>
            </a:ext>
          </a:extLst>
        </xdr:cNvPr>
        <xdr:cNvSpPr txBox="1"/>
      </xdr:nvSpPr>
      <xdr:spPr>
        <a:xfrm>
          <a:off x="270574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93362</xdr:rowOff>
    </xdr:from>
    <xdr:ext cx="405111" cy="259045"/>
    <xdr:sp macro="" textlink="">
      <xdr:nvSpPr>
        <xdr:cNvPr id="85" name="n_3aveValue【道路】&#10;有形固定資産減価償却率">
          <a:extLst>
            <a:ext uri="{FF2B5EF4-FFF2-40B4-BE49-F238E27FC236}">
              <a16:creationId xmlns:a16="http://schemas.microsoft.com/office/drawing/2014/main" id="{C4D4D440-35FB-4FC7-98AB-06BF85DEA654}"/>
            </a:ext>
          </a:extLst>
        </xdr:cNvPr>
        <xdr:cNvSpPr txBox="1"/>
      </xdr:nvSpPr>
      <xdr:spPr>
        <a:xfrm>
          <a:off x="1816744" y="660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135272</xdr:rowOff>
    </xdr:from>
    <xdr:ext cx="405111" cy="259045"/>
    <xdr:sp macro="" textlink="">
      <xdr:nvSpPr>
        <xdr:cNvPr id="86" name="n_4aveValue【道路】&#10;有形固定資産減価償却率">
          <a:extLst>
            <a:ext uri="{FF2B5EF4-FFF2-40B4-BE49-F238E27FC236}">
              <a16:creationId xmlns:a16="http://schemas.microsoft.com/office/drawing/2014/main" id="{065E5E47-036C-490D-B560-86E3232E0FB0}"/>
            </a:ext>
          </a:extLst>
        </xdr:cNvPr>
        <xdr:cNvSpPr txBox="1"/>
      </xdr:nvSpPr>
      <xdr:spPr>
        <a:xfrm>
          <a:off x="927744" y="66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166387</xdr:rowOff>
    </xdr:from>
    <xdr:ext cx="405111" cy="259045"/>
    <xdr:sp macro="" textlink="">
      <xdr:nvSpPr>
        <xdr:cNvPr id="87" name="n_1mainValue【道路】&#10;有形固定資産減価償却率">
          <a:extLst>
            <a:ext uri="{FF2B5EF4-FFF2-40B4-BE49-F238E27FC236}">
              <a16:creationId xmlns:a16="http://schemas.microsoft.com/office/drawing/2014/main" id="{214EC869-5E37-4A7D-BE2E-58BAD32BC766}"/>
            </a:ext>
          </a:extLst>
        </xdr:cNvPr>
        <xdr:cNvSpPr txBox="1"/>
      </xdr:nvSpPr>
      <xdr:spPr>
        <a:xfrm>
          <a:off x="35820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137812</xdr:rowOff>
    </xdr:from>
    <xdr:ext cx="405111" cy="259045"/>
    <xdr:sp macro="" textlink="">
      <xdr:nvSpPr>
        <xdr:cNvPr id="88" name="n_2mainValue【道路】&#10;有形固定資産減価償却率">
          <a:extLst>
            <a:ext uri="{FF2B5EF4-FFF2-40B4-BE49-F238E27FC236}">
              <a16:creationId xmlns:a16="http://schemas.microsoft.com/office/drawing/2014/main" id="{DA7E663A-8FA9-44D6-92B4-FDDA1D5D7885}"/>
            </a:ext>
          </a:extLst>
        </xdr:cNvPr>
        <xdr:cNvSpPr txBox="1"/>
      </xdr:nvSpPr>
      <xdr:spPr>
        <a:xfrm>
          <a:off x="27057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103522</xdr:rowOff>
    </xdr:from>
    <xdr:ext cx="405111" cy="259045"/>
    <xdr:sp macro="" textlink="">
      <xdr:nvSpPr>
        <xdr:cNvPr id="89" name="n_3mainValue【道路】&#10;有形固定資産減価償却率">
          <a:extLst>
            <a:ext uri="{FF2B5EF4-FFF2-40B4-BE49-F238E27FC236}">
              <a16:creationId xmlns:a16="http://schemas.microsoft.com/office/drawing/2014/main" id="{0CD8CFFC-4CF9-4252-96CC-DC904E468E97}"/>
            </a:ext>
          </a:extLst>
        </xdr:cNvPr>
        <xdr:cNvSpPr txBox="1"/>
      </xdr:nvSpPr>
      <xdr:spPr>
        <a:xfrm>
          <a:off x="18167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113047</xdr:rowOff>
    </xdr:from>
    <xdr:ext cx="405111" cy="259045"/>
    <xdr:sp macro="" textlink="">
      <xdr:nvSpPr>
        <xdr:cNvPr id="90" name="n_4mainValue【道路】&#10;有形固定資産減価償却率">
          <a:extLst>
            <a:ext uri="{FF2B5EF4-FFF2-40B4-BE49-F238E27FC236}">
              <a16:creationId xmlns:a16="http://schemas.microsoft.com/office/drawing/2014/main" id="{40DAEB22-FEDB-4E5D-A022-72721EC27A2A}"/>
            </a:ext>
          </a:extLst>
        </xdr:cNvPr>
        <xdr:cNvSpPr txBox="1"/>
      </xdr:nvSpPr>
      <xdr:spPr>
        <a:xfrm>
          <a:off x="927744"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B21BD57-92A4-4A82-8D4A-EE60E260780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453F39D-2275-48F4-A023-AFCF8A053E4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83E6BBBF-2BCB-43C7-88F7-54854208DD0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E31BCE57-5668-411B-89DF-A54228BB832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F9E006D-4B5C-4974-A162-55522081EBD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A2BF6BB6-DC56-43E0-A46C-4B6A412E332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1FDBA1D-AB62-4F78-B402-7FDC01C7F64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BE39FDD-F5C5-4075-A57F-DEBD355D786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E59DA2B6-3E79-43D8-BC6A-501768ADE66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5DC9A15-7290-42A7-B6E5-F20AFD128D9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C9B85923-A4C2-47F7-B1D1-61E2BF872E8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DF75CBE8-592C-4F92-A533-7F150AD87D41}"/>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106E2A18-1FEC-48EA-8B6E-677DF16D12B2}"/>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76890247-13D5-4C74-AEBF-19F5198A4B9F}"/>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6D22832C-FA94-4F88-932B-2575A2910DD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EED2D346-1437-46D7-B9F1-2A8DEC8382B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8494C581-B44B-49D0-9CC5-4893AB1DA53C}"/>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11100D65-004F-4322-9D67-DE5071FF74F2}"/>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291D0C93-F7D2-42FD-99E7-92CA404B01EE}"/>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6E46D586-DC24-446E-A4AE-8F64F5041C51}"/>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E71B044C-E81C-4385-87A5-AB163DF6E6F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6216290C-F167-40A0-9733-614DAC21FC6D}"/>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510E0DA1-DFD6-4368-BD73-55EB31CCC14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107785</xdr:rowOff>
    </xdr:from>
    <xdr:to>
      <xdr:col>54</xdr:col>
      <xdr:colOff>189865</xdr:colOff>
      <xdr:row>41</xdr:row>
      <xdr:rowOff>97269</xdr:rowOff>
    </xdr:to>
    <xdr:cxnSp macro="">
      <xdr:nvCxnSpPr>
        <xdr:cNvPr id="114" name="直線コネクタ 113">
          <a:extLst>
            <a:ext uri="{FF2B5EF4-FFF2-40B4-BE49-F238E27FC236}">
              <a16:creationId xmlns:a16="http://schemas.microsoft.com/office/drawing/2014/main" id="{1E47A384-94C2-4338-90A9-68E08A1766A2}"/>
            </a:ext>
          </a:extLst>
        </xdr:cNvPr>
        <xdr:cNvCxnSpPr/>
      </xdr:nvCxnSpPr>
      <xdr:spPr>
        <a:xfrm flipV="1">
          <a:off x="10476865" y="5765635"/>
          <a:ext cx="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101096</xdr:rowOff>
    </xdr:from>
    <xdr:ext cx="469744" cy="259045"/>
    <xdr:sp macro="" textlink="">
      <xdr:nvSpPr>
        <xdr:cNvPr id="115" name="【道路】&#10;一人当たり延長最小値テキスト">
          <a:extLst>
            <a:ext uri="{FF2B5EF4-FFF2-40B4-BE49-F238E27FC236}">
              <a16:creationId xmlns:a16="http://schemas.microsoft.com/office/drawing/2014/main" id="{DE867744-495A-49D1-9E2B-D495AF056C33}"/>
            </a:ext>
          </a:extLst>
        </xdr:cNvPr>
        <xdr:cNvSpPr txBox="1"/>
      </xdr:nvSpPr>
      <xdr:spPr>
        <a:xfrm>
          <a:off x="10515600" y="7130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97269</xdr:rowOff>
    </xdr:from>
    <xdr:to>
      <xdr:col>55</xdr:col>
      <xdr:colOff>88900</xdr:colOff>
      <xdr:row>41</xdr:row>
      <xdr:rowOff>97269</xdr:rowOff>
    </xdr:to>
    <xdr:cxnSp macro="">
      <xdr:nvCxnSpPr>
        <xdr:cNvPr id="116" name="直線コネクタ 115">
          <a:extLst>
            <a:ext uri="{FF2B5EF4-FFF2-40B4-BE49-F238E27FC236}">
              <a16:creationId xmlns:a16="http://schemas.microsoft.com/office/drawing/2014/main" id="{7A2431F5-5880-4EBC-BB7D-0C75E8A523C1}"/>
            </a:ext>
          </a:extLst>
        </xdr:cNvPr>
        <xdr:cNvCxnSpPr/>
      </xdr:nvCxnSpPr>
      <xdr:spPr>
        <a:xfrm>
          <a:off x="10388600" y="7126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54462</xdr:rowOff>
    </xdr:from>
    <xdr:ext cx="534377" cy="259045"/>
    <xdr:sp macro="" textlink="">
      <xdr:nvSpPr>
        <xdr:cNvPr id="117" name="【道路】&#10;一人当たり延長最大値テキスト">
          <a:extLst>
            <a:ext uri="{FF2B5EF4-FFF2-40B4-BE49-F238E27FC236}">
              <a16:creationId xmlns:a16="http://schemas.microsoft.com/office/drawing/2014/main" id="{D22BBBE4-7E21-4479-83CA-EF4F67C83E14}"/>
            </a:ext>
          </a:extLst>
        </xdr:cNvPr>
        <xdr:cNvSpPr txBox="1"/>
      </xdr:nvSpPr>
      <xdr:spPr>
        <a:xfrm>
          <a:off x="10515600" y="5540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107785</xdr:rowOff>
    </xdr:from>
    <xdr:to>
      <xdr:col>55</xdr:col>
      <xdr:colOff>88900</xdr:colOff>
      <xdr:row>33</xdr:row>
      <xdr:rowOff>107785</xdr:rowOff>
    </xdr:to>
    <xdr:cxnSp macro="">
      <xdr:nvCxnSpPr>
        <xdr:cNvPr id="118" name="直線コネクタ 117">
          <a:extLst>
            <a:ext uri="{FF2B5EF4-FFF2-40B4-BE49-F238E27FC236}">
              <a16:creationId xmlns:a16="http://schemas.microsoft.com/office/drawing/2014/main" id="{B04A497C-BFB2-4CD2-8552-1B48FF846CC3}"/>
            </a:ext>
          </a:extLst>
        </xdr:cNvPr>
        <xdr:cNvCxnSpPr/>
      </xdr:nvCxnSpPr>
      <xdr:spPr>
        <a:xfrm>
          <a:off x="10388600" y="5765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81837</xdr:rowOff>
    </xdr:from>
    <xdr:ext cx="534377" cy="259045"/>
    <xdr:sp macro="" textlink="">
      <xdr:nvSpPr>
        <xdr:cNvPr id="119" name="【道路】&#10;一人当たり延長平均値テキスト">
          <a:extLst>
            <a:ext uri="{FF2B5EF4-FFF2-40B4-BE49-F238E27FC236}">
              <a16:creationId xmlns:a16="http://schemas.microsoft.com/office/drawing/2014/main" id="{C471C200-A07E-4823-A121-935DB04C43E7}"/>
            </a:ext>
          </a:extLst>
        </xdr:cNvPr>
        <xdr:cNvSpPr txBox="1"/>
      </xdr:nvSpPr>
      <xdr:spPr>
        <a:xfrm>
          <a:off x="10515600" y="65969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103410</xdr:rowOff>
    </xdr:from>
    <xdr:to>
      <xdr:col>55</xdr:col>
      <xdr:colOff>50800</xdr:colOff>
      <xdr:row>39</xdr:row>
      <xdr:rowOff>33560</xdr:rowOff>
    </xdr:to>
    <xdr:sp macro="" textlink="">
      <xdr:nvSpPr>
        <xdr:cNvPr id="120" name="フローチャート: 判断 119">
          <a:extLst>
            <a:ext uri="{FF2B5EF4-FFF2-40B4-BE49-F238E27FC236}">
              <a16:creationId xmlns:a16="http://schemas.microsoft.com/office/drawing/2014/main" id="{A3018581-304D-4712-B168-78BD65C46E0B}"/>
            </a:ext>
          </a:extLst>
        </xdr:cNvPr>
        <xdr:cNvSpPr/>
      </xdr:nvSpPr>
      <xdr:spPr>
        <a:xfrm>
          <a:off x="10426700" y="6618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113506</xdr:rowOff>
    </xdr:from>
    <xdr:to>
      <xdr:col>50</xdr:col>
      <xdr:colOff>165100</xdr:colOff>
      <xdr:row>39</xdr:row>
      <xdr:rowOff>43656</xdr:rowOff>
    </xdr:to>
    <xdr:sp macro="" textlink="">
      <xdr:nvSpPr>
        <xdr:cNvPr id="121" name="フローチャート: 判断 120">
          <a:extLst>
            <a:ext uri="{FF2B5EF4-FFF2-40B4-BE49-F238E27FC236}">
              <a16:creationId xmlns:a16="http://schemas.microsoft.com/office/drawing/2014/main" id="{D272B293-3C23-45C6-A3AE-75910F2C83BD}"/>
            </a:ext>
          </a:extLst>
        </xdr:cNvPr>
        <xdr:cNvSpPr/>
      </xdr:nvSpPr>
      <xdr:spPr>
        <a:xfrm>
          <a:off x="9588500" y="6628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122974</xdr:rowOff>
    </xdr:from>
    <xdr:to>
      <xdr:col>46</xdr:col>
      <xdr:colOff>38100</xdr:colOff>
      <xdr:row>39</xdr:row>
      <xdr:rowOff>53124</xdr:rowOff>
    </xdr:to>
    <xdr:sp macro="" textlink="">
      <xdr:nvSpPr>
        <xdr:cNvPr id="122" name="フローチャート: 判断 121">
          <a:extLst>
            <a:ext uri="{FF2B5EF4-FFF2-40B4-BE49-F238E27FC236}">
              <a16:creationId xmlns:a16="http://schemas.microsoft.com/office/drawing/2014/main" id="{0E88AB60-F10F-41B1-B3B2-ED342952E5D8}"/>
            </a:ext>
          </a:extLst>
        </xdr:cNvPr>
        <xdr:cNvSpPr/>
      </xdr:nvSpPr>
      <xdr:spPr>
        <a:xfrm>
          <a:off x="8699500" y="6638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130594</xdr:rowOff>
    </xdr:from>
    <xdr:to>
      <xdr:col>41</xdr:col>
      <xdr:colOff>101600</xdr:colOff>
      <xdr:row>39</xdr:row>
      <xdr:rowOff>60744</xdr:rowOff>
    </xdr:to>
    <xdr:sp macro="" textlink="">
      <xdr:nvSpPr>
        <xdr:cNvPr id="123" name="フローチャート: 判断 122">
          <a:extLst>
            <a:ext uri="{FF2B5EF4-FFF2-40B4-BE49-F238E27FC236}">
              <a16:creationId xmlns:a16="http://schemas.microsoft.com/office/drawing/2014/main" id="{FF76C0E7-8241-48EF-B7B3-F1F1E83427FE}"/>
            </a:ext>
          </a:extLst>
        </xdr:cNvPr>
        <xdr:cNvSpPr/>
      </xdr:nvSpPr>
      <xdr:spPr>
        <a:xfrm>
          <a:off x="7810500" y="6645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124136</xdr:rowOff>
    </xdr:from>
    <xdr:to>
      <xdr:col>36</xdr:col>
      <xdr:colOff>165100</xdr:colOff>
      <xdr:row>39</xdr:row>
      <xdr:rowOff>54286</xdr:rowOff>
    </xdr:to>
    <xdr:sp macro="" textlink="">
      <xdr:nvSpPr>
        <xdr:cNvPr id="124" name="フローチャート: 判断 123">
          <a:extLst>
            <a:ext uri="{FF2B5EF4-FFF2-40B4-BE49-F238E27FC236}">
              <a16:creationId xmlns:a16="http://schemas.microsoft.com/office/drawing/2014/main" id="{53F500B1-E20F-4BC8-B923-6EB853278D58}"/>
            </a:ext>
          </a:extLst>
        </xdr:cNvPr>
        <xdr:cNvSpPr/>
      </xdr:nvSpPr>
      <xdr:spPr>
        <a:xfrm>
          <a:off x="6921500" y="6639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EC541E9-9CCF-4E23-A6A9-C322FFC9395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1E9CF4F-F0C8-49F4-90AF-25DE8F9E2A8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F94E5D6-C70C-4FD5-9624-B8CAF1CFF23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D619EF0-D25A-4CE3-9942-9E821484058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5FEB6F5-3CD3-485A-B558-52AF78811E5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19266</xdr:rowOff>
    </xdr:from>
    <xdr:to>
      <xdr:col>55</xdr:col>
      <xdr:colOff>50800</xdr:colOff>
      <xdr:row>36</xdr:row>
      <xdr:rowOff>120866</xdr:rowOff>
    </xdr:to>
    <xdr:sp macro="" textlink="">
      <xdr:nvSpPr>
        <xdr:cNvPr id="130" name="楕円 129">
          <a:extLst>
            <a:ext uri="{FF2B5EF4-FFF2-40B4-BE49-F238E27FC236}">
              <a16:creationId xmlns:a16="http://schemas.microsoft.com/office/drawing/2014/main" id="{9AFA58B7-9580-4DFB-BD3E-86F9D10E534B}"/>
            </a:ext>
          </a:extLst>
        </xdr:cNvPr>
        <xdr:cNvSpPr/>
      </xdr:nvSpPr>
      <xdr:spPr>
        <a:xfrm>
          <a:off x="10426700" y="6191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42143</xdr:rowOff>
    </xdr:from>
    <xdr:ext cx="534377" cy="259045"/>
    <xdr:sp macro="" textlink="">
      <xdr:nvSpPr>
        <xdr:cNvPr id="131" name="【道路】&#10;一人当たり延長該当値テキスト">
          <a:extLst>
            <a:ext uri="{FF2B5EF4-FFF2-40B4-BE49-F238E27FC236}">
              <a16:creationId xmlns:a16="http://schemas.microsoft.com/office/drawing/2014/main" id="{54B27991-CEB4-4878-9392-E2ACD348114A}"/>
            </a:ext>
          </a:extLst>
        </xdr:cNvPr>
        <xdr:cNvSpPr txBox="1"/>
      </xdr:nvSpPr>
      <xdr:spPr>
        <a:xfrm>
          <a:off x="10515600" y="6042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44945</xdr:rowOff>
    </xdr:from>
    <xdr:to>
      <xdr:col>50</xdr:col>
      <xdr:colOff>165100</xdr:colOff>
      <xdr:row>36</xdr:row>
      <xdr:rowOff>146545</xdr:rowOff>
    </xdr:to>
    <xdr:sp macro="" textlink="">
      <xdr:nvSpPr>
        <xdr:cNvPr id="132" name="楕円 131">
          <a:extLst>
            <a:ext uri="{FF2B5EF4-FFF2-40B4-BE49-F238E27FC236}">
              <a16:creationId xmlns:a16="http://schemas.microsoft.com/office/drawing/2014/main" id="{F5EAA642-FF87-4F53-B397-C0D7595EB614}"/>
            </a:ext>
          </a:extLst>
        </xdr:cNvPr>
        <xdr:cNvSpPr/>
      </xdr:nvSpPr>
      <xdr:spPr>
        <a:xfrm>
          <a:off x="9588500" y="621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70066</xdr:rowOff>
    </xdr:from>
    <xdr:to>
      <xdr:col>55</xdr:col>
      <xdr:colOff>0</xdr:colOff>
      <xdr:row>36</xdr:row>
      <xdr:rowOff>95745</xdr:rowOff>
    </xdr:to>
    <xdr:cxnSp macro="">
      <xdr:nvCxnSpPr>
        <xdr:cNvPr id="133" name="直線コネクタ 132">
          <a:extLst>
            <a:ext uri="{FF2B5EF4-FFF2-40B4-BE49-F238E27FC236}">
              <a16:creationId xmlns:a16="http://schemas.microsoft.com/office/drawing/2014/main" id="{12422089-805B-48B6-9784-D7D54B4557B2}"/>
            </a:ext>
          </a:extLst>
        </xdr:cNvPr>
        <xdr:cNvCxnSpPr/>
      </xdr:nvCxnSpPr>
      <xdr:spPr>
        <a:xfrm flipV="1">
          <a:off x="9639300" y="6242266"/>
          <a:ext cx="838200" cy="25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68758</xdr:rowOff>
    </xdr:from>
    <xdr:to>
      <xdr:col>46</xdr:col>
      <xdr:colOff>38100</xdr:colOff>
      <xdr:row>36</xdr:row>
      <xdr:rowOff>170358</xdr:rowOff>
    </xdr:to>
    <xdr:sp macro="" textlink="">
      <xdr:nvSpPr>
        <xdr:cNvPr id="134" name="楕円 133">
          <a:extLst>
            <a:ext uri="{FF2B5EF4-FFF2-40B4-BE49-F238E27FC236}">
              <a16:creationId xmlns:a16="http://schemas.microsoft.com/office/drawing/2014/main" id="{F19C4C24-E6ED-4534-9EEE-87395D021292}"/>
            </a:ext>
          </a:extLst>
        </xdr:cNvPr>
        <xdr:cNvSpPr/>
      </xdr:nvSpPr>
      <xdr:spPr>
        <a:xfrm>
          <a:off x="8699500" y="6240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95745</xdr:rowOff>
    </xdr:from>
    <xdr:to>
      <xdr:col>50</xdr:col>
      <xdr:colOff>114300</xdr:colOff>
      <xdr:row>36</xdr:row>
      <xdr:rowOff>119558</xdr:rowOff>
    </xdr:to>
    <xdr:cxnSp macro="">
      <xdr:nvCxnSpPr>
        <xdr:cNvPr id="135" name="直線コネクタ 134">
          <a:extLst>
            <a:ext uri="{FF2B5EF4-FFF2-40B4-BE49-F238E27FC236}">
              <a16:creationId xmlns:a16="http://schemas.microsoft.com/office/drawing/2014/main" id="{C4352642-4C2A-40A1-A18D-CD8B9CE4C625}"/>
            </a:ext>
          </a:extLst>
        </xdr:cNvPr>
        <xdr:cNvCxnSpPr/>
      </xdr:nvCxnSpPr>
      <xdr:spPr>
        <a:xfrm flipV="1">
          <a:off x="8750300" y="6267945"/>
          <a:ext cx="889000" cy="23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88132</xdr:rowOff>
    </xdr:from>
    <xdr:to>
      <xdr:col>41</xdr:col>
      <xdr:colOff>101600</xdr:colOff>
      <xdr:row>37</xdr:row>
      <xdr:rowOff>18282</xdr:rowOff>
    </xdr:to>
    <xdr:sp macro="" textlink="">
      <xdr:nvSpPr>
        <xdr:cNvPr id="136" name="楕円 135">
          <a:extLst>
            <a:ext uri="{FF2B5EF4-FFF2-40B4-BE49-F238E27FC236}">
              <a16:creationId xmlns:a16="http://schemas.microsoft.com/office/drawing/2014/main" id="{B143AF4C-8FBD-4F93-86E5-BDB560DE2800}"/>
            </a:ext>
          </a:extLst>
        </xdr:cNvPr>
        <xdr:cNvSpPr/>
      </xdr:nvSpPr>
      <xdr:spPr>
        <a:xfrm>
          <a:off x="7810500" y="6260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119558</xdr:rowOff>
    </xdr:from>
    <xdr:to>
      <xdr:col>45</xdr:col>
      <xdr:colOff>177800</xdr:colOff>
      <xdr:row>36</xdr:row>
      <xdr:rowOff>138932</xdr:rowOff>
    </xdr:to>
    <xdr:cxnSp macro="">
      <xdr:nvCxnSpPr>
        <xdr:cNvPr id="137" name="直線コネクタ 136">
          <a:extLst>
            <a:ext uri="{FF2B5EF4-FFF2-40B4-BE49-F238E27FC236}">
              <a16:creationId xmlns:a16="http://schemas.microsoft.com/office/drawing/2014/main" id="{1B99E5A9-2838-4A2C-9FF3-A78C03BA0A88}"/>
            </a:ext>
          </a:extLst>
        </xdr:cNvPr>
        <xdr:cNvCxnSpPr/>
      </xdr:nvCxnSpPr>
      <xdr:spPr>
        <a:xfrm flipV="1">
          <a:off x="7861300" y="6291758"/>
          <a:ext cx="889000" cy="19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130594</xdr:rowOff>
    </xdr:from>
    <xdr:to>
      <xdr:col>36</xdr:col>
      <xdr:colOff>165100</xdr:colOff>
      <xdr:row>37</xdr:row>
      <xdr:rowOff>60744</xdr:rowOff>
    </xdr:to>
    <xdr:sp macro="" textlink="">
      <xdr:nvSpPr>
        <xdr:cNvPr id="138" name="楕円 137">
          <a:extLst>
            <a:ext uri="{FF2B5EF4-FFF2-40B4-BE49-F238E27FC236}">
              <a16:creationId xmlns:a16="http://schemas.microsoft.com/office/drawing/2014/main" id="{1C9704F3-FAEB-4D8D-BDAC-1A0277B490E6}"/>
            </a:ext>
          </a:extLst>
        </xdr:cNvPr>
        <xdr:cNvSpPr/>
      </xdr:nvSpPr>
      <xdr:spPr>
        <a:xfrm>
          <a:off x="6921500" y="6302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138932</xdr:rowOff>
    </xdr:from>
    <xdr:to>
      <xdr:col>41</xdr:col>
      <xdr:colOff>50800</xdr:colOff>
      <xdr:row>37</xdr:row>
      <xdr:rowOff>9944</xdr:rowOff>
    </xdr:to>
    <xdr:cxnSp macro="">
      <xdr:nvCxnSpPr>
        <xdr:cNvPr id="139" name="直線コネクタ 138">
          <a:extLst>
            <a:ext uri="{FF2B5EF4-FFF2-40B4-BE49-F238E27FC236}">
              <a16:creationId xmlns:a16="http://schemas.microsoft.com/office/drawing/2014/main" id="{F9D867C9-3F03-45B9-AAB8-9DA609CFB62A}"/>
            </a:ext>
          </a:extLst>
        </xdr:cNvPr>
        <xdr:cNvCxnSpPr/>
      </xdr:nvCxnSpPr>
      <xdr:spPr>
        <a:xfrm flipV="1">
          <a:off x="6972300" y="6311132"/>
          <a:ext cx="889000" cy="42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34783</xdr:rowOff>
    </xdr:from>
    <xdr:ext cx="534377" cy="259045"/>
    <xdr:sp macro="" textlink="">
      <xdr:nvSpPr>
        <xdr:cNvPr id="140" name="n_1aveValue【道路】&#10;一人当たり延長">
          <a:extLst>
            <a:ext uri="{FF2B5EF4-FFF2-40B4-BE49-F238E27FC236}">
              <a16:creationId xmlns:a16="http://schemas.microsoft.com/office/drawing/2014/main" id="{6C15A5A8-FA81-42F4-A81F-DD59FAE6082F}"/>
            </a:ext>
          </a:extLst>
        </xdr:cNvPr>
        <xdr:cNvSpPr txBox="1"/>
      </xdr:nvSpPr>
      <xdr:spPr>
        <a:xfrm>
          <a:off x="9359411" y="6721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44251</xdr:rowOff>
    </xdr:from>
    <xdr:ext cx="534377" cy="259045"/>
    <xdr:sp macro="" textlink="">
      <xdr:nvSpPr>
        <xdr:cNvPr id="141" name="n_2aveValue【道路】&#10;一人当たり延長">
          <a:extLst>
            <a:ext uri="{FF2B5EF4-FFF2-40B4-BE49-F238E27FC236}">
              <a16:creationId xmlns:a16="http://schemas.microsoft.com/office/drawing/2014/main" id="{D970F56B-2AF1-4B34-A319-E1BD28EEA6BD}"/>
            </a:ext>
          </a:extLst>
        </xdr:cNvPr>
        <xdr:cNvSpPr txBox="1"/>
      </xdr:nvSpPr>
      <xdr:spPr>
        <a:xfrm>
          <a:off x="8483111" y="6730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51871</xdr:rowOff>
    </xdr:from>
    <xdr:ext cx="534377" cy="259045"/>
    <xdr:sp macro="" textlink="">
      <xdr:nvSpPr>
        <xdr:cNvPr id="142" name="n_3aveValue【道路】&#10;一人当たり延長">
          <a:extLst>
            <a:ext uri="{FF2B5EF4-FFF2-40B4-BE49-F238E27FC236}">
              <a16:creationId xmlns:a16="http://schemas.microsoft.com/office/drawing/2014/main" id="{1CFA57D9-4C3B-48B4-B3D4-F53E68EC349E}"/>
            </a:ext>
          </a:extLst>
        </xdr:cNvPr>
        <xdr:cNvSpPr txBox="1"/>
      </xdr:nvSpPr>
      <xdr:spPr>
        <a:xfrm>
          <a:off x="7594111" y="6738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45413</xdr:rowOff>
    </xdr:from>
    <xdr:ext cx="534377" cy="259045"/>
    <xdr:sp macro="" textlink="">
      <xdr:nvSpPr>
        <xdr:cNvPr id="143" name="n_4aveValue【道路】&#10;一人当たり延長">
          <a:extLst>
            <a:ext uri="{FF2B5EF4-FFF2-40B4-BE49-F238E27FC236}">
              <a16:creationId xmlns:a16="http://schemas.microsoft.com/office/drawing/2014/main" id="{26F43B08-98F2-4CF8-A9BC-1025D7FB9830}"/>
            </a:ext>
          </a:extLst>
        </xdr:cNvPr>
        <xdr:cNvSpPr txBox="1"/>
      </xdr:nvSpPr>
      <xdr:spPr>
        <a:xfrm>
          <a:off x="6705111" y="6731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34</xdr:row>
      <xdr:rowOff>163072</xdr:rowOff>
    </xdr:from>
    <xdr:ext cx="534377" cy="259045"/>
    <xdr:sp macro="" textlink="">
      <xdr:nvSpPr>
        <xdr:cNvPr id="144" name="n_1mainValue【道路】&#10;一人当たり延長">
          <a:extLst>
            <a:ext uri="{FF2B5EF4-FFF2-40B4-BE49-F238E27FC236}">
              <a16:creationId xmlns:a16="http://schemas.microsoft.com/office/drawing/2014/main" id="{280ECD66-144A-4A0A-BCE0-32AFBE5AE420}"/>
            </a:ext>
          </a:extLst>
        </xdr:cNvPr>
        <xdr:cNvSpPr txBox="1"/>
      </xdr:nvSpPr>
      <xdr:spPr>
        <a:xfrm>
          <a:off x="9359411" y="5992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15435</xdr:rowOff>
    </xdr:from>
    <xdr:ext cx="534377" cy="259045"/>
    <xdr:sp macro="" textlink="">
      <xdr:nvSpPr>
        <xdr:cNvPr id="145" name="n_2mainValue【道路】&#10;一人当たり延長">
          <a:extLst>
            <a:ext uri="{FF2B5EF4-FFF2-40B4-BE49-F238E27FC236}">
              <a16:creationId xmlns:a16="http://schemas.microsoft.com/office/drawing/2014/main" id="{B51539A3-A50B-44DB-BC90-5BE96818C814}"/>
            </a:ext>
          </a:extLst>
        </xdr:cNvPr>
        <xdr:cNvSpPr txBox="1"/>
      </xdr:nvSpPr>
      <xdr:spPr>
        <a:xfrm>
          <a:off x="8483111" y="6016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34809</xdr:rowOff>
    </xdr:from>
    <xdr:ext cx="534377" cy="259045"/>
    <xdr:sp macro="" textlink="">
      <xdr:nvSpPr>
        <xdr:cNvPr id="146" name="n_3mainValue【道路】&#10;一人当たり延長">
          <a:extLst>
            <a:ext uri="{FF2B5EF4-FFF2-40B4-BE49-F238E27FC236}">
              <a16:creationId xmlns:a16="http://schemas.microsoft.com/office/drawing/2014/main" id="{CAC62ACD-CC59-4E7E-96D4-C3735E621481}"/>
            </a:ext>
          </a:extLst>
        </xdr:cNvPr>
        <xdr:cNvSpPr txBox="1"/>
      </xdr:nvSpPr>
      <xdr:spPr>
        <a:xfrm>
          <a:off x="7594111" y="6035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77271</xdr:rowOff>
    </xdr:from>
    <xdr:ext cx="534377" cy="259045"/>
    <xdr:sp macro="" textlink="">
      <xdr:nvSpPr>
        <xdr:cNvPr id="147" name="n_4mainValue【道路】&#10;一人当たり延長">
          <a:extLst>
            <a:ext uri="{FF2B5EF4-FFF2-40B4-BE49-F238E27FC236}">
              <a16:creationId xmlns:a16="http://schemas.microsoft.com/office/drawing/2014/main" id="{559E1C18-9038-4CF5-8BA3-6395FDCB6574}"/>
            </a:ext>
          </a:extLst>
        </xdr:cNvPr>
        <xdr:cNvSpPr txBox="1"/>
      </xdr:nvSpPr>
      <xdr:spPr>
        <a:xfrm>
          <a:off x="6705111" y="6078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23DF755E-F099-4C87-89BA-6FA6D65A11D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129816AE-3B42-4A8C-8563-D9C59B17C8E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BB6ABC88-8F49-4480-BA50-122E7073FC8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6DC726D4-DE6C-4FAF-889A-ED32248FB54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87B6C8A1-EB85-4519-AB25-A6721B3BE49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7CC894A8-B28C-410F-8ACF-763D95875C4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E7DE13FB-65A7-4F37-8A25-53E337BC18B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7F1ABDC3-43F8-472A-9F53-EBCB8E5C3B1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DE89312B-3400-45D1-BDCA-3DE03FE542A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A20CB459-77DA-486A-A466-E027C1F130A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6523DEBA-9242-4B32-ABD1-B43C3C1CA72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4CB5B43E-571D-48FC-A49D-43D016FF8C13}"/>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1BAFC801-B4B8-4B99-A734-8EA14012CD18}"/>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589F0BFD-D4E3-465B-83F8-50DCF2C15A33}"/>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435B6DD8-23AB-4F21-8654-76480F0BCADB}"/>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48628CED-F498-4058-A789-FD5BF2095C3A}"/>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F2CD9756-2C50-4F4B-B7FC-39F21640DBDB}"/>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AE30E79C-7A2A-4EA6-8D7B-C3F50DA37E28}"/>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8C67A529-D7B5-47F4-B058-2E8197A95457}"/>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9B08A75A-92C4-4240-8A12-F9343C70C883}"/>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3DFE8804-5B26-46E7-9C0C-95F03D324D2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19DB4528-F8D2-424E-8555-096A560BFB9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1AA6F9AE-A9DB-444A-ACD0-911EBF20F697}"/>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2A2869B7-BA23-468A-A4F2-4E4DF5FFCE4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B4637E98-1B42-434C-86BA-E191F9094BC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153488</xdr:rowOff>
    </xdr:from>
    <xdr:to>
      <xdr:col>24</xdr:col>
      <xdr:colOff>62865</xdr:colOff>
      <xdr:row>63</xdr:row>
      <xdr:rowOff>133894</xdr:rowOff>
    </xdr:to>
    <xdr:cxnSp macro="">
      <xdr:nvCxnSpPr>
        <xdr:cNvPr id="173" name="直線コネクタ 172">
          <a:extLst>
            <a:ext uri="{FF2B5EF4-FFF2-40B4-BE49-F238E27FC236}">
              <a16:creationId xmlns:a16="http://schemas.microsoft.com/office/drawing/2014/main" id="{B4444FBA-27F7-42F0-87C9-F997F3506668}"/>
            </a:ext>
          </a:extLst>
        </xdr:cNvPr>
        <xdr:cNvCxnSpPr/>
      </xdr:nvCxnSpPr>
      <xdr:spPr>
        <a:xfrm flipV="1">
          <a:off x="4634865" y="9583238"/>
          <a:ext cx="0" cy="1352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137721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91C06899-55E1-4F97-8B1B-7E817B8F29BC}"/>
            </a:ext>
          </a:extLst>
        </xdr:cNvPr>
        <xdr:cNvSpPr txBox="1"/>
      </xdr:nvSpPr>
      <xdr:spPr>
        <a:xfrm>
          <a:off x="4673600" y="10939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133894</xdr:rowOff>
    </xdr:from>
    <xdr:to>
      <xdr:col>24</xdr:col>
      <xdr:colOff>152400</xdr:colOff>
      <xdr:row>63</xdr:row>
      <xdr:rowOff>133894</xdr:rowOff>
    </xdr:to>
    <xdr:cxnSp macro="">
      <xdr:nvCxnSpPr>
        <xdr:cNvPr id="175" name="直線コネクタ 174">
          <a:extLst>
            <a:ext uri="{FF2B5EF4-FFF2-40B4-BE49-F238E27FC236}">
              <a16:creationId xmlns:a16="http://schemas.microsoft.com/office/drawing/2014/main" id="{12856B52-FFBC-45E3-8A65-E0C46F274FCA}"/>
            </a:ext>
          </a:extLst>
        </xdr:cNvPr>
        <xdr:cNvCxnSpPr/>
      </xdr:nvCxnSpPr>
      <xdr:spPr>
        <a:xfrm>
          <a:off x="4546600" y="10935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100165</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8C6A70FE-0131-42BF-B41A-443A6B42E28B}"/>
            </a:ext>
          </a:extLst>
        </xdr:cNvPr>
        <xdr:cNvSpPr txBox="1"/>
      </xdr:nvSpPr>
      <xdr:spPr>
        <a:xfrm>
          <a:off x="4673600" y="93584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77" name="直線コネクタ 176">
          <a:extLst>
            <a:ext uri="{FF2B5EF4-FFF2-40B4-BE49-F238E27FC236}">
              <a16:creationId xmlns:a16="http://schemas.microsoft.com/office/drawing/2014/main" id="{E2CDC06D-76C1-429A-BDAA-1C3F88CA54BC}"/>
            </a:ext>
          </a:extLst>
        </xdr:cNvPr>
        <xdr:cNvCxnSpPr/>
      </xdr:nvCxnSpPr>
      <xdr:spPr>
        <a:xfrm>
          <a:off x="4546600" y="9583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69686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272A293D-D486-4C84-AC0C-0D9892DA5AB9}"/>
            </a:ext>
          </a:extLst>
        </xdr:cNvPr>
        <xdr:cNvSpPr txBox="1"/>
      </xdr:nvSpPr>
      <xdr:spPr>
        <a:xfrm>
          <a:off x="4673600" y="105281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91259</xdr:rowOff>
    </xdr:from>
    <xdr:to>
      <xdr:col>24</xdr:col>
      <xdr:colOff>114300</xdr:colOff>
      <xdr:row>62</xdr:row>
      <xdr:rowOff>21409</xdr:rowOff>
    </xdr:to>
    <xdr:sp macro="" textlink="">
      <xdr:nvSpPr>
        <xdr:cNvPr id="179" name="フローチャート: 判断 178">
          <a:extLst>
            <a:ext uri="{FF2B5EF4-FFF2-40B4-BE49-F238E27FC236}">
              <a16:creationId xmlns:a16="http://schemas.microsoft.com/office/drawing/2014/main" id="{ACF1D600-0B57-4959-9AF2-D51E121225A7}"/>
            </a:ext>
          </a:extLst>
        </xdr:cNvPr>
        <xdr:cNvSpPr/>
      </xdr:nvSpPr>
      <xdr:spPr>
        <a:xfrm>
          <a:off x="4584700" y="105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macro="" textlink="">
      <xdr:nvSpPr>
        <xdr:cNvPr id="180" name="フローチャート: 判断 179">
          <a:extLst>
            <a:ext uri="{FF2B5EF4-FFF2-40B4-BE49-F238E27FC236}">
              <a16:creationId xmlns:a16="http://schemas.microsoft.com/office/drawing/2014/main" id="{03A2D60D-A601-404F-899C-A38496FA8525}"/>
            </a:ext>
          </a:extLst>
        </xdr:cNvPr>
        <xdr:cNvSpPr/>
      </xdr:nvSpPr>
      <xdr:spPr>
        <a:xfrm>
          <a:off x="3746500" y="1052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53703</xdr:rowOff>
    </xdr:from>
    <xdr:to>
      <xdr:col>15</xdr:col>
      <xdr:colOff>101600</xdr:colOff>
      <xdr:row>61</xdr:row>
      <xdr:rowOff>155303</xdr:rowOff>
    </xdr:to>
    <xdr:sp macro="" textlink="">
      <xdr:nvSpPr>
        <xdr:cNvPr id="181" name="フローチャート: 判断 180">
          <a:extLst>
            <a:ext uri="{FF2B5EF4-FFF2-40B4-BE49-F238E27FC236}">
              <a16:creationId xmlns:a16="http://schemas.microsoft.com/office/drawing/2014/main" id="{FD78DB35-4E83-4FBA-AAF5-38C40DFF8340}"/>
            </a:ext>
          </a:extLst>
        </xdr:cNvPr>
        <xdr:cNvSpPr/>
      </xdr:nvSpPr>
      <xdr:spPr>
        <a:xfrm>
          <a:off x="2857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40640</xdr:rowOff>
    </xdr:from>
    <xdr:to>
      <xdr:col>10</xdr:col>
      <xdr:colOff>165100</xdr:colOff>
      <xdr:row>61</xdr:row>
      <xdr:rowOff>142240</xdr:rowOff>
    </xdr:to>
    <xdr:sp macro="" textlink="">
      <xdr:nvSpPr>
        <xdr:cNvPr id="182" name="フローチャート: 判断 181">
          <a:extLst>
            <a:ext uri="{FF2B5EF4-FFF2-40B4-BE49-F238E27FC236}">
              <a16:creationId xmlns:a16="http://schemas.microsoft.com/office/drawing/2014/main" id="{B769F91A-7BF8-4F1D-A924-71CA4AE9E56B}"/>
            </a:ext>
          </a:extLst>
        </xdr:cNvPr>
        <xdr:cNvSpPr/>
      </xdr:nvSpPr>
      <xdr:spPr>
        <a:xfrm>
          <a:off x="1968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145143</xdr:rowOff>
    </xdr:from>
    <xdr:to>
      <xdr:col>6</xdr:col>
      <xdr:colOff>38100</xdr:colOff>
      <xdr:row>61</xdr:row>
      <xdr:rowOff>75293</xdr:rowOff>
    </xdr:to>
    <xdr:sp macro="" textlink="">
      <xdr:nvSpPr>
        <xdr:cNvPr id="183" name="フローチャート: 判断 182">
          <a:extLst>
            <a:ext uri="{FF2B5EF4-FFF2-40B4-BE49-F238E27FC236}">
              <a16:creationId xmlns:a16="http://schemas.microsoft.com/office/drawing/2014/main" id="{DF49C756-9464-419F-96C1-0966227F677F}"/>
            </a:ext>
          </a:extLst>
        </xdr:cNvPr>
        <xdr:cNvSpPr/>
      </xdr:nvSpPr>
      <xdr:spPr>
        <a:xfrm>
          <a:off x="1079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C76ACC0-456B-49A6-9C98-7C0355281BB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09ACBF4-A253-4A1D-87C8-9B6E1A47D92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203F670-162D-40A0-A120-9D70827146D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304711C-A43F-4178-83CA-00D023944DB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236A924-7678-4552-BB4E-25A754B96CF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55335</xdr:rowOff>
    </xdr:from>
    <xdr:to>
      <xdr:col>24</xdr:col>
      <xdr:colOff>114300</xdr:colOff>
      <xdr:row>60</xdr:row>
      <xdr:rowOff>156935</xdr:rowOff>
    </xdr:to>
    <xdr:sp macro="" textlink="">
      <xdr:nvSpPr>
        <xdr:cNvPr id="189" name="楕円 188">
          <a:extLst>
            <a:ext uri="{FF2B5EF4-FFF2-40B4-BE49-F238E27FC236}">
              <a16:creationId xmlns:a16="http://schemas.microsoft.com/office/drawing/2014/main" id="{3E1C0ABB-C3D3-4DCD-BF67-2A66E13CC609}"/>
            </a:ext>
          </a:extLst>
        </xdr:cNvPr>
        <xdr:cNvSpPr/>
      </xdr:nvSpPr>
      <xdr:spPr>
        <a:xfrm>
          <a:off x="4584700" y="1034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78212</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83E4BDDB-EBBE-435B-8BC9-EE6448625722}"/>
            </a:ext>
          </a:extLst>
        </xdr:cNvPr>
        <xdr:cNvSpPr txBox="1"/>
      </xdr:nvSpPr>
      <xdr:spPr>
        <a:xfrm>
          <a:off x="4673600" y="1019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32476</xdr:rowOff>
    </xdr:from>
    <xdr:to>
      <xdr:col>20</xdr:col>
      <xdr:colOff>38100</xdr:colOff>
      <xdr:row>60</xdr:row>
      <xdr:rowOff>134076</xdr:rowOff>
    </xdr:to>
    <xdr:sp macro="" textlink="">
      <xdr:nvSpPr>
        <xdr:cNvPr id="191" name="楕円 190">
          <a:extLst>
            <a:ext uri="{FF2B5EF4-FFF2-40B4-BE49-F238E27FC236}">
              <a16:creationId xmlns:a16="http://schemas.microsoft.com/office/drawing/2014/main" id="{7E525B6F-885F-4C3D-8EE2-C6C1EC930E29}"/>
            </a:ext>
          </a:extLst>
        </xdr:cNvPr>
        <xdr:cNvSpPr/>
      </xdr:nvSpPr>
      <xdr:spPr>
        <a:xfrm>
          <a:off x="3746500" y="1031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83276</xdr:rowOff>
    </xdr:from>
    <xdr:to>
      <xdr:col>24</xdr:col>
      <xdr:colOff>63500</xdr:colOff>
      <xdr:row>60</xdr:row>
      <xdr:rowOff>106135</xdr:rowOff>
    </xdr:to>
    <xdr:cxnSp macro="">
      <xdr:nvCxnSpPr>
        <xdr:cNvPr id="192" name="直線コネクタ 191">
          <a:extLst>
            <a:ext uri="{FF2B5EF4-FFF2-40B4-BE49-F238E27FC236}">
              <a16:creationId xmlns:a16="http://schemas.microsoft.com/office/drawing/2014/main" id="{30900EE0-E629-4154-B8B2-225B608F0049}"/>
            </a:ext>
          </a:extLst>
        </xdr:cNvPr>
        <xdr:cNvCxnSpPr/>
      </xdr:nvCxnSpPr>
      <xdr:spPr>
        <a:xfrm>
          <a:off x="3797300" y="10370276"/>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55335</xdr:rowOff>
    </xdr:from>
    <xdr:to>
      <xdr:col>15</xdr:col>
      <xdr:colOff>101600</xdr:colOff>
      <xdr:row>60</xdr:row>
      <xdr:rowOff>156935</xdr:rowOff>
    </xdr:to>
    <xdr:sp macro="" textlink="">
      <xdr:nvSpPr>
        <xdr:cNvPr id="193" name="楕円 192">
          <a:extLst>
            <a:ext uri="{FF2B5EF4-FFF2-40B4-BE49-F238E27FC236}">
              <a16:creationId xmlns:a16="http://schemas.microsoft.com/office/drawing/2014/main" id="{30A18F28-4272-4C90-A0F5-2A7A4BF45C82}"/>
            </a:ext>
          </a:extLst>
        </xdr:cNvPr>
        <xdr:cNvSpPr/>
      </xdr:nvSpPr>
      <xdr:spPr>
        <a:xfrm>
          <a:off x="2857500" y="1034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83276</xdr:rowOff>
    </xdr:from>
    <xdr:to>
      <xdr:col>19</xdr:col>
      <xdr:colOff>177800</xdr:colOff>
      <xdr:row>60</xdr:row>
      <xdr:rowOff>106135</xdr:rowOff>
    </xdr:to>
    <xdr:cxnSp macro="">
      <xdr:nvCxnSpPr>
        <xdr:cNvPr id="194" name="直線コネクタ 193">
          <a:extLst>
            <a:ext uri="{FF2B5EF4-FFF2-40B4-BE49-F238E27FC236}">
              <a16:creationId xmlns:a16="http://schemas.microsoft.com/office/drawing/2014/main" id="{0DA967F5-CB13-4B8C-A3BF-8FC69140A75E}"/>
            </a:ext>
          </a:extLst>
        </xdr:cNvPr>
        <xdr:cNvCxnSpPr/>
      </xdr:nvCxnSpPr>
      <xdr:spPr>
        <a:xfrm flipV="1">
          <a:off x="2908300" y="10370276"/>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32476</xdr:rowOff>
    </xdr:from>
    <xdr:to>
      <xdr:col>10</xdr:col>
      <xdr:colOff>165100</xdr:colOff>
      <xdr:row>60</xdr:row>
      <xdr:rowOff>134076</xdr:rowOff>
    </xdr:to>
    <xdr:sp macro="" textlink="">
      <xdr:nvSpPr>
        <xdr:cNvPr id="195" name="楕円 194">
          <a:extLst>
            <a:ext uri="{FF2B5EF4-FFF2-40B4-BE49-F238E27FC236}">
              <a16:creationId xmlns:a16="http://schemas.microsoft.com/office/drawing/2014/main" id="{00ECE54C-A2A0-4994-8556-1CA92533A386}"/>
            </a:ext>
          </a:extLst>
        </xdr:cNvPr>
        <xdr:cNvSpPr/>
      </xdr:nvSpPr>
      <xdr:spPr>
        <a:xfrm>
          <a:off x="1968500" y="1031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83276</xdr:rowOff>
    </xdr:from>
    <xdr:to>
      <xdr:col>15</xdr:col>
      <xdr:colOff>50800</xdr:colOff>
      <xdr:row>60</xdr:row>
      <xdr:rowOff>106135</xdr:rowOff>
    </xdr:to>
    <xdr:cxnSp macro="">
      <xdr:nvCxnSpPr>
        <xdr:cNvPr id="196" name="直線コネクタ 195">
          <a:extLst>
            <a:ext uri="{FF2B5EF4-FFF2-40B4-BE49-F238E27FC236}">
              <a16:creationId xmlns:a16="http://schemas.microsoft.com/office/drawing/2014/main" id="{382E3D85-0D59-45BC-80AB-E109DB76B7C7}"/>
            </a:ext>
          </a:extLst>
        </xdr:cNvPr>
        <xdr:cNvCxnSpPr/>
      </xdr:nvCxnSpPr>
      <xdr:spPr>
        <a:xfrm>
          <a:off x="2019300" y="10370276"/>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14515</xdr:rowOff>
    </xdr:from>
    <xdr:to>
      <xdr:col>6</xdr:col>
      <xdr:colOff>38100</xdr:colOff>
      <xdr:row>60</xdr:row>
      <xdr:rowOff>116115</xdr:rowOff>
    </xdr:to>
    <xdr:sp macro="" textlink="">
      <xdr:nvSpPr>
        <xdr:cNvPr id="197" name="楕円 196">
          <a:extLst>
            <a:ext uri="{FF2B5EF4-FFF2-40B4-BE49-F238E27FC236}">
              <a16:creationId xmlns:a16="http://schemas.microsoft.com/office/drawing/2014/main" id="{1A17CD7F-2853-49C9-9EC0-5D8CAB40E199}"/>
            </a:ext>
          </a:extLst>
        </xdr:cNvPr>
        <xdr:cNvSpPr/>
      </xdr:nvSpPr>
      <xdr:spPr>
        <a:xfrm>
          <a:off x="1079500" y="1030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65315</xdr:rowOff>
    </xdr:from>
    <xdr:to>
      <xdr:col>10</xdr:col>
      <xdr:colOff>114300</xdr:colOff>
      <xdr:row>60</xdr:row>
      <xdr:rowOff>83276</xdr:rowOff>
    </xdr:to>
    <xdr:cxnSp macro="">
      <xdr:nvCxnSpPr>
        <xdr:cNvPr id="198" name="直線コネクタ 197">
          <a:extLst>
            <a:ext uri="{FF2B5EF4-FFF2-40B4-BE49-F238E27FC236}">
              <a16:creationId xmlns:a16="http://schemas.microsoft.com/office/drawing/2014/main" id="{9A493F48-0FA3-4D68-A4D7-23B244324879}"/>
            </a:ext>
          </a:extLst>
        </xdr:cNvPr>
        <xdr:cNvCxnSpPr/>
      </xdr:nvCxnSpPr>
      <xdr:spPr>
        <a:xfrm>
          <a:off x="1130300" y="10352315"/>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162758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2AD9EF50-70D0-45AD-95D4-120C6FA20D61}"/>
            </a:ext>
          </a:extLst>
        </xdr:cNvPr>
        <xdr:cNvSpPr txBox="1"/>
      </xdr:nvSpPr>
      <xdr:spPr>
        <a:xfrm>
          <a:off x="3582044" y="1062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146430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52E796D3-CA24-4EDE-ACB6-B543D49A84D9}"/>
            </a:ext>
          </a:extLst>
        </xdr:cNvPr>
        <xdr:cNvSpPr txBox="1"/>
      </xdr:nvSpPr>
      <xdr:spPr>
        <a:xfrm>
          <a:off x="2705744" y="10604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133367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5C124C81-2EFE-4B34-A8DE-0B71950ECF82}"/>
            </a:ext>
          </a:extLst>
        </xdr:cNvPr>
        <xdr:cNvSpPr txBox="1"/>
      </xdr:nvSpPr>
      <xdr:spPr>
        <a:xfrm>
          <a:off x="181674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66420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DEA7C6A4-0175-45F7-93E9-D1A68469F1B2}"/>
            </a:ext>
          </a:extLst>
        </xdr:cNvPr>
        <xdr:cNvSpPr txBox="1"/>
      </xdr:nvSpPr>
      <xdr:spPr>
        <a:xfrm>
          <a:off x="927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150603</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7490A1D8-94E1-4A77-894A-460ED9536786}"/>
            </a:ext>
          </a:extLst>
        </xdr:cNvPr>
        <xdr:cNvSpPr txBox="1"/>
      </xdr:nvSpPr>
      <xdr:spPr>
        <a:xfrm>
          <a:off x="3582044" y="1009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2012</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C61355AE-D713-46D4-AF23-F9EAD48CBA02}"/>
            </a:ext>
          </a:extLst>
        </xdr:cNvPr>
        <xdr:cNvSpPr txBox="1"/>
      </xdr:nvSpPr>
      <xdr:spPr>
        <a:xfrm>
          <a:off x="2705744" y="1011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150603</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45651FF3-67A2-4B18-9056-283860B91D65}"/>
            </a:ext>
          </a:extLst>
        </xdr:cNvPr>
        <xdr:cNvSpPr txBox="1"/>
      </xdr:nvSpPr>
      <xdr:spPr>
        <a:xfrm>
          <a:off x="1816744" y="1009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132642</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F4E052A6-655A-4000-9952-7CE3AC25981D}"/>
            </a:ext>
          </a:extLst>
        </xdr:cNvPr>
        <xdr:cNvSpPr txBox="1"/>
      </xdr:nvSpPr>
      <xdr:spPr>
        <a:xfrm>
          <a:off x="927744" y="10076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845C0A5A-D6AC-4138-B19C-B08D05A9513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3FCD7008-D5AE-4A02-9FBB-7B3D87504B4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5EC5481-3E08-429F-B291-C4169D35A26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BC99A811-AD15-4E46-91FD-513E61898EA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B887E9F4-493B-4B75-B873-895482E99B8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3C058C73-46A9-4651-8DC7-5A551FA7A89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1F1B8040-214E-412D-B256-D3443895B8C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388A9189-39FA-4D75-B9DD-A07AF9947F0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40FE1BCF-6089-4126-A037-4D9A34C04CB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1EA84A98-24C2-4F13-95C8-1620FA2D0C8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A209B3FF-0343-4036-86B2-8F664B7BB39F}"/>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ED92D5B5-6EEC-49B5-8D00-E69935A2099E}"/>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C8878718-10E1-41F5-BADD-F79F2C005C2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398C17B9-F977-44C4-94BD-E8ED1AD1D90C}"/>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E9997519-09FC-4F66-9EBA-9B45C29B6916}"/>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389B5A92-807C-43A8-BEA0-A765F777B76E}"/>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B63CE042-DA9E-421E-9723-2C1AF73604E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834FDCA3-FA56-4DE1-B893-42FF93F3A596}"/>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227D8514-FFE7-4E61-8E6B-C02797C38C42}"/>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6" name="テキスト ボックス 225">
          <a:extLst>
            <a:ext uri="{FF2B5EF4-FFF2-40B4-BE49-F238E27FC236}">
              <a16:creationId xmlns:a16="http://schemas.microsoft.com/office/drawing/2014/main" id="{D370DC4D-9ABE-4423-9FE2-B78B338D952E}"/>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9B1B5364-AAAB-4031-9B75-6E605257AA3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7EB66BB5-DCFF-43E8-A8EB-201261D7346F}"/>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5AB0F922-B2CB-4062-A201-4EDBE41EEF9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101982</xdr:rowOff>
    </xdr:from>
    <xdr:to>
      <xdr:col>54</xdr:col>
      <xdr:colOff>189865</xdr:colOff>
      <xdr:row>64</xdr:row>
      <xdr:rowOff>60453</xdr:rowOff>
    </xdr:to>
    <xdr:cxnSp macro="">
      <xdr:nvCxnSpPr>
        <xdr:cNvPr id="230" name="直線コネクタ 229">
          <a:extLst>
            <a:ext uri="{FF2B5EF4-FFF2-40B4-BE49-F238E27FC236}">
              <a16:creationId xmlns:a16="http://schemas.microsoft.com/office/drawing/2014/main" id="{70FCAE76-6261-4D8C-BDC4-D94EC35BE9B1}"/>
            </a:ext>
          </a:extLst>
        </xdr:cNvPr>
        <xdr:cNvCxnSpPr/>
      </xdr:nvCxnSpPr>
      <xdr:spPr>
        <a:xfrm flipV="1">
          <a:off x="10476865" y="9703182"/>
          <a:ext cx="0" cy="1330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64280</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646D1560-67F5-4974-9DEA-CC61C1B11BF4}"/>
            </a:ext>
          </a:extLst>
        </xdr:cNvPr>
        <xdr:cNvSpPr txBox="1"/>
      </xdr:nvSpPr>
      <xdr:spPr>
        <a:xfrm>
          <a:off x="10515600" y="11037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60453</xdr:rowOff>
    </xdr:from>
    <xdr:to>
      <xdr:col>55</xdr:col>
      <xdr:colOff>88900</xdr:colOff>
      <xdr:row>64</xdr:row>
      <xdr:rowOff>60453</xdr:rowOff>
    </xdr:to>
    <xdr:cxnSp macro="">
      <xdr:nvCxnSpPr>
        <xdr:cNvPr id="232" name="直線コネクタ 231">
          <a:extLst>
            <a:ext uri="{FF2B5EF4-FFF2-40B4-BE49-F238E27FC236}">
              <a16:creationId xmlns:a16="http://schemas.microsoft.com/office/drawing/2014/main" id="{F1AA2D2F-3250-437C-AD3E-A777383DB6BA}"/>
            </a:ext>
          </a:extLst>
        </xdr:cNvPr>
        <xdr:cNvCxnSpPr/>
      </xdr:nvCxnSpPr>
      <xdr:spPr>
        <a:xfrm>
          <a:off x="10388600" y="1103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48659</xdr:rowOff>
    </xdr:from>
    <xdr:ext cx="599010" cy="259045"/>
    <xdr:sp macro="" textlink="">
      <xdr:nvSpPr>
        <xdr:cNvPr id="233" name="【橋りょう・トンネル】&#10;一人当たり有形固定資産（償却資産）額最大値テキスト">
          <a:extLst>
            <a:ext uri="{FF2B5EF4-FFF2-40B4-BE49-F238E27FC236}">
              <a16:creationId xmlns:a16="http://schemas.microsoft.com/office/drawing/2014/main" id="{27F983C5-20B9-4223-993C-252EFE63DF76}"/>
            </a:ext>
          </a:extLst>
        </xdr:cNvPr>
        <xdr:cNvSpPr txBox="1"/>
      </xdr:nvSpPr>
      <xdr:spPr>
        <a:xfrm>
          <a:off x="10515600" y="9478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101982</xdr:rowOff>
    </xdr:from>
    <xdr:to>
      <xdr:col>55</xdr:col>
      <xdr:colOff>88900</xdr:colOff>
      <xdr:row>56</xdr:row>
      <xdr:rowOff>101982</xdr:rowOff>
    </xdr:to>
    <xdr:cxnSp macro="">
      <xdr:nvCxnSpPr>
        <xdr:cNvPr id="234" name="直線コネクタ 233">
          <a:extLst>
            <a:ext uri="{FF2B5EF4-FFF2-40B4-BE49-F238E27FC236}">
              <a16:creationId xmlns:a16="http://schemas.microsoft.com/office/drawing/2014/main" id="{1F7FF9EE-F56C-4AC2-8569-2EAD507BAB2C}"/>
            </a:ext>
          </a:extLst>
        </xdr:cNvPr>
        <xdr:cNvCxnSpPr/>
      </xdr:nvCxnSpPr>
      <xdr:spPr>
        <a:xfrm>
          <a:off x="10388600" y="9703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153840</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2A4C97B3-BBA0-4E5F-8305-C3F9E2360B8C}"/>
            </a:ext>
          </a:extLst>
        </xdr:cNvPr>
        <xdr:cNvSpPr txBox="1"/>
      </xdr:nvSpPr>
      <xdr:spPr>
        <a:xfrm>
          <a:off x="10515600" y="104408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3963</xdr:rowOff>
    </xdr:from>
    <xdr:to>
      <xdr:col>55</xdr:col>
      <xdr:colOff>50800</xdr:colOff>
      <xdr:row>61</xdr:row>
      <xdr:rowOff>105563</xdr:rowOff>
    </xdr:to>
    <xdr:sp macro="" textlink="">
      <xdr:nvSpPr>
        <xdr:cNvPr id="236" name="フローチャート: 判断 235">
          <a:extLst>
            <a:ext uri="{FF2B5EF4-FFF2-40B4-BE49-F238E27FC236}">
              <a16:creationId xmlns:a16="http://schemas.microsoft.com/office/drawing/2014/main" id="{D86A3606-6972-44F7-8201-CEE0FE0DAB6B}"/>
            </a:ext>
          </a:extLst>
        </xdr:cNvPr>
        <xdr:cNvSpPr/>
      </xdr:nvSpPr>
      <xdr:spPr>
        <a:xfrm>
          <a:off x="10426700" y="1046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22722</xdr:rowOff>
    </xdr:from>
    <xdr:to>
      <xdr:col>50</xdr:col>
      <xdr:colOff>165100</xdr:colOff>
      <xdr:row>61</xdr:row>
      <xdr:rowOff>124322</xdr:rowOff>
    </xdr:to>
    <xdr:sp macro="" textlink="">
      <xdr:nvSpPr>
        <xdr:cNvPr id="237" name="フローチャート: 判断 236">
          <a:extLst>
            <a:ext uri="{FF2B5EF4-FFF2-40B4-BE49-F238E27FC236}">
              <a16:creationId xmlns:a16="http://schemas.microsoft.com/office/drawing/2014/main" id="{F7EB4D27-FEF4-4E1F-AF68-9DF0EBEE85D7}"/>
            </a:ext>
          </a:extLst>
        </xdr:cNvPr>
        <xdr:cNvSpPr/>
      </xdr:nvSpPr>
      <xdr:spPr>
        <a:xfrm>
          <a:off x="9588500" y="10481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41979</xdr:rowOff>
    </xdr:from>
    <xdr:to>
      <xdr:col>46</xdr:col>
      <xdr:colOff>38100</xdr:colOff>
      <xdr:row>61</xdr:row>
      <xdr:rowOff>143579</xdr:rowOff>
    </xdr:to>
    <xdr:sp macro="" textlink="">
      <xdr:nvSpPr>
        <xdr:cNvPr id="238" name="フローチャート: 判断 237">
          <a:extLst>
            <a:ext uri="{FF2B5EF4-FFF2-40B4-BE49-F238E27FC236}">
              <a16:creationId xmlns:a16="http://schemas.microsoft.com/office/drawing/2014/main" id="{28DBC278-5170-40DB-90E7-C4FC0C26C101}"/>
            </a:ext>
          </a:extLst>
        </xdr:cNvPr>
        <xdr:cNvSpPr/>
      </xdr:nvSpPr>
      <xdr:spPr>
        <a:xfrm>
          <a:off x="8699500" y="10500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55283</xdr:rowOff>
    </xdr:from>
    <xdr:to>
      <xdr:col>41</xdr:col>
      <xdr:colOff>101600</xdr:colOff>
      <xdr:row>61</xdr:row>
      <xdr:rowOff>156883</xdr:rowOff>
    </xdr:to>
    <xdr:sp macro="" textlink="">
      <xdr:nvSpPr>
        <xdr:cNvPr id="239" name="フローチャート: 判断 238">
          <a:extLst>
            <a:ext uri="{FF2B5EF4-FFF2-40B4-BE49-F238E27FC236}">
              <a16:creationId xmlns:a16="http://schemas.microsoft.com/office/drawing/2014/main" id="{0C7C2987-A35F-419C-A347-9F3885FEE28B}"/>
            </a:ext>
          </a:extLst>
        </xdr:cNvPr>
        <xdr:cNvSpPr/>
      </xdr:nvSpPr>
      <xdr:spPr>
        <a:xfrm>
          <a:off x="7810500" y="1051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34371</xdr:rowOff>
    </xdr:from>
    <xdr:to>
      <xdr:col>36</xdr:col>
      <xdr:colOff>165100</xdr:colOff>
      <xdr:row>61</xdr:row>
      <xdr:rowOff>135971</xdr:rowOff>
    </xdr:to>
    <xdr:sp macro="" textlink="">
      <xdr:nvSpPr>
        <xdr:cNvPr id="240" name="フローチャート: 判断 239">
          <a:extLst>
            <a:ext uri="{FF2B5EF4-FFF2-40B4-BE49-F238E27FC236}">
              <a16:creationId xmlns:a16="http://schemas.microsoft.com/office/drawing/2014/main" id="{2213AD04-685B-4D42-B9E8-EF9EA78F13DB}"/>
            </a:ext>
          </a:extLst>
        </xdr:cNvPr>
        <xdr:cNvSpPr/>
      </xdr:nvSpPr>
      <xdr:spPr>
        <a:xfrm>
          <a:off x="6921500" y="1049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B2109C2-3E1E-4047-BDD1-DA678FB1DF1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CEBB04F-0EDB-4C48-8676-B8CD16F6E75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6780BFD-D252-44DB-95F4-DFD136EA271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B58BC90-8F51-4666-BBFB-28563BB6F65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959A577-08CD-4B6A-9E4C-DEBDBAF6E14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59656</xdr:rowOff>
    </xdr:from>
    <xdr:to>
      <xdr:col>55</xdr:col>
      <xdr:colOff>50800</xdr:colOff>
      <xdr:row>59</xdr:row>
      <xdr:rowOff>161256</xdr:rowOff>
    </xdr:to>
    <xdr:sp macro="" textlink="">
      <xdr:nvSpPr>
        <xdr:cNvPr id="246" name="楕円 245">
          <a:extLst>
            <a:ext uri="{FF2B5EF4-FFF2-40B4-BE49-F238E27FC236}">
              <a16:creationId xmlns:a16="http://schemas.microsoft.com/office/drawing/2014/main" id="{6CE15485-95BC-467F-BD52-0FE1762A3EF2}"/>
            </a:ext>
          </a:extLst>
        </xdr:cNvPr>
        <xdr:cNvSpPr/>
      </xdr:nvSpPr>
      <xdr:spPr>
        <a:xfrm>
          <a:off x="10426700" y="1017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82533</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3C06F3FF-61B9-4A44-B194-6675020ED2DD}"/>
            </a:ext>
          </a:extLst>
        </xdr:cNvPr>
        <xdr:cNvSpPr txBox="1"/>
      </xdr:nvSpPr>
      <xdr:spPr>
        <a:xfrm>
          <a:off x="10515600" y="10026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78178</xdr:rowOff>
    </xdr:from>
    <xdr:to>
      <xdr:col>50</xdr:col>
      <xdr:colOff>165100</xdr:colOff>
      <xdr:row>60</xdr:row>
      <xdr:rowOff>8328</xdr:rowOff>
    </xdr:to>
    <xdr:sp macro="" textlink="">
      <xdr:nvSpPr>
        <xdr:cNvPr id="248" name="楕円 247">
          <a:extLst>
            <a:ext uri="{FF2B5EF4-FFF2-40B4-BE49-F238E27FC236}">
              <a16:creationId xmlns:a16="http://schemas.microsoft.com/office/drawing/2014/main" id="{03379D50-989D-4E84-942E-CA865108B006}"/>
            </a:ext>
          </a:extLst>
        </xdr:cNvPr>
        <xdr:cNvSpPr/>
      </xdr:nvSpPr>
      <xdr:spPr>
        <a:xfrm>
          <a:off x="9588500" y="101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110456</xdr:rowOff>
    </xdr:from>
    <xdr:to>
      <xdr:col>55</xdr:col>
      <xdr:colOff>0</xdr:colOff>
      <xdr:row>59</xdr:row>
      <xdr:rowOff>128978</xdr:rowOff>
    </xdr:to>
    <xdr:cxnSp macro="">
      <xdr:nvCxnSpPr>
        <xdr:cNvPr id="249" name="直線コネクタ 248">
          <a:extLst>
            <a:ext uri="{FF2B5EF4-FFF2-40B4-BE49-F238E27FC236}">
              <a16:creationId xmlns:a16="http://schemas.microsoft.com/office/drawing/2014/main" id="{DE68D088-1D5F-4854-8B59-9C1CC8D4ADC9}"/>
            </a:ext>
          </a:extLst>
        </xdr:cNvPr>
        <xdr:cNvCxnSpPr/>
      </xdr:nvCxnSpPr>
      <xdr:spPr>
        <a:xfrm flipV="1">
          <a:off x="9639300" y="10226006"/>
          <a:ext cx="838200" cy="18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137147</xdr:rowOff>
    </xdr:from>
    <xdr:to>
      <xdr:col>46</xdr:col>
      <xdr:colOff>38100</xdr:colOff>
      <xdr:row>60</xdr:row>
      <xdr:rowOff>67297</xdr:rowOff>
    </xdr:to>
    <xdr:sp macro="" textlink="">
      <xdr:nvSpPr>
        <xdr:cNvPr id="250" name="楕円 249">
          <a:extLst>
            <a:ext uri="{FF2B5EF4-FFF2-40B4-BE49-F238E27FC236}">
              <a16:creationId xmlns:a16="http://schemas.microsoft.com/office/drawing/2014/main" id="{9C93E71A-AB7D-4563-9DD9-434D840415B7}"/>
            </a:ext>
          </a:extLst>
        </xdr:cNvPr>
        <xdr:cNvSpPr/>
      </xdr:nvSpPr>
      <xdr:spPr>
        <a:xfrm>
          <a:off x="8699500" y="10252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128978</xdr:rowOff>
    </xdr:from>
    <xdr:to>
      <xdr:col>50</xdr:col>
      <xdr:colOff>114300</xdr:colOff>
      <xdr:row>60</xdr:row>
      <xdr:rowOff>16497</xdr:rowOff>
    </xdr:to>
    <xdr:cxnSp macro="">
      <xdr:nvCxnSpPr>
        <xdr:cNvPr id="251" name="直線コネクタ 250">
          <a:extLst>
            <a:ext uri="{FF2B5EF4-FFF2-40B4-BE49-F238E27FC236}">
              <a16:creationId xmlns:a16="http://schemas.microsoft.com/office/drawing/2014/main" id="{28298746-54B0-4368-B6AD-E8958F75EBAC}"/>
            </a:ext>
          </a:extLst>
        </xdr:cNvPr>
        <xdr:cNvCxnSpPr/>
      </xdr:nvCxnSpPr>
      <xdr:spPr>
        <a:xfrm flipV="1">
          <a:off x="8750300" y="10244528"/>
          <a:ext cx="889000" cy="58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152729</xdr:rowOff>
    </xdr:from>
    <xdr:to>
      <xdr:col>41</xdr:col>
      <xdr:colOff>101600</xdr:colOff>
      <xdr:row>60</xdr:row>
      <xdr:rowOff>82879</xdr:rowOff>
    </xdr:to>
    <xdr:sp macro="" textlink="">
      <xdr:nvSpPr>
        <xdr:cNvPr id="252" name="楕円 251">
          <a:extLst>
            <a:ext uri="{FF2B5EF4-FFF2-40B4-BE49-F238E27FC236}">
              <a16:creationId xmlns:a16="http://schemas.microsoft.com/office/drawing/2014/main" id="{B8E0555E-7532-4401-A657-67BBB16443F3}"/>
            </a:ext>
          </a:extLst>
        </xdr:cNvPr>
        <xdr:cNvSpPr/>
      </xdr:nvSpPr>
      <xdr:spPr>
        <a:xfrm>
          <a:off x="7810500" y="1026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16497</xdr:rowOff>
    </xdr:from>
    <xdr:to>
      <xdr:col>45</xdr:col>
      <xdr:colOff>177800</xdr:colOff>
      <xdr:row>60</xdr:row>
      <xdr:rowOff>32079</xdr:rowOff>
    </xdr:to>
    <xdr:cxnSp macro="">
      <xdr:nvCxnSpPr>
        <xdr:cNvPr id="253" name="直線コネクタ 252">
          <a:extLst>
            <a:ext uri="{FF2B5EF4-FFF2-40B4-BE49-F238E27FC236}">
              <a16:creationId xmlns:a16="http://schemas.microsoft.com/office/drawing/2014/main" id="{9FCFB3BF-3635-43E9-9DE4-B819C5B78CA0}"/>
            </a:ext>
          </a:extLst>
        </xdr:cNvPr>
        <xdr:cNvCxnSpPr/>
      </xdr:nvCxnSpPr>
      <xdr:spPr>
        <a:xfrm flipV="1">
          <a:off x="7861300" y="10303497"/>
          <a:ext cx="889000" cy="15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3901</xdr:rowOff>
    </xdr:from>
    <xdr:to>
      <xdr:col>36</xdr:col>
      <xdr:colOff>165100</xdr:colOff>
      <xdr:row>60</xdr:row>
      <xdr:rowOff>105501</xdr:rowOff>
    </xdr:to>
    <xdr:sp macro="" textlink="">
      <xdr:nvSpPr>
        <xdr:cNvPr id="254" name="楕円 253">
          <a:extLst>
            <a:ext uri="{FF2B5EF4-FFF2-40B4-BE49-F238E27FC236}">
              <a16:creationId xmlns:a16="http://schemas.microsoft.com/office/drawing/2014/main" id="{6ADE0FD1-D00D-40CF-AECB-C22D91F2EF4A}"/>
            </a:ext>
          </a:extLst>
        </xdr:cNvPr>
        <xdr:cNvSpPr/>
      </xdr:nvSpPr>
      <xdr:spPr>
        <a:xfrm>
          <a:off x="6921500" y="10290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32079</xdr:rowOff>
    </xdr:from>
    <xdr:to>
      <xdr:col>41</xdr:col>
      <xdr:colOff>50800</xdr:colOff>
      <xdr:row>60</xdr:row>
      <xdr:rowOff>54701</xdr:rowOff>
    </xdr:to>
    <xdr:cxnSp macro="">
      <xdr:nvCxnSpPr>
        <xdr:cNvPr id="255" name="直線コネクタ 254">
          <a:extLst>
            <a:ext uri="{FF2B5EF4-FFF2-40B4-BE49-F238E27FC236}">
              <a16:creationId xmlns:a16="http://schemas.microsoft.com/office/drawing/2014/main" id="{1E917770-4443-42F4-83E7-A1E360D43F7D}"/>
            </a:ext>
          </a:extLst>
        </xdr:cNvPr>
        <xdr:cNvCxnSpPr/>
      </xdr:nvCxnSpPr>
      <xdr:spPr>
        <a:xfrm flipV="1">
          <a:off x="6972300" y="10319079"/>
          <a:ext cx="889000" cy="22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115449</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40BD4A78-847F-4F3D-9253-4B17762DD9BD}"/>
            </a:ext>
          </a:extLst>
        </xdr:cNvPr>
        <xdr:cNvSpPr txBox="1"/>
      </xdr:nvSpPr>
      <xdr:spPr>
        <a:xfrm>
          <a:off x="9327095" y="10573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134706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403A754C-B41F-470C-A27D-8D9E11BA021E}"/>
            </a:ext>
          </a:extLst>
        </xdr:cNvPr>
        <xdr:cNvSpPr txBox="1"/>
      </xdr:nvSpPr>
      <xdr:spPr>
        <a:xfrm>
          <a:off x="8450795" y="10593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148010</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94735423-390A-4EAF-9716-EB451C297BAE}"/>
            </a:ext>
          </a:extLst>
        </xdr:cNvPr>
        <xdr:cNvSpPr txBox="1"/>
      </xdr:nvSpPr>
      <xdr:spPr>
        <a:xfrm>
          <a:off x="7561795" y="10606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127098</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F560BE53-3466-4414-88C1-A6734CA7554A}"/>
            </a:ext>
          </a:extLst>
        </xdr:cNvPr>
        <xdr:cNvSpPr txBox="1"/>
      </xdr:nvSpPr>
      <xdr:spPr>
        <a:xfrm>
          <a:off x="6672795" y="10585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24855</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BED1F7C6-7465-45F0-BAED-3C64FF1EFA45}"/>
            </a:ext>
          </a:extLst>
        </xdr:cNvPr>
        <xdr:cNvSpPr txBox="1"/>
      </xdr:nvSpPr>
      <xdr:spPr>
        <a:xfrm>
          <a:off x="9327095" y="9968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83824</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FDFEAE64-6472-47DB-A30E-F696CBF370A4}"/>
            </a:ext>
          </a:extLst>
        </xdr:cNvPr>
        <xdr:cNvSpPr txBox="1"/>
      </xdr:nvSpPr>
      <xdr:spPr>
        <a:xfrm>
          <a:off x="8450795" y="10027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99406</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9DE5B35B-1232-469B-8634-73EE3E4F04B0}"/>
            </a:ext>
          </a:extLst>
        </xdr:cNvPr>
        <xdr:cNvSpPr txBox="1"/>
      </xdr:nvSpPr>
      <xdr:spPr>
        <a:xfrm>
          <a:off x="7561795" y="10043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122028</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672360A6-F2DD-480A-A2E2-E49454FA9327}"/>
            </a:ext>
          </a:extLst>
        </xdr:cNvPr>
        <xdr:cNvSpPr txBox="1"/>
      </xdr:nvSpPr>
      <xdr:spPr>
        <a:xfrm>
          <a:off x="6672795" y="10066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CC13F085-779D-4D71-AB88-05664CD2A5B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EDAEBB84-B67D-448A-BDD7-923F73C4492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B565CCC3-CEAD-4EA9-92DC-2C7F4A647FE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A7604779-F566-48F3-BA8A-C6641E75E2F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6C4F5452-3A09-44D7-9645-03A0D09B486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5F7C021C-0C92-4482-9A08-4A92713A73D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FD2A61A8-52A0-45F2-9239-670E1FE96D2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87A5F43-8D24-4980-92AD-CD19B9915C0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8CD11DC-C801-4EAA-9F18-748391B5BBB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DBBF5A29-1F5B-4653-AF00-3F2D08565B7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660A2C87-379D-4E0B-A397-545F972C183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76D11CC8-ABEA-416A-B3E2-BEA91A9298EB}"/>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DCBAF9E7-1FA6-48A9-8F08-D634F448C95E}"/>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EF1A6B90-CDD0-40DC-9DCA-78646297FA6F}"/>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169A9F97-AC82-46F7-A7D1-1FE6FCF496BF}"/>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E1AB9117-D816-4370-A07A-D3F64894BEBB}"/>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C79FDED3-B8B2-4E9F-B736-04C348B7195B}"/>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A2327BCD-17A3-4636-9C11-3E28B43F4123}"/>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554AAC43-3405-47F7-AD6B-552AF99CFD2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E267B3A0-4E2B-4367-A67F-44F2C9E701ED}"/>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E8428547-4C2B-46CD-A5D8-48EC08B2D905}"/>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82B881AE-8A21-45FC-B116-1D6DE49E0E9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46F1EBA-94C8-4731-B767-8D2B70FC933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DB71809B-B4CE-4B79-A40E-7CD4F92B62B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163830</xdr:rowOff>
    </xdr:from>
    <xdr:to>
      <xdr:col>24</xdr:col>
      <xdr:colOff>62865</xdr:colOff>
      <xdr:row>86</xdr:row>
      <xdr:rowOff>100964</xdr:rowOff>
    </xdr:to>
    <xdr:cxnSp macro="">
      <xdr:nvCxnSpPr>
        <xdr:cNvPr id="288" name="直線コネクタ 287">
          <a:extLst>
            <a:ext uri="{FF2B5EF4-FFF2-40B4-BE49-F238E27FC236}">
              <a16:creationId xmlns:a16="http://schemas.microsoft.com/office/drawing/2014/main" id="{C6E4A79C-18BF-4D38-805B-923991F542DA}"/>
            </a:ext>
          </a:extLst>
        </xdr:cNvPr>
        <xdr:cNvCxnSpPr/>
      </xdr:nvCxnSpPr>
      <xdr:spPr>
        <a:xfrm flipV="1">
          <a:off x="4634865" y="13365480"/>
          <a:ext cx="0" cy="1480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104791</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7430FABF-7A0B-4120-9932-E994293E26E6}"/>
            </a:ext>
          </a:extLst>
        </xdr:cNvPr>
        <xdr:cNvSpPr txBox="1"/>
      </xdr:nvSpPr>
      <xdr:spPr>
        <a:xfrm>
          <a:off x="4673600" y="1484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100964</xdr:rowOff>
    </xdr:from>
    <xdr:to>
      <xdr:col>24</xdr:col>
      <xdr:colOff>152400</xdr:colOff>
      <xdr:row>86</xdr:row>
      <xdr:rowOff>100964</xdr:rowOff>
    </xdr:to>
    <xdr:cxnSp macro="">
      <xdr:nvCxnSpPr>
        <xdr:cNvPr id="290" name="直線コネクタ 289">
          <a:extLst>
            <a:ext uri="{FF2B5EF4-FFF2-40B4-BE49-F238E27FC236}">
              <a16:creationId xmlns:a16="http://schemas.microsoft.com/office/drawing/2014/main" id="{CFF7B56F-95FC-474B-8AD7-DF98D04C5ACB}"/>
            </a:ext>
          </a:extLst>
        </xdr:cNvPr>
        <xdr:cNvCxnSpPr/>
      </xdr:nvCxnSpPr>
      <xdr:spPr>
        <a:xfrm>
          <a:off x="4546600" y="14845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110507</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91CF8C50-2542-43B9-8974-3F190DC5FE18}"/>
            </a:ext>
          </a:extLst>
        </xdr:cNvPr>
        <xdr:cNvSpPr txBox="1"/>
      </xdr:nvSpPr>
      <xdr:spPr>
        <a:xfrm>
          <a:off x="4673600" y="1314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163830</xdr:rowOff>
    </xdr:from>
    <xdr:to>
      <xdr:col>24</xdr:col>
      <xdr:colOff>152400</xdr:colOff>
      <xdr:row>77</xdr:row>
      <xdr:rowOff>163830</xdr:rowOff>
    </xdr:to>
    <xdr:cxnSp macro="">
      <xdr:nvCxnSpPr>
        <xdr:cNvPr id="292" name="直線コネクタ 291">
          <a:extLst>
            <a:ext uri="{FF2B5EF4-FFF2-40B4-BE49-F238E27FC236}">
              <a16:creationId xmlns:a16="http://schemas.microsoft.com/office/drawing/2014/main" id="{4376F486-FC44-4347-94DF-85B3E773CF04}"/>
            </a:ext>
          </a:extLst>
        </xdr:cNvPr>
        <xdr:cNvCxnSpPr/>
      </xdr:nvCxnSpPr>
      <xdr:spPr>
        <a:xfrm>
          <a:off x="4546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67327</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517051C2-1F03-4AFA-845E-95E213930B33}"/>
            </a:ext>
          </a:extLst>
        </xdr:cNvPr>
        <xdr:cNvSpPr txBox="1"/>
      </xdr:nvSpPr>
      <xdr:spPr>
        <a:xfrm>
          <a:off x="4673600" y="1412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44450</xdr:rowOff>
    </xdr:from>
    <xdr:to>
      <xdr:col>24</xdr:col>
      <xdr:colOff>114300</xdr:colOff>
      <xdr:row>83</xdr:row>
      <xdr:rowOff>146050</xdr:rowOff>
    </xdr:to>
    <xdr:sp macro="" textlink="">
      <xdr:nvSpPr>
        <xdr:cNvPr id="294" name="フローチャート: 判断 293">
          <a:extLst>
            <a:ext uri="{FF2B5EF4-FFF2-40B4-BE49-F238E27FC236}">
              <a16:creationId xmlns:a16="http://schemas.microsoft.com/office/drawing/2014/main" id="{E4E6F164-F0CA-4089-94F3-02BE1A67AC80}"/>
            </a:ext>
          </a:extLst>
        </xdr:cNvPr>
        <xdr:cNvSpPr/>
      </xdr:nvSpPr>
      <xdr:spPr>
        <a:xfrm>
          <a:off x="4584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8255</xdr:rowOff>
    </xdr:from>
    <xdr:to>
      <xdr:col>20</xdr:col>
      <xdr:colOff>38100</xdr:colOff>
      <xdr:row>83</xdr:row>
      <xdr:rowOff>109855</xdr:rowOff>
    </xdr:to>
    <xdr:sp macro="" textlink="">
      <xdr:nvSpPr>
        <xdr:cNvPr id="295" name="フローチャート: 判断 294">
          <a:extLst>
            <a:ext uri="{FF2B5EF4-FFF2-40B4-BE49-F238E27FC236}">
              <a16:creationId xmlns:a16="http://schemas.microsoft.com/office/drawing/2014/main" id="{6C8D6FED-EF0C-4449-BC9A-01179940AD2B}"/>
            </a:ext>
          </a:extLst>
        </xdr:cNvPr>
        <xdr:cNvSpPr/>
      </xdr:nvSpPr>
      <xdr:spPr>
        <a:xfrm>
          <a:off x="3746500" y="1423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168275</xdr:rowOff>
    </xdr:from>
    <xdr:to>
      <xdr:col>15</xdr:col>
      <xdr:colOff>101600</xdr:colOff>
      <xdr:row>83</xdr:row>
      <xdr:rowOff>98425</xdr:rowOff>
    </xdr:to>
    <xdr:sp macro="" textlink="">
      <xdr:nvSpPr>
        <xdr:cNvPr id="296" name="フローチャート: 判断 295">
          <a:extLst>
            <a:ext uri="{FF2B5EF4-FFF2-40B4-BE49-F238E27FC236}">
              <a16:creationId xmlns:a16="http://schemas.microsoft.com/office/drawing/2014/main" id="{F0889D6E-93DF-4C77-8494-1339B8191BE1}"/>
            </a:ext>
          </a:extLst>
        </xdr:cNvPr>
        <xdr:cNvSpPr/>
      </xdr:nvSpPr>
      <xdr:spPr>
        <a:xfrm>
          <a:off x="28575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160655</xdr:rowOff>
    </xdr:from>
    <xdr:to>
      <xdr:col>10</xdr:col>
      <xdr:colOff>165100</xdr:colOff>
      <xdr:row>83</xdr:row>
      <xdr:rowOff>90805</xdr:rowOff>
    </xdr:to>
    <xdr:sp macro="" textlink="">
      <xdr:nvSpPr>
        <xdr:cNvPr id="297" name="フローチャート: 判断 296">
          <a:extLst>
            <a:ext uri="{FF2B5EF4-FFF2-40B4-BE49-F238E27FC236}">
              <a16:creationId xmlns:a16="http://schemas.microsoft.com/office/drawing/2014/main" id="{71CD11E0-D824-4377-B73B-1A3C03DC2968}"/>
            </a:ext>
          </a:extLst>
        </xdr:cNvPr>
        <xdr:cNvSpPr/>
      </xdr:nvSpPr>
      <xdr:spPr>
        <a:xfrm>
          <a:off x="1968500" y="1421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118745</xdr:rowOff>
    </xdr:from>
    <xdr:to>
      <xdr:col>6</xdr:col>
      <xdr:colOff>38100</xdr:colOff>
      <xdr:row>83</xdr:row>
      <xdr:rowOff>48895</xdr:rowOff>
    </xdr:to>
    <xdr:sp macro="" textlink="">
      <xdr:nvSpPr>
        <xdr:cNvPr id="298" name="フローチャート: 判断 297">
          <a:extLst>
            <a:ext uri="{FF2B5EF4-FFF2-40B4-BE49-F238E27FC236}">
              <a16:creationId xmlns:a16="http://schemas.microsoft.com/office/drawing/2014/main" id="{AD141E46-FBA3-4530-9702-6BF362DF267B}"/>
            </a:ext>
          </a:extLst>
        </xdr:cNvPr>
        <xdr:cNvSpPr/>
      </xdr:nvSpPr>
      <xdr:spPr>
        <a:xfrm>
          <a:off x="1079500" y="1417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5EE3195-8257-432F-BD4F-8AD2ADC7E60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E1AD304-908A-442D-834A-99F2826D7F0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9F2E8E0-E6D4-487A-AB24-71E95E97551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6443D3D-F8BE-4E1A-B647-EB6701E0272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FA6F534-99AB-4DDE-A0F8-82274EAF6C1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88264</xdr:rowOff>
    </xdr:from>
    <xdr:to>
      <xdr:col>24</xdr:col>
      <xdr:colOff>114300</xdr:colOff>
      <xdr:row>85</xdr:row>
      <xdr:rowOff>18414</xdr:rowOff>
    </xdr:to>
    <xdr:sp macro="" textlink="">
      <xdr:nvSpPr>
        <xdr:cNvPr id="304" name="楕円 303">
          <a:extLst>
            <a:ext uri="{FF2B5EF4-FFF2-40B4-BE49-F238E27FC236}">
              <a16:creationId xmlns:a16="http://schemas.microsoft.com/office/drawing/2014/main" id="{C7AE6FAE-AB80-4197-9FB8-D3C358534587}"/>
            </a:ext>
          </a:extLst>
        </xdr:cNvPr>
        <xdr:cNvSpPr/>
      </xdr:nvSpPr>
      <xdr:spPr>
        <a:xfrm>
          <a:off x="4584700" y="1449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66691</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BBCA3B63-7CDD-4C5A-B2D6-88335EDCA2FA}"/>
            </a:ext>
          </a:extLst>
        </xdr:cNvPr>
        <xdr:cNvSpPr txBox="1"/>
      </xdr:nvSpPr>
      <xdr:spPr>
        <a:xfrm>
          <a:off x="4673600" y="14468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71120</xdr:rowOff>
    </xdr:from>
    <xdr:to>
      <xdr:col>20</xdr:col>
      <xdr:colOff>38100</xdr:colOff>
      <xdr:row>85</xdr:row>
      <xdr:rowOff>1270</xdr:rowOff>
    </xdr:to>
    <xdr:sp macro="" textlink="">
      <xdr:nvSpPr>
        <xdr:cNvPr id="306" name="楕円 305">
          <a:extLst>
            <a:ext uri="{FF2B5EF4-FFF2-40B4-BE49-F238E27FC236}">
              <a16:creationId xmlns:a16="http://schemas.microsoft.com/office/drawing/2014/main" id="{A73B91D9-3F34-49A2-8C55-835B4ED674B5}"/>
            </a:ext>
          </a:extLst>
        </xdr:cNvPr>
        <xdr:cNvSpPr/>
      </xdr:nvSpPr>
      <xdr:spPr>
        <a:xfrm>
          <a:off x="3746500" y="1447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121920</xdr:rowOff>
    </xdr:from>
    <xdr:to>
      <xdr:col>24</xdr:col>
      <xdr:colOff>63500</xdr:colOff>
      <xdr:row>84</xdr:row>
      <xdr:rowOff>139064</xdr:rowOff>
    </xdr:to>
    <xdr:cxnSp macro="">
      <xdr:nvCxnSpPr>
        <xdr:cNvPr id="307" name="直線コネクタ 306">
          <a:extLst>
            <a:ext uri="{FF2B5EF4-FFF2-40B4-BE49-F238E27FC236}">
              <a16:creationId xmlns:a16="http://schemas.microsoft.com/office/drawing/2014/main" id="{C5C8B5D8-428B-4308-A365-AC3A66F3E532}"/>
            </a:ext>
          </a:extLst>
        </xdr:cNvPr>
        <xdr:cNvCxnSpPr/>
      </xdr:nvCxnSpPr>
      <xdr:spPr>
        <a:xfrm>
          <a:off x="3797300" y="14523720"/>
          <a:ext cx="8382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55880</xdr:rowOff>
    </xdr:from>
    <xdr:to>
      <xdr:col>15</xdr:col>
      <xdr:colOff>101600</xdr:colOff>
      <xdr:row>84</xdr:row>
      <xdr:rowOff>157480</xdr:rowOff>
    </xdr:to>
    <xdr:sp macro="" textlink="">
      <xdr:nvSpPr>
        <xdr:cNvPr id="308" name="楕円 307">
          <a:extLst>
            <a:ext uri="{FF2B5EF4-FFF2-40B4-BE49-F238E27FC236}">
              <a16:creationId xmlns:a16="http://schemas.microsoft.com/office/drawing/2014/main" id="{8D69E8CF-4451-4202-8D2B-4EAA43FB0DFC}"/>
            </a:ext>
          </a:extLst>
        </xdr:cNvPr>
        <xdr:cNvSpPr/>
      </xdr:nvSpPr>
      <xdr:spPr>
        <a:xfrm>
          <a:off x="2857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106680</xdr:rowOff>
    </xdr:from>
    <xdr:to>
      <xdr:col>19</xdr:col>
      <xdr:colOff>177800</xdr:colOff>
      <xdr:row>84</xdr:row>
      <xdr:rowOff>121920</xdr:rowOff>
    </xdr:to>
    <xdr:cxnSp macro="">
      <xdr:nvCxnSpPr>
        <xdr:cNvPr id="309" name="直線コネクタ 308">
          <a:extLst>
            <a:ext uri="{FF2B5EF4-FFF2-40B4-BE49-F238E27FC236}">
              <a16:creationId xmlns:a16="http://schemas.microsoft.com/office/drawing/2014/main" id="{A6CCC0EE-8108-47E6-981E-5BDBF7D47F6C}"/>
            </a:ext>
          </a:extLst>
        </xdr:cNvPr>
        <xdr:cNvCxnSpPr/>
      </xdr:nvCxnSpPr>
      <xdr:spPr>
        <a:xfrm>
          <a:off x="2908300" y="145084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38736</xdr:rowOff>
    </xdr:from>
    <xdr:to>
      <xdr:col>10</xdr:col>
      <xdr:colOff>165100</xdr:colOff>
      <xdr:row>84</xdr:row>
      <xdr:rowOff>140336</xdr:rowOff>
    </xdr:to>
    <xdr:sp macro="" textlink="">
      <xdr:nvSpPr>
        <xdr:cNvPr id="310" name="楕円 309">
          <a:extLst>
            <a:ext uri="{FF2B5EF4-FFF2-40B4-BE49-F238E27FC236}">
              <a16:creationId xmlns:a16="http://schemas.microsoft.com/office/drawing/2014/main" id="{DE0C7B09-E7FE-4980-AEE2-1C314EBDAB76}"/>
            </a:ext>
          </a:extLst>
        </xdr:cNvPr>
        <xdr:cNvSpPr/>
      </xdr:nvSpPr>
      <xdr:spPr>
        <a:xfrm>
          <a:off x="1968500" y="1444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89536</xdr:rowOff>
    </xdr:from>
    <xdr:to>
      <xdr:col>15</xdr:col>
      <xdr:colOff>50800</xdr:colOff>
      <xdr:row>84</xdr:row>
      <xdr:rowOff>106680</xdr:rowOff>
    </xdr:to>
    <xdr:cxnSp macro="">
      <xdr:nvCxnSpPr>
        <xdr:cNvPr id="311" name="直線コネクタ 310">
          <a:extLst>
            <a:ext uri="{FF2B5EF4-FFF2-40B4-BE49-F238E27FC236}">
              <a16:creationId xmlns:a16="http://schemas.microsoft.com/office/drawing/2014/main" id="{AE56AD1F-871A-432D-AF50-8F47DA26D166}"/>
            </a:ext>
          </a:extLst>
        </xdr:cNvPr>
        <xdr:cNvCxnSpPr/>
      </xdr:nvCxnSpPr>
      <xdr:spPr>
        <a:xfrm>
          <a:off x="2019300" y="14491336"/>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13970</xdr:rowOff>
    </xdr:from>
    <xdr:to>
      <xdr:col>6</xdr:col>
      <xdr:colOff>38100</xdr:colOff>
      <xdr:row>84</xdr:row>
      <xdr:rowOff>115570</xdr:rowOff>
    </xdr:to>
    <xdr:sp macro="" textlink="">
      <xdr:nvSpPr>
        <xdr:cNvPr id="312" name="楕円 311">
          <a:extLst>
            <a:ext uri="{FF2B5EF4-FFF2-40B4-BE49-F238E27FC236}">
              <a16:creationId xmlns:a16="http://schemas.microsoft.com/office/drawing/2014/main" id="{E49D0E3B-C815-4CE8-8DBB-F61C33F29C86}"/>
            </a:ext>
          </a:extLst>
        </xdr:cNvPr>
        <xdr:cNvSpPr/>
      </xdr:nvSpPr>
      <xdr:spPr>
        <a:xfrm>
          <a:off x="1079500" y="1441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64770</xdr:rowOff>
    </xdr:from>
    <xdr:to>
      <xdr:col>10</xdr:col>
      <xdr:colOff>114300</xdr:colOff>
      <xdr:row>84</xdr:row>
      <xdr:rowOff>89536</xdr:rowOff>
    </xdr:to>
    <xdr:cxnSp macro="">
      <xdr:nvCxnSpPr>
        <xdr:cNvPr id="313" name="直線コネクタ 312">
          <a:extLst>
            <a:ext uri="{FF2B5EF4-FFF2-40B4-BE49-F238E27FC236}">
              <a16:creationId xmlns:a16="http://schemas.microsoft.com/office/drawing/2014/main" id="{27880550-F387-40C2-A713-A4816F478B4E}"/>
            </a:ext>
          </a:extLst>
        </xdr:cNvPr>
        <xdr:cNvCxnSpPr/>
      </xdr:nvCxnSpPr>
      <xdr:spPr>
        <a:xfrm>
          <a:off x="1130300" y="14466570"/>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126382</xdr:rowOff>
    </xdr:from>
    <xdr:ext cx="405111" cy="259045"/>
    <xdr:sp macro="" textlink="">
      <xdr:nvSpPr>
        <xdr:cNvPr id="314" name="n_1aveValue【公営住宅】&#10;有形固定資産減価償却率">
          <a:extLst>
            <a:ext uri="{FF2B5EF4-FFF2-40B4-BE49-F238E27FC236}">
              <a16:creationId xmlns:a16="http://schemas.microsoft.com/office/drawing/2014/main" id="{D09FFBE1-C795-47C4-80ED-827F648B3628}"/>
            </a:ext>
          </a:extLst>
        </xdr:cNvPr>
        <xdr:cNvSpPr txBox="1"/>
      </xdr:nvSpPr>
      <xdr:spPr>
        <a:xfrm>
          <a:off x="3582044" y="14013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114952</xdr:rowOff>
    </xdr:from>
    <xdr:ext cx="405111" cy="259045"/>
    <xdr:sp macro="" textlink="">
      <xdr:nvSpPr>
        <xdr:cNvPr id="315" name="n_2aveValue【公営住宅】&#10;有形固定資産減価償却率">
          <a:extLst>
            <a:ext uri="{FF2B5EF4-FFF2-40B4-BE49-F238E27FC236}">
              <a16:creationId xmlns:a16="http://schemas.microsoft.com/office/drawing/2014/main" id="{F6C56D01-3CEF-4DFC-8CDA-891EEEC3528F}"/>
            </a:ext>
          </a:extLst>
        </xdr:cNvPr>
        <xdr:cNvSpPr txBox="1"/>
      </xdr:nvSpPr>
      <xdr:spPr>
        <a:xfrm>
          <a:off x="2705744" y="1400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107332</xdr:rowOff>
    </xdr:from>
    <xdr:ext cx="405111" cy="259045"/>
    <xdr:sp macro="" textlink="">
      <xdr:nvSpPr>
        <xdr:cNvPr id="316" name="n_3aveValue【公営住宅】&#10;有形固定資産減価償却率">
          <a:extLst>
            <a:ext uri="{FF2B5EF4-FFF2-40B4-BE49-F238E27FC236}">
              <a16:creationId xmlns:a16="http://schemas.microsoft.com/office/drawing/2014/main" id="{F196C330-1F5B-46DB-8324-89CD5AF7DC81}"/>
            </a:ext>
          </a:extLst>
        </xdr:cNvPr>
        <xdr:cNvSpPr txBox="1"/>
      </xdr:nvSpPr>
      <xdr:spPr>
        <a:xfrm>
          <a:off x="1816744" y="1399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65422</xdr:rowOff>
    </xdr:from>
    <xdr:ext cx="405111" cy="259045"/>
    <xdr:sp macro="" textlink="">
      <xdr:nvSpPr>
        <xdr:cNvPr id="317" name="n_4aveValue【公営住宅】&#10;有形固定資産減価償却率">
          <a:extLst>
            <a:ext uri="{FF2B5EF4-FFF2-40B4-BE49-F238E27FC236}">
              <a16:creationId xmlns:a16="http://schemas.microsoft.com/office/drawing/2014/main" id="{285F2A8B-2558-457F-B1C4-27CA6FDE4C4F}"/>
            </a:ext>
          </a:extLst>
        </xdr:cNvPr>
        <xdr:cNvSpPr txBox="1"/>
      </xdr:nvSpPr>
      <xdr:spPr>
        <a:xfrm>
          <a:off x="927744" y="1395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163847</xdr:rowOff>
    </xdr:from>
    <xdr:ext cx="405111" cy="259045"/>
    <xdr:sp macro="" textlink="">
      <xdr:nvSpPr>
        <xdr:cNvPr id="318" name="n_1mainValue【公営住宅】&#10;有形固定資産減価償却率">
          <a:extLst>
            <a:ext uri="{FF2B5EF4-FFF2-40B4-BE49-F238E27FC236}">
              <a16:creationId xmlns:a16="http://schemas.microsoft.com/office/drawing/2014/main" id="{92E7CE6B-2B05-4812-8BBF-BEC713A950CC}"/>
            </a:ext>
          </a:extLst>
        </xdr:cNvPr>
        <xdr:cNvSpPr txBox="1"/>
      </xdr:nvSpPr>
      <xdr:spPr>
        <a:xfrm>
          <a:off x="3582044" y="1456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148607</xdr:rowOff>
    </xdr:from>
    <xdr:ext cx="405111" cy="259045"/>
    <xdr:sp macro="" textlink="">
      <xdr:nvSpPr>
        <xdr:cNvPr id="319" name="n_2mainValue【公営住宅】&#10;有形固定資産減価償却率">
          <a:extLst>
            <a:ext uri="{FF2B5EF4-FFF2-40B4-BE49-F238E27FC236}">
              <a16:creationId xmlns:a16="http://schemas.microsoft.com/office/drawing/2014/main" id="{FC1A1D1B-F620-45D0-98D4-21F05A24B01B}"/>
            </a:ext>
          </a:extLst>
        </xdr:cNvPr>
        <xdr:cNvSpPr txBox="1"/>
      </xdr:nvSpPr>
      <xdr:spPr>
        <a:xfrm>
          <a:off x="2705744" y="1455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131463</xdr:rowOff>
    </xdr:from>
    <xdr:ext cx="405111" cy="259045"/>
    <xdr:sp macro="" textlink="">
      <xdr:nvSpPr>
        <xdr:cNvPr id="320" name="n_3mainValue【公営住宅】&#10;有形固定資産減価償却率">
          <a:extLst>
            <a:ext uri="{FF2B5EF4-FFF2-40B4-BE49-F238E27FC236}">
              <a16:creationId xmlns:a16="http://schemas.microsoft.com/office/drawing/2014/main" id="{841AF36E-AB8D-4316-A780-BAA66517CA53}"/>
            </a:ext>
          </a:extLst>
        </xdr:cNvPr>
        <xdr:cNvSpPr txBox="1"/>
      </xdr:nvSpPr>
      <xdr:spPr>
        <a:xfrm>
          <a:off x="1816744" y="1453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106697</xdr:rowOff>
    </xdr:from>
    <xdr:ext cx="405111" cy="259045"/>
    <xdr:sp macro="" textlink="">
      <xdr:nvSpPr>
        <xdr:cNvPr id="321" name="n_4mainValue【公営住宅】&#10;有形固定資産減価償却率">
          <a:extLst>
            <a:ext uri="{FF2B5EF4-FFF2-40B4-BE49-F238E27FC236}">
              <a16:creationId xmlns:a16="http://schemas.microsoft.com/office/drawing/2014/main" id="{FFFEA517-CFA3-45AE-BD93-2CC9CD416CC8}"/>
            </a:ext>
          </a:extLst>
        </xdr:cNvPr>
        <xdr:cNvSpPr txBox="1"/>
      </xdr:nvSpPr>
      <xdr:spPr>
        <a:xfrm>
          <a:off x="927744" y="1450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D62662E5-FD34-49F0-A456-F2B10F5C77A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BBC26E58-F977-420A-97EA-37EEC4C4B84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FA0A2FED-9322-42A7-B43D-A7A61A91A70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465DF693-0D83-49CA-B88D-2E08FD4B9D1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4E5EF23D-FFCC-47B6-B955-3F739978B5D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BEC9196F-B43E-4907-B41F-3B41E4DFC3C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7FA038FB-0681-4EF9-BA09-1D58736FA51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BC4715DF-78D6-4766-A639-F1D90A201FB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19CF251E-3065-4E26-A4B9-C34F8887FB6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9B64DF1B-DD3B-452E-8A21-B1D371654EE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0A83A961-9B44-4F58-B093-656D5E9A8521}"/>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6023A0E4-F7A9-4D13-B789-8ECD0EDA0979}"/>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B9BED0E0-6D37-4EB6-9E44-E1029D028AAC}"/>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EA96F1E1-7CDD-4A8A-9CDC-C7363606F97C}"/>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223F6228-827D-4398-BF6B-1D4F17A11343}"/>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AEE8974F-A21E-4DDB-A091-0222C08CBC07}"/>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6CCF3BE3-9C51-44A8-AFBE-E9F8AF779D9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43E11FF8-A25F-4450-8DF3-641C266C46F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1E353B4B-42FE-4205-A2EA-0C4329A828D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32956</xdr:rowOff>
    </xdr:from>
    <xdr:to>
      <xdr:col>54</xdr:col>
      <xdr:colOff>189865</xdr:colOff>
      <xdr:row>85</xdr:row>
      <xdr:rowOff>83820</xdr:rowOff>
    </xdr:to>
    <xdr:cxnSp macro="">
      <xdr:nvCxnSpPr>
        <xdr:cNvPr id="341" name="直線コネクタ 340">
          <a:extLst>
            <a:ext uri="{FF2B5EF4-FFF2-40B4-BE49-F238E27FC236}">
              <a16:creationId xmlns:a16="http://schemas.microsoft.com/office/drawing/2014/main" id="{54085CF3-C834-4B73-BAC6-3BEE424D6F59}"/>
            </a:ext>
          </a:extLst>
        </xdr:cNvPr>
        <xdr:cNvCxnSpPr/>
      </xdr:nvCxnSpPr>
      <xdr:spPr>
        <a:xfrm flipV="1">
          <a:off x="10476865" y="13406056"/>
          <a:ext cx="0" cy="1251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2" name="【公営住宅】&#10;一人当たり面積最小値テキスト">
          <a:extLst>
            <a:ext uri="{FF2B5EF4-FFF2-40B4-BE49-F238E27FC236}">
              <a16:creationId xmlns:a16="http://schemas.microsoft.com/office/drawing/2014/main" id="{EE45E169-B66C-4BDE-AED5-ED904ED5D737}"/>
            </a:ext>
          </a:extLst>
        </xdr:cNvPr>
        <xdr:cNvSpPr txBox="1"/>
      </xdr:nvSpPr>
      <xdr:spPr>
        <a:xfrm>
          <a:off x="10515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3" name="直線コネクタ 342">
          <a:extLst>
            <a:ext uri="{FF2B5EF4-FFF2-40B4-BE49-F238E27FC236}">
              <a16:creationId xmlns:a16="http://schemas.microsoft.com/office/drawing/2014/main" id="{6F4A9CEF-9185-4F55-897A-27311FBB0143}"/>
            </a:ext>
          </a:extLst>
        </xdr:cNvPr>
        <xdr:cNvCxnSpPr/>
      </xdr:nvCxnSpPr>
      <xdr:spPr>
        <a:xfrm>
          <a:off x="10388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151083</xdr:rowOff>
    </xdr:from>
    <xdr:ext cx="469744" cy="259045"/>
    <xdr:sp macro="" textlink="">
      <xdr:nvSpPr>
        <xdr:cNvPr id="344" name="【公営住宅】&#10;一人当たり面積最大値テキスト">
          <a:extLst>
            <a:ext uri="{FF2B5EF4-FFF2-40B4-BE49-F238E27FC236}">
              <a16:creationId xmlns:a16="http://schemas.microsoft.com/office/drawing/2014/main" id="{FFB6D8DC-29E5-4CAF-B361-8EAA07E1F205}"/>
            </a:ext>
          </a:extLst>
        </xdr:cNvPr>
        <xdr:cNvSpPr txBox="1"/>
      </xdr:nvSpPr>
      <xdr:spPr>
        <a:xfrm>
          <a:off x="10515600" y="1318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32956</xdr:rowOff>
    </xdr:from>
    <xdr:to>
      <xdr:col>55</xdr:col>
      <xdr:colOff>88900</xdr:colOff>
      <xdr:row>78</xdr:row>
      <xdr:rowOff>32956</xdr:rowOff>
    </xdr:to>
    <xdr:cxnSp macro="">
      <xdr:nvCxnSpPr>
        <xdr:cNvPr id="345" name="直線コネクタ 344">
          <a:extLst>
            <a:ext uri="{FF2B5EF4-FFF2-40B4-BE49-F238E27FC236}">
              <a16:creationId xmlns:a16="http://schemas.microsoft.com/office/drawing/2014/main" id="{3C9BBA70-4B36-4AA3-9BB9-C89889385E6D}"/>
            </a:ext>
          </a:extLst>
        </xdr:cNvPr>
        <xdr:cNvCxnSpPr/>
      </xdr:nvCxnSpPr>
      <xdr:spPr>
        <a:xfrm>
          <a:off x="10388600" y="13406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17035</xdr:rowOff>
    </xdr:from>
    <xdr:ext cx="469744" cy="259045"/>
    <xdr:sp macro="" textlink="">
      <xdr:nvSpPr>
        <xdr:cNvPr id="346" name="【公営住宅】&#10;一人当たり面積平均値テキスト">
          <a:extLst>
            <a:ext uri="{FF2B5EF4-FFF2-40B4-BE49-F238E27FC236}">
              <a16:creationId xmlns:a16="http://schemas.microsoft.com/office/drawing/2014/main" id="{8659A7C8-297F-46DF-8255-97AD1CCFECA8}"/>
            </a:ext>
          </a:extLst>
        </xdr:cNvPr>
        <xdr:cNvSpPr txBox="1"/>
      </xdr:nvSpPr>
      <xdr:spPr>
        <a:xfrm>
          <a:off x="10515600" y="139044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165608</xdr:rowOff>
    </xdr:from>
    <xdr:to>
      <xdr:col>55</xdr:col>
      <xdr:colOff>50800</xdr:colOff>
      <xdr:row>82</xdr:row>
      <xdr:rowOff>95758</xdr:rowOff>
    </xdr:to>
    <xdr:sp macro="" textlink="">
      <xdr:nvSpPr>
        <xdr:cNvPr id="347" name="フローチャート: 判断 346">
          <a:extLst>
            <a:ext uri="{FF2B5EF4-FFF2-40B4-BE49-F238E27FC236}">
              <a16:creationId xmlns:a16="http://schemas.microsoft.com/office/drawing/2014/main" id="{69CD5227-CBCB-419E-A2E1-B8B7191D4041}"/>
            </a:ext>
          </a:extLst>
        </xdr:cNvPr>
        <xdr:cNvSpPr/>
      </xdr:nvSpPr>
      <xdr:spPr>
        <a:xfrm>
          <a:off x="10426700" y="1405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7874</xdr:rowOff>
    </xdr:from>
    <xdr:to>
      <xdr:col>50</xdr:col>
      <xdr:colOff>165100</xdr:colOff>
      <xdr:row>82</xdr:row>
      <xdr:rowOff>109474</xdr:rowOff>
    </xdr:to>
    <xdr:sp macro="" textlink="">
      <xdr:nvSpPr>
        <xdr:cNvPr id="348" name="フローチャート: 判断 347">
          <a:extLst>
            <a:ext uri="{FF2B5EF4-FFF2-40B4-BE49-F238E27FC236}">
              <a16:creationId xmlns:a16="http://schemas.microsoft.com/office/drawing/2014/main" id="{5C10D831-A338-493B-B180-576FF9B3C40E}"/>
            </a:ext>
          </a:extLst>
        </xdr:cNvPr>
        <xdr:cNvSpPr/>
      </xdr:nvSpPr>
      <xdr:spPr>
        <a:xfrm>
          <a:off x="9588500" y="14066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20447</xdr:rowOff>
    </xdr:from>
    <xdr:to>
      <xdr:col>46</xdr:col>
      <xdr:colOff>38100</xdr:colOff>
      <xdr:row>82</xdr:row>
      <xdr:rowOff>122047</xdr:rowOff>
    </xdr:to>
    <xdr:sp macro="" textlink="">
      <xdr:nvSpPr>
        <xdr:cNvPr id="349" name="フローチャート: 判断 348">
          <a:extLst>
            <a:ext uri="{FF2B5EF4-FFF2-40B4-BE49-F238E27FC236}">
              <a16:creationId xmlns:a16="http://schemas.microsoft.com/office/drawing/2014/main" id="{3B558499-BE95-49F4-8111-61A801B96DC5}"/>
            </a:ext>
          </a:extLst>
        </xdr:cNvPr>
        <xdr:cNvSpPr/>
      </xdr:nvSpPr>
      <xdr:spPr>
        <a:xfrm>
          <a:off x="8699500" y="14079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27305</xdr:rowOff>
    </xdr:from>
    <xdr:to>
      <xdr:col>41</xdr:col>
      <xdr:colOff>101600</xdr:colOff>
      <xdr:row>82</xdr:row>
      <xdr:rowOff>128905</xdr:rowOff>
    </xdr:to>
    <xdr:sp macro="" textlink="">
      <xdr:nvSpPr>
        <xdr:cNvPr id="350" name="フローチャート: 判断 349">
          <a:extLst>
            <a:ext uri="{FF2B5EF4-FFF2-40B4-BE49-F238E27FC236}">
              <a16:creationId xmlns:a16="http://schemas.microsoft.com/office/drawing/2014/main" id="{4746ACD1-3F9C-48C0-A03D-A721B238FCBE}"/>
            </a:ext>
          </a:extLst>
        </xdr:cNvPr>
        <xdr:cNvSpPr/>
      </xdr:nvSpPr>
      <xdr:spPr>
        <a:xfrm>
          <a:off x="7810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89027</xdr:rowOff>
    </xdr:from>
    <xdr:to>
      <xdr:col>36</xdr:col>
      <xdr:colOff>165100</xdr:colOff>
      <xdr:row>83</xdr:row>
      <xdr:rowOff>19177</xdr:rowOff>
    </xdr:to>
    <xdr:sp macro="" textlink="">
      <xdr:nvSpPr>
        <xdr:cNvPr id="351" name="フローチャート: 判断 350">
          <a:extLst>
            <a:ext uri="{FF2B5EF4-FFF2-40B4-BE49-F238E27FC236}">
              <a16:creationId xmlns:a16="http://schemas.microsoft.com/office/drawing/2014/main" id="{D60B0791-AB14-4531-9288-9CA0381BC6B8}"/>
            </a:ext>
          </a:extLst>
        </xdr:cNvPr>
        <xdr:cNvSpPr/>
      </xdr:nvSpPr>
      <xdr:spPr>
        <a:xfrm>
          <a:off x="6921500" y="14147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9968EABC-5E96-4B38-8E19-9EA89F8E6CB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5AA0D03-FE5B-44B9-9122-343BE8DB921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891A0DA-AD42-452A-A043-4EC74ADB089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5959AFC9-DD13-426F-97D0-180140A5532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BA17A0B-363C-495A-9886-B25B8E016E6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101600</xdr:rowOff>
    </xdr:from>
    <xdr:to>
      <xdr:col>55</xdr:col>
      <xdr:colOff>50800</xdr:colOff>
      <xdr:row>83</xdr:row>
      <xdr:rowOff>31750</xdr:rowOff>
    </xdr:to>
    <xdr:sp macro="" textlink="">
      <xdr:nvSpPr>
        <xdr:cNvPr id="357" name="楕円 356">
          <a:extLst>
            <a:ext uri="{FF2B5EF4-FFF2-40B4-BE49-F238E27FC236}">
              <a16:creationId xmlns:a16="http://schemas.microsoft.com/office/drawing/2014/main" id="{B24F15D7-49D9-4882-9E17-D4807B933AD1}"/>
            </a:ext>
          </a:extLst>
        </xdr:cNvPr>
        <xdr:cNvSpPr/>
      </xdr:nvSpPr>
      <xdr:spPr>
        <a:xfrm>
          <a:off x="104267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80027</xdr:rowOff>
    </xdr:from>
    <xdr:ext cx="469744" cy="259045"/>
    <xdr:sp macro="" textlink="">
      <xdr:nvSpPr>
        <xdr:cNvPr id="358" name="【公営住宅】&#10;一人当たり面積該当値テキスト">
          <a:extLst>
            <a:ext uri="{FF2B5EF4-FFF2-40B4-BE49-F238E27FC236}">
              <a16:creationId xmlns:a16="http://schemas.microsoft.com/office/drawing/2014/main" id="{D49D5D24-B6FC-40D2-B949-6D3F8C0C8927}"/>
            </a:ext>
          </a:extLst>
        </xdr:cNvPr>
        <xdr:cNvSpPr txBox="1"/>
      </xdr:nvSpPr>
      <xdr:spPr>
        <a:xfrm>
          <a:off x="10515600"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111888</xdr:rowOff>
    </xdr:from>
    <xdr:to>
      <xdr:col>50</xdr:col>
      <xdr:colOff>165100</xdr:colOff>
      <xdr:row>83</xdr:row>
      <xdr:rowOff>42038</xdr:rowOff>
    </xdr:to>
    <xdr:sp macro="" textlink="">
      <xdr:nvSpPr>
        <xdr:cNvPr id="359" name="楕円 358">
          <a:extLst>
            <a:ext uri="{FF2B5EF4-FFF2-40B4-BE49-F238E27FC236}">
              <a16:creationId xmlns:a16="http://schemas.microsoft.com/office/drawing/2014/main" id="{4769A3F6-496E-4D85-B3EB-C31B3FAF48E2}"/>
            </a:ext>
          </a:extLst>
        </xdr:cNvPr>
        <xdr:cNvSpPr/>
      </xdr:nvSpPr>
      <xdr:spPr>
        <a:xfrm>
          <a:off x="9588500" y="1417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152400</xdr:rowOff>
    </xdr:from>
    <xdr:to>
      <xdr:col>55</xdr:col>
      <xdr:colOff>0</xdr:colOff>
      <xdr:row>82</xdr:row>
      <xdr:rowOff>162688</xdr:rowOff>
    </xdr:to>
    <xdr:cxnSp macro="">
      <xdr:nvCxnSpPr>
        <xdr:cNvPr id="360" name="直線コネクタ 359">
          <a:extLst>
            <a:ext uri="{FF2B5EF4-FFF2-40B4-BE49-F238E27FC236}">
              <a16:creationId xmlns:a16="http://schemas.microsoft.com/office/drawing/2014/main" id="{0F7B22A6-81A5-452B-B071-40488CBEBE8D}"/>
            </a:ext>
          </a:extLst>
        </xdr:cNvPr>
        <xdr:cNvCxnSpPr/>
      </xdr:nvCxnSpPr>
      <xdr:spPr>
        <a:xfrm flipV="1">
          <a:off x="9639300" y="14211300"/>
          <a:ext cx="838200" cy="10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122746</xdr:rowOff>
    </xdr:from>
    <xdr:to>
      <xdr:col>46</xdr:col>
      <xdr:colOff>38100</xdr:colOff>
      <xdr:row>83</xdr:row>
      <xdr:rowOff>52896</xdr:rowOff>
    </xdr:to>
    <xdr:sp macro="" textlink="">
      <xdr:nvSpPr>
        <xdr:cNvPr id="361" name="楕円 360">
          <a:extLst>
            <a:ext uri="{FF2B5EF4-FFF2-40B4-BE49-F238E27FC236}">
              <a16:creationId xmlns:a16="http://schemas.microsoft.com/office/drawing/2014/main" id="{3BB939D0-D675-4AC1-A66C-5A225EEFBECD}"/>
            </a:ext>
          </a:extLst>
        </xdr:cNvPr>
        <xdr:cNvSpPr/>
      </xdr:nvSpPr>
      <xdr:spPr>
        <a:xfrm>
          <a:off x="8699500" y="14181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162688</xdr:rowOff>
    </xdr:from>
    <xdr:to>
      <xdr:col>50</xdr:col>
      <xdr:colOff>114300</xdr:colOff>
      <xdr:row>83</xdr:row>
      <xdr:rowOff>2096</xdr:rowOff>
    </xdr:to>
    <xdr:cxnSp macro="">
      <xdr:nvCxnSpPr>
        <xdr:cNvPr id="362" name="直線コネクタ 361">
          <a:extLst>
            <a:ext uri="{FF2B5EF4-FFF2-40B4-BE49-F238E27FC236}">
              <a16:creationId xmlns:a16="http://schemas.microsoft.com/office/drawing/2014/main" id="{1BB3ADD0-DFC0-4417-BC3D-77F68C464609}"/>
            </a:ext>
          </a:extLst>
        </xdr:cNvPr>
        <xdr:cNvCxnSpPr/>
      </xdr:nvCxnSpPr>
      <xdr:spPr>
        <a:xfrm flipV="1">
          <a:off x="8750300" y="14221588"/>
          <a:ext cx="889000"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131890</xdr:rowOff>
    </xdr:from>
    <xdr:to>
      <xdr:col>41</xdr:col>
      <xdr:colOff>101600</xdr:colOff>
      <xdr:row>83</xdr:row>
      <xdr:rowOff>62040</xdr:rowOff>
    </xdr:to>
    <xdr:sp macro="" textlink="">
      <xdr:nvSpPr>
        <xdr:cNvPr id="363" name="楕円 362">
          <a:extLst>
            <a:ext uri="{FF2B5EF4-FFF2-40B4-BE49-F238E27FC236}">
              <a16:creationId xmlns:a16="http://schemas.microsoft.com/office/drawing/2014/main" id="{DF87FC7C-2B78-472C-ABCF-843890D28ABC}"/>
            </a:ext>
          </a:extLst>
        </xdr:cNvPr>
        <xdr:cNvSpPr/>
      </xdr:nvSpPr>
      <xdr:spPr>
        <a:xfrm>
          <a:off x="7810500" y="1419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2096</xdr:rowOff>
    </xdr:from>
    <xdr:to>
      <xdr:col>45</xdr:col>
      <xdr:colOff>177800</xdr:colOff>
      <xdr:row>83</xdr:row>
      <xdr:rowOff>11240</xdr:rowOff>
    </xdr:to>
    <xdr:cxnSp macro="">
      <xdr:nvCxnSpPr>
        <xdr:cNvPr id="364" name="直線コネクタ 363">
          <a:extLst>
            <a:ext uri="{FF2B5EF4-FFF2-40B4-BE49-F238E27FC236}">
              <a16:creationId xmlns:a16="http://schemas.microsoft.com/office/drawing/2014/main" id="{C942FC51-06E5-4A6E-88AE-7D16E41FBE7B}"/>
            </a:ext>
          </a:extLst>
        </xdr:cNvPr>
        <xdr:cNvCxnSpPr/>
      </xdr:nvCxnSpPr>
      <xdr:spPr>
        <a:xfrm flipV="1">
          <a:off x="7861300" y="1423244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142176</xdr:rowOff>
    </xdr:from>
    <xdr:to>
      <xdr:col>36</xdr:col>
      <xdr:colOff>165100</xdr:colOff>
      <xdr:row>83</xdr:row>
      <xdr:rowOff>72326</xdr:rowOff>
    </xdr:to>
    <xdr:sp macro="" textlink="">
      <xdr:nvSpPr>
        <xdr:cNvPr id="365" name="楕円 364">
          <a:extLst>
            <a:ext uri="{FF2B5EF4-FFF2-40B4-BE49-F238E27FC236}">
              <a16:creationId xmlns:a16="http://schemas.microsoft.com/office/drawing/2014/main" id="{53501A0C-99AE-4A51-824A-BAF07BB80C36}"/>
            </a:ext>
          </a:extLst>
        </xdr:cNvPr>
        <xdr:cNvSpPr/>
      </xdr:nvSpPr>
      <xdr:spPr>
        <a:xfrm>
          <a:off x="6921500" y="14201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11240</xdr:rowOff>
    </xdr:from>
    <xdr:to>
      <xdr:col>41</xdr:col>
      <xdr:colOff>50800</xdr:colOff>
      <xdr:row>83</xdr:row>
      <xdr:rowOff>21526</xdr:rowOff>
    </xdr:to>
    <xdr:cxnSp macro="">
      <xdr:nvCxnSpPr>
        <xdr:cNvPr id="366" name="直線コネクタ 365">
          <a:extLst>
            <a:ext uri="{FF2B5EF4-FFF2-40B4-BE49-F238E27FC236}">
              <a16:creationId xmlns:a16="http://schemas.microsoft.com/office/drawing/2014/main" id="{43EA0C4A-372A-48C9-8A3B-14813A8C4CAC}"/>
            </a:ext>
          </a:extLst>
        </xdr:cNvPr>
        <xdr:cNvCxnSpPr/>
      </xdr:nvCxnSpPr>
      <xdr:spPr>
        <a:xfrm flipV="1">
          <a:off x="6972300" y="14241590"/>
          <a:ext cx="889000" cy="10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126001</xdr:rowOff>
    </xdr:from>
    <xdr:ext cx="469744" cy="259045"/>
    <xdr:sp macro="" textlink="">
      <xdr:nvSpPr>
        <xdr:cNvPr id="367" name="n_1aveValue【公営住宅】&#10;一人当たり面積">
          <a:extLst>
            <a:ext uri="{FF2B5EF4-FFF2-40B4-BE49-F238E27FC236}">
              <a16:creationId xmlns:a16="http://schemas.microsoft.com/office/drawing/2014/main" id="{66470A04-CED5-4BA5-A220-31A9F137251F}"/>
            </a:ext>
          </a:extLst>
        </xdr:cNvPr>
        <xdr:cNvSpPr txBox="1"/>
      </xdr:nvSpPr>
      <xdr:spPr>
        <a:xfrm>
          <a:off x="9391727" y="13842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138574</xdr:rowOff>
    </xdr:from>
    <xdr:ext cx="469744" cy="259045"/>
    <xdr:sp macro="" textlink="">
      <xdr:nvSpPr>
        <xdr:cNvPr id="368" name="n_2aveValue【公営住宅】&#10;一人当たり面積">
          <a:extLst>
            <a:ext uri="{FF2B5EF4-FFF2-40B4-BE49-F238E27FC236}">
              <a16:creationId xmlns:a16="http://schemas.microsoft.com/office/drawing/2014/main" id="{B5A9E68F-A08E-45CA-A621-F6ED9B54905B}"/>
            </a:ext>
          </a:extLst>
        </xdr:cNvPr>
        <xdr:cNvSpPr txBox="1"/>
      </xdr:nvSpPr>
      <xdr:spPr>
        <a:xfrm>
          <a:off x="8515427" y="13854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145432</xdr:rowOff>
    </xdr:from>
    <xdr:ext cx="469744" cy="259045"/>
    <xdr:sp macro="" textlink="">
      <xdr:nvSpPr>
        <xdr:cNvPr id="369" name="n_3aveValue【公営住宅】&#10;一人当たり面積">
          <a:extLst>
            <a:ext uri="{FF2B5EF4-FFF2-40B4-BE49-F238E27FC236}">
              <a16:creationId xmlns:a16="http://schemas.microsoft.com/office/drawing/2014/main" id="{4E06F1A2-86D0-49CA-A986-2ADD6E7BCAB2}"/>
            </a:ext>
          </a:extLst>
        </xdr:cNvPr>
        <xdr:cNvSpPr txBox="1"/>
      </xdr:nvSpPr>
      <xdr:spPr>
        <a:xfrm>
          <a:off x="7626427" y="1386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35704</xdr:rowOff>
    </xdr:from>
    <xdr:ext cx="469744" cy="259045"/>
    <xdr:sp macro="" textlink="">
      <xdr:nvSpPr>
        <xdr:cNvPr id="370" name="n_4aveValue【公営住宅】&#10;一人当たり面積">
          <a:extLst>
            <a:ext uri="{FF2B5EF4-FFF2-40B4-BE49-F238E27FC236}">
              <a16:creationId xmlns:a16="http://schemas.microsoft.com/office/drawing/2014/main" id="{605432A1-B507-4801-A404-CFB471E82B68}"/>
            </a:ext>
          </a:extLst>
        </xdr:cNvPr>
        <xdr:cNvSpPr txBox="1"/>
      </xdr:nvSpPr>
      <xdr:spPr>
        <a:xfrm>
          <a:off x="6737427" y="13923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33165</xdr:rowOff>
    </xdr:from>
    <xdr:ext cx="469744" cy="259045"/>
    <xdr:sp macro="" textlink="">
      <xdr:nvSpPr>
        <xdr:cNvPr id="371" name="n_1mainValue【公営住宅】&#10;一人当たり面積">
          <a:extLst>
            <a:ext uri="{FF2B5EF4-FFF2-40B4-BE49-F238E27FC236}">
              <a16:creationId xmlns:a16="http://schemas.microsoft.com/office/drawing/2014/main" id="{9EB176D7-6265-481B-9706-E523705B0CB3}"/>
            </a:ext>
          </a:extLst>
        </xdr:cNvPr>
        <xdr:cNvSpPr txBox="1"/>
      </xdr:nvSpPr>
      <xdr:spPr>
        <a:xfrm>
          <a:off x="9391727" y="1426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44023</xdr:rowOff>
    </xdr:from>
    <xdr:ext cx="469744" cy="259045"/>
    <xdr:sp macro="" textlink="">
      <xdr:nvSpPr>
        <xdr:cNvPr id="372" name="n_2mainValue【公営住宅】&#10;一人当たり面積">
          <a:extLst>
            <a:ext uri="{FF2B5EF4-FFF2-40B4-BE49-F238E27FC236}">
              <a16:creationId xmlns:a16="http://schemas.microsoft.com/office/drawing/2014/main" id="{2E88ADB4-19FF-43F3-B8CB-38BF4B98ACA3}"/>
            </a:ext>
          </a:extLst>
        </xdr:cNvPr>
        <xdr:cNvSpPr txBox="1"/>
      </xdr:nvSpPr>
      <xdr:spPr>
        <a:xfrm>
          <a:off x="8515427" y="14274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53167</xdr:rowOff>
    </xdr:from>
    <xdr:ext cx="469744" cy="259045"/>
    <xdr:sp macro="" textlink="">
      <xdr:nvSpPr>
        <xdr:cNvPr id="373" name="n_3mainValue【公営住宅】&#10;一人当たり面積">
          <a:extLst>
            <a:ext uri="{FF2B5EF4-FFF2-40B4-BE49-F238E27FC236}">
              <a16:creationId xmlns:a16="http://schemas.microsoft.com/office/drawing/2014/main" id="{C562DB89-438F-4746-9863-E538F92B0940}"/>
            </a:ext>
          </a:extLst>
        </xdr:cNvPr>
        <xdr:cNvSpPr txBox="1"/>
      </xdr:nvSpPr>
      <xdr:spPr>
        <a:xfrm>
          <a:off x="7626427" y="14283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63453</xdr:rowOff>
    </xdr:from>
    <xdr:ext cx="469744" cy="259045"/>
    <xdr:sp macro="" textlink="">
      <xdr:nvSpPr>
        <xdr:cNvPr id="374" name="n_4mainValue【公営住宅】&#10;一人当たり面積">
          <a:extLst>
            <a:ext uri="{FF2B5EF4-FFF2-40B4-BE49-F238E27FC236}">
              <a16:creationId xmlns:a16="http://schemas.microsoft.com/office/drawing/2014/main" id="{A59310D1-02B5-4D1F-8C01-84B51AA9AFAF}"/>
            </a:ext>
          </a:extLst>
        </xdr:cNvPr>
        <xdr:cNvSpPr txBox="1"/>
      </xdr:nvSpPr>
      <xdr:spPr>
        <a:xfrm>
          <a:off x="6737427" y="14293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345682F5-B96D-43EE-9A06-98DCE958F9E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75D5BF71-D0A1-48B1-B4FD-1F0B7779B34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3B7AAD48-C0A4-4215-8210-87BAA753765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43F09CFE-763A-4F50-92FD-96A9AB353D7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335B5F76-A63A-425C-8082-B143BFC9F2D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68E20586-212F-4855-882D-487E03580B5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C39A1EDE-A55A-4E75-81DE-55320B5AEA7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76875530-C10E-46D3-A4E8-B1492CF3361E}"/>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FD33F7A6-FB8E-46F6-BBCF-8A384163211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3B84F2A9-620D-4DE5-A76F-6E47223BBB3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89C92465-8A6C-4DAE-9CC2-66A63C65810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37B72EEC-C394-4C88-A82E-67B6F1E8C17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BAFB0774-F6C6-4DE6-8A44-C41D6C9E4DC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F6832E09-4142-49AE-B364-03D8AE18DFE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299CCF27-63F4-49BF-B459-547E755492A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47187766-088F-44B3-B16A-BD7491B2BE4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0F40618F-5FEF-4FE5-9BD3-E2BF7DF6D0E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91EF9623-70FD-49E1-B11E-265EFE1F932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EC1D8920-FEE2-431C-B6E7-4175A63C269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4D57B7B7-8C54-4E3F-882D-8316694C03E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0C8DC6E5-2B7D-426B-BF99-4961140A346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92098DBB-923E-4FB8-921E-DE2E592A6F8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F34C575D-AB86-429E-80E6-3F50F677ECF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02D5256A-7696-4BAA-B9F2-237657B158D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E56DDCBF-6C56-4722-9FB4-0B47A3F2D4D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566798F5-3325-4F7A-82B7-545353E2255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F88E44FF-0309-48F8-99D4-2D92F20CC66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E985F3CC-425A-493D-BDC8-CC6CE52AF2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E182C358-8CBB-4241-AAE8-EB4DEE0F889F}"/>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C71FF688-0AA0-42AF-862E-B7F8DA5515D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0DC462B9-2CC6-4CCF-8452-4E5CDCAFEA1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DF71E39D-29A6-41CF-B2EA-623C98BB011E}"/>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9BA95AEE-0E09-40D5-8D59-5211451941B8}"/>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40382BAF-1899-477C-9DE4-03D803FA8FCE}"/>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AE0B2A17-A1AD-4CB9-B9EF-4201C36BAD6F}"/>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70D35A98-C2F5-4E2F-B9AC-7E5FE76125C5}"/>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03A2E625-1FF4-45D8-9B3D-7589C9D59558}"/>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17E507E1-4B94-449E-B76F-1DD806C0DD4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63C77425-7189-4962-9512-6F5343EF047E}"/>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53D9B3F8-279A-472F-9A58-E25EB1BADBE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102870</xdr:rowOff>
    </xdr:from>
    <xdr:to>
      <xdr:col>85</xdr:col>
      <xdr:colOff>126364</xdr:colOff>
      <xdr:row>42</xdr:row>
      <xdr:rowOff>22860</xdr:rowOff>
    </xdr:to>
    <xdr:cxnSp macro="">
      <xdr:nvCxnSpPr>
        <xdr:cNvPr id="415" name="直線コネクタ 414">
          <a:extLst>
            <a:ext uri="{FF2B5EF4-FFF2-40B4-BE49-F238E27FC236}">
              <a16:creationId xmlns:a16="http://schemas.microsoft.com/office/drawing/2014/main" id="{78F30A91-991B-435A-B1C7-779D884A5238}"/>
            </a:ext>
          </a:extLst>
        </xdr:cNvPr>
        <xdr:cNvCxnSpPr/>
      </xdr:nvCxnSpPr>
      <xdr:spPr>
        <a:xfrm flipV="1">
          <a:off x="16318864" y="576072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26687</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B328D2CA-1178-4D55-BA9A-F48315AEA21D}"/>
            </a:ext>
          </a:extLst>
        </xdr:cNvPr>
        <xdr:cNvSpPr txBox="1"/>
      </xdr:nvSpPr>
      <xdr:spPr>
        <a:xfrm>
          <a:off x="16357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22860</xdr:rowOff>
    </xdr:from>
    <xdr:to>
      <xdr:col>86</xdr:col>
      <xdr:colOff>25400</xdr:colOff>
      <xdr:row>42</xdr:row>
      <xdr:rowOff>22860</xdr:rowOff>
    </xdr:to>
    <xdr:cxnSp macro="">
      <xdr:nvCxnSpPr>
        <xdr:cNvPr id="417" name="直線コネクタ 416">
          <a:extLst>
            <a:ext uri="{FF2B5EF4-FFF2-40B4-BE49-F238E27FC236}">
              <a16:creationId xmlns:a16="http://schemas.microsoft.com/office/drawing/2014/main" id="{618E0FCC-D4C9-49DB-AF3A-5930DEFCDB5F}"/>
            </a:ext>
          </a:extLst>
        </xdr:cNvPr>
        <xdr:cNvCxnSpPr/>
      </xdr:nvCxnSpPr>
      <xdr:spPr>
        <a:xfrm>
          <a:off x="16230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49547</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1AA8465E-9F59-4D00-8C4E-A22D2F1CE660}"/>
            </a:ext>
          </a:extLst>
        </xdr:cNvPr>
        <xdr:cNvSpPr txBox="1"/>
      </xdr:nvSpPr>
      <xdr:spPr>
        <a:xfrm>
          <a:off x="16357600" y="5535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102870</xdr:rowOff>
    </xdr:from>
    <xdr:to>
      <xdr:col>86</xdr:col>
      <xdr:colOff>25400</xdr:colOff>
      <xdr:row>33</xdr:row>
      <xdr:rowOff>102870</xdr:rowOff>
    </xdr:to>
    <xdr:cxnSp macro="">
      <xdr:nvCxnSpPr>
        <xdr:cNvPr id="419" name="直線コネクタ 418">
          <a:extLst>
            <a:ext uri="{FF2B5EF4-FFF2-40B4-BE49-F238E27FC236}">
              <a16:creationId xmlns:a16="http://schemas.microsoft.com/office/drawing/2014/main" id="{F41C5101-CC43-4F9D-9A1F-6B5A1E105D36}"/>
            </a:ext>
          </a:extLst>
        </xdr:cNvPr>
        <xdr:cNvCxnSpPr/>
      </xdr:nvCxnSpPr>
      <xdr:spPr>
        <a:xfrm>
          <a:off x="16230600" y="5760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139082</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55C62310-7935-4D16-9BBD-D8C2B51A387F}"/>
            </a:ext>
          </a:extLst>
        </xdr:cNvPr>
        <xdr:cNvSpPr txBox="1"/>
      </xdr:nvSpPr>
      <xdr:spPr>
        <a:xfrm>
          <a:off x="16357600" y="64827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160655</xdr:rowOff>
    </xdr:from>
    <xdr:to>
      <xdr:col>85</xdr:col>
      <xdr:colOff>177800</xdr:colOff>
      <xdr:row>38</xdr:row>
      <xdr:rowOff>90805</xdr:rowOff>
    </xdr:to>
    <xdr:sp macro="" textlink="">
      <xdr:nvSpPr>
        <xdr:cNvPr id="421" name="フローチャート: 判断 420">
          <a:extLst>
            <a:ext uri="{FF2B5EF4-FFF2-40B4-BE49-F238E27FC236}">
              <a16:creationId xmlns:a16="http://schemas.microsoft.com/office/drawing/2014/main" id="{923C4414-BEB4-45D3-AAFF-6571F162E52E}"/>
            </a:ext>
          </a:extLst>
        </xdr:cNvPr>
        <xdr:cNvSpPr/>
      </xdr:nvSpPr>
      <xdr:spPr>
        <a:xfrm>
          <a:off x="16268700" y="650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149225</xdr:rowOff>
    </xdr:from>
    <xdr:to>
      <xdr:col>81</xdr:col>
      <xdr:colOff>101600</xdr:colOff>
      <xdr:row>38</xdr:row>
      <xdr:rowOff>79375</xdr:rowOff>
    </xdr:to>
    <xdr:sp macro="" textlink="">
      <xdr:nvSpPr>
        <xdr:cNvPr id="422" name="フローチャート: 判断 421">
          <a:extLst>
            <a:ext uri="{FF2B5EF4-FFF2-40B4-BE49-F238E27FC236}">
              <a16:creationId xmlns:a16="http://schemas.microsoft.com/office/drawing/2014/main" id="{186C5BA3-8D97-40F0-A84E-555E89D8C509}"/>
            </a:ext>
          </a:extLst>
        </xdr:cNvPr>
        <xdr:cNvSpPr/>
      </xdr:nvSpPr>
      <xdr:spPr>
        <a:xfrm>
          <a:off x="15430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95885</xdr:rowOff>
    </xdr:from>
    <xdr:to>
      <xdr:col>76</xdr:col>
      <xdr:colOff>165100</xdr:colOff>
      <xdr:row>38</xdr:row>
      <xdr:rowOff>26035</xdr:rowOff>
    </xdr:to>
    <xdr:sp macro="" textlink="">
      <xdr:nvSpPr>
        <xdr:cNvPr id="423" name="フローチャート: 判断 422">
          <a:extLst>
            <a:ext uri="{FF2B5EF4-FFF2-40B4-BE49-F238E27FC236}">
              <a16:creationId xmlns:a16="http://schemas.microsoft.com/office/drawing/2014/main" id="{27BCCC72-5CA8-49D9-95CC-FCC0C8DD20EB}"/>
            </a:ext>
          </a:extLst>
        </xdr:cNvPr>
        <xdr:cNvSpPr/>
      </xdr:nvSpPr>
      <xdr:spPr>
        <a:xfrm>
          <a:off x="14541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53975</xdr:rowOff>
    </xdr:from>
    <xdr:to>
      <xdr:col>72</xdr:col>
      <xdr:colOff>38100</xdr:colOff>
      <xdr:row>37</xdr:row>
      <xdr:rowOff>155575</xdr:rowOff>
    </xdr:to>
    <xdr:sp macro="" textlink="">
      <xdr:nvSpPr>
        <xdr:cNvPr id="424" name="フローチャート: 判断 423">
          <a:extLst>
            <a:ext uri="{FF2B5EF4-FFF2-40B4-BE49-F238E27FC236}">
              <a16:creationId xmlns:a16="http://schemas.microsoft.com/office/drawing/2014/main" id="{7FFBB12C-157C-4B94-A9CC-22D02B323F90}"/>
            </a:ext>
          </a:extLst>
        </xdr:cNvPr>
        <xdr:cNvSpPr/>
      </xdr:nvSpPr>
      <xdr:spPr>
        <a:xfrm>
          <a:off x="13652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25" name="フローチャート: 判断 424">
          <a:extLst>
            <a:ext uri="{FF2B5EF4-FFF2-40B4-BE49-F238E27FC236}">
              <a16:creationId xmlns:a16="http://schemas.microsoft.com/office/drawing/2014/main" id="{145F2809-DC06-4CCA-B275-1300AA24DC77}"/>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45516A5F-A6C8-4762-A526-D3B1CB87D5E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338B499-ADED-4A31-9988-9A6EA83F0B2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FE03EE70-CA7A-49AE-BD3E-B694B80094A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2FF5ED64-571F-44C8-A4AF-95C6B7BDB33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6023E0E8-4F76-4EEE-8450-138C15426C3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145415</xdr:rowOff>
    </xdr:from>
    <xdr:to>
      <xdr:col>85</xdr:col>
      <xdr:colOff>177800</xdr:colOff>
      <xdr:row>38</xdr:row>
      <xdr:rowOff>75565</xdr:rowOff>
    </xdr:to>
    <xdr:sp macro="" textlink="">
      <xdr:nvSpPr>
        <xdr:cNvPr id="431" name="楕円 430">
          <a:extLst>
            <a:ext uri="{FF2B5EF4-FFF2-40B4-BE49-F238E27FC236}">
              <a16:creationId xmlns:a16="http://schemas.microsoft.com/office/drawing/2014/main" id="{BEFA3BC4-4043-4A72-BA1F-EA19F4DB670C}"/>
            </a:ext>
          </a:extLst>
        </xdr:cNvPr>
        <xdr:cNvSpPr/>
      </xdr:nvSpPr>
      <xdr:spPr>
        <a:xfrm>
          <a:off x="16268700" y="648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168292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648E2F18-8006-4D7E-8D46-71ED8B2C8E89}"/>
            </a:ext>
          </a:extLst>
        </xdr:cNvPr>
        <xdr:cNvSpPr txBox="1"/>
      </xdr:nvSpPr>
      <xdr:spPr>
        <a:xfrm>
          <a:off x="16357600" y="634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65405</xdr:rowOff>
    </xdr:from>
    <xdr:to>
      <xdr:col>81</xdr:col>
      <xdr:colOff>101600</xdr:colOff>
      <xdr:row>37</xdr:row>
      <xdr:rowOff>167005</xdr:rowOff>
    </xdr:to>
    <xdr:sp macro="" textlink="">
      <xdr:nvSpPr>
        <xdr:cNvPr id="433" name="楕円 432">
          <a:extLst>
            <a:ext uri="{FF2B5EF4-FFF2-40B4-BE49-F238E27FC236}">
              <a16:creationId xmlns:a16="http://schemas.microsoft.com/office/drawing/2014/main" id="{9AD28A37-DC4D-4B5B-90BD-C8A34AF0FC46}"/>
            </a:ext>
          </a:extLst>
        </xdr:cNvPr>
        <xdr:cNvSpPr/>
      </xdr:nvSpPr>
      <xdr:spPr>
        <a:xfrm>
          <a:off x="15430500" y="640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116205</xdr:rowOff>
    </xdr:from>
    <xdr:to>
      <xdr:col>85</xdr:col>
      <xdr:colOff>127000</xdr:colOff>
      <xdr:row>38</xdr:row>
      <xdr:rowOff>24765</xdr:rowOff>
    </xdr:to>
    <xdr:cxnSp macro="">
      <xdr:nvCxnSpPr>
        <xdr:cNvPr id="434" name="直線コネクタ 433">
          <a:extLst>
            <a:ext uri="{FF2B5EF4-FFF2-40B4-BE49-F238E27FC236}">
              <a16:creationId xmlns:a16="http://schemas.microsoft.com/office/drawing/2014/main" id="{93CBA3D1-00D7-4975-A6D8-1ED9D39D7381}"/>
            </a:ext>
          </a:extLst>
        </xdr:cNvPr>
        <xdr:cNvCxnSpPr/>
      </xdr:nvCxnSpPr>
      <xdr:spPr>
        <a:xfrm>
          <a:off x="15481300" y="6459855"/>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151130</xdr:rowOff>
    </xdr:from>
    <xdr:to>
      <xdr:col>76</xdr:col>
      <xdr:colOff>165100</xdr:colOff>
      <xdr:row>37</xdr:row>
      <xdr:rowOff>81280</xdr:rowOff>
    </xdr:to>
    <xdr:sp macro="" textlink="">
      <xdr:nvSpPr>
        <xdr:cNvPr id="435" name="楕円 434">
          <a:extLst>
            <a:ext uri="{FF2B5EF4-FFF2-40B4-BE49-F238E27FC236}">
              <a16:creationId xmlns:a16="http://schemas.microsoft.com/office/drawing/2014/main" id="{20635FA6-6F16-4D04-85E5-7E54068B1BD6}"/>
            </a:ext>
          </a:extLst>
        </xdr:cNvPr>
        <xdr:cNvSpPr/>
      </xdr:nvSpPr>
      <xdr:spPr>
        <a:xfrm>
          <a:off x="14541500" y="632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30480</xdr:rowOff>
    </xdr:from>
    <xdr:to>
      <xdr:col>81</xdr:col>
      <xdr:colOff>50800</xdr:colOff>
      <xdr:row>37</xdr:row>
      <xdr:rowOff>116205</xdr:rowOff>
    </xdr:to>
    <xdr:cxnSp macro="">
      <xdr:nvCxnSpPr>
        <xdr:cNvPr id="436" name="直線コネクタ 435">
          <a:extLst>
            <a:ext uri="{FF2B5EF4-FFF2-40B4-BE49-F238E27FC236}">
              <a16:creationId xmlns:a16="http://schemas.microsoft.com/office/drawing/2014/main" id="{F9FE1CC0-C77F-4213-922F-21DB18AD0D7D}"/>
            </a:ext>
          </a:extLst>
        </xdr:cNvPr>
        <xdr:cNvCxnSpPr/>
      </xdr:nvCxnSpPr>
      <xdr:spPr>
        <a:xfrm>
          <a:off x="14592300" y="637413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65405</xdr:rowOff>
    </xdr:from>
    <xdr:to>
      <xdr:col>72</xdr:col>
      <xdr:colOff>38100</xdr:colOff>
      <xdr:row>36</xdr:row>
      <xdr:rowOff>167005</xdr:rowOff>
    </xdr:to>
    <xdr:sp macro="" textlink="">
      <xdr:nvSpPr>
        <xdr:cNvPr id="437" name="楕円 436">
          <a:extLst>
            <a:ext uri="{FF2B5EF4-FFF2-40B4-BE49-F238E27FC236}">
              <a16:creationId xmlns:a16="http://schemas.microsoft.com/office/drawing/2014/main" id="{43F3D234-984F-4E6C-987D-E34E85C6755D}"/>
            </a:ext>
          </a:extLst>
        </xdr:cNvPr>
        <xdr:cNvSpPr/>
      </xdr:nvSpPr>
      <xdr:spPr>
        <a:xfrm>
          <a:off x="13652500" y="623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116205</xdr:rowOff>
    </xdr:from>
    <xdr:to>
      <xdr:col>76</xdr:col>
      <xdr:colOff>114300</xdr:colOff>
      <xdr:row>37</xdr:row>
      <xdr:rowOff>30480</xdr:rowOff>
    </xdr:to>
    <xdr:cxnSp macro="">
      <xdr:nvCxnSpPr>
        <xdr:cNvPr id="438" name="直線コネクタ 437">
          <a:extLst>
            <a:ext uri="{FF2B5EF4-FFF2-40B4-BE49-F238E27FC236}">
              <a16:creationId xmlns:a16="http://schemas.microsoft.com/office/drawing/2014/main" id="{C1F700D5-DC86-4C06-B1A0-FB428FAC0613}"/>
            </a:ext>
          </a:extLst>
        </xdr:cNvPr>
        <xdr:cNvCxnSpPr/>
      </xdr:nvCxnSpPr>
      <xdr:spPr>
        <a:xfrm>
          <a:off x="13703300" y="628840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151130</xdr:rowOff>
    </xdr:from>
    <xdr:to>
      <xdr:col>67</xdr:col>
      <xdr:colOff>101600</xdr:colOff>
      <xdr:row>36</xdr:row>
      <xdr:rowOff>81280</xdr:rowOff>
    </xdr:to>
    <xdr:sp macro="" textlink="">
      <xdr:nvSpPr>
        <xdr:cNvPr id="439" name="楕円 438">
          <a:extLst>
            <a:ext uri="{FF2B5EF4-FFF2-40B4-BE49-F238E27FC236}">
              <a16:creationId xmlns:a16="http://schemas.microsoft.com/office/drawing/2014/main" id="{534F5C7C-976F-402E-93AE-8EC6DF334DAF}"/>
            </a:ext>
          </a:extLst>
        </xdr:cNvPr>
        <xdr:cNvSpPr/>
      </xdr:nvSpPr>
      <xdr:spPr>
        <a:xfrm>
          <a:off x="12763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30480</xdr:rowOff>
    </xdr:from>
    <xdr:to>
      <xdr:col>71</xdr:col>
      <xdr:colOff>177800</xdr:colOff>
      <xdr:row>36</xdr:row>
      <xdr:rowOff>116205</xdr:rowOff>
    </xdr:to>
    <xdr:cxnSp macro="">
      <xdr:nvCxnSpPr>
        <xdr:cNvPr id="440" name="直線コネクタ 439">
          <a:extLst>
            <a:ext uri="{FF2B5EF4-FFF2-40B4-BE49-F238E27FC236}">
              <a16:creationId xmlns:a16="http://schemas.microsoft.com/office/drawing/2014/main" id="{4D4ED5DD-95CB-4C66-94A1-4F4B71775E1D}"/>
            </a:ext>
          </a:extLst>
        </xdr:cNvPr>
        <xdr:cNvCxnSpPr/>
      </xdr:nvCxnSpPr>
      <xdr:spPr>
        <a:xfrm>
          <a:off x="12814300" y="620268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70502</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0047EAA1-B25B-408D-817C-6C8ABD8D99B7}"/>
            </a:ext>
          </a:extLst>
        </xdr:cNvPr>
        <xdr:cNvSpPr txBox="1"/>
      </xdr:nvSpPr>
      <xdr:spPr>
        <a:xfrm>
          <a:off x="152660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17162</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87DAB7F8-1E27-4755-84E4-A2EC66F509B4}"/>
            </a:ext>
          </a:extLst>
        </xdr:cNvPr>
        <xdr:cNvSpPr txBox="1"/>
      </xdr:nvSpPr>
      <xdr:spPr>
        <a:xfrm>
          <a:off x="14389744" y="653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146702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8228999D-840A-4B7F-9444-1900F0F68787}"/>
            </a:ext>
          </a:extLst>
        </xdr:cNvPr>
        <xdr:cNvSpPr txBox="1"/>
      </xdr:nvSpPr>
      <xdr:spPr>
        <a:xfrm>
          <a:off x="13500744"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AD0B4D67-4331-40E7-BDF9-31FF5E6968A1}"/>
            </a:ext>
          </a:extLst>
        </xdr:cNvPr>
        <xdr:cNvSpPr txBox="1"/>
      </xdr:nvSpPr>
      <xdr:spPr>
        <a:xfrm>
          <a:off x="12611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12082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035FB01A-1F51-4224-B15D-EB310321DA67}"/>
            </a:ext>
          </a:extLst>
        </xdr:cNvPr>
        <xdr:cNvSpPr txBox="1"/>
      </xdr:nvSpPr>
      <xdr:spPr>
        <a:xfrm>
          <a:off x="152660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97807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88AEC2E8-EA97-4881-A4A6-282C3EB2CDBD}"/>
            </a:ext>
          </a:extLst>
        </xdr:cNvPr>
        <xdr:cNvSpPr txBox="1"/>
      </xdr:nvSpPr>
      <xdr:spPr>
        <a:xfrm>
          <a:off x="143897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12082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12F20A4D-8F09-4BAC-BF01-95862249E8A8}"/>
            </a:ext>
          </a:extLst>
        </xdr:cNvPr>
        <xdr:cNvSpPr txBox="1"/>
      </xdr:nvSpPr>
      <xdr:spPr>
        <a:xfrm>
          <a:off x="13500744" y="601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97807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749341A3-5431-4296-873D-789C09B28098}"/>
            </a:ext>
          </a:extLst>
        </xdr:cNvPr>
        <xdr:cNvSpPr txBox="1"/>
      </xdr:nvSpPr>
      <xdr:spPr>
        <a:xfrm>
          <a:off x="12611744" y="59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34E17C3F-240F-4521-9DF5-7187B1092A3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8D9647C5-A80D-46CE-95D2-CEBDDC8A0EA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F1D82295-67F2-4990-8B97-6582856C7C9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6440D008-88AD-49EC-8227-46E604D914B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D03AFAD4-1111-471E-8782-DC9A4FA1F68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43B4167C-D003-493E-A56B-71B1541CFA2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732AAF8B-FF7C-4D89-8B4E-E96012F12B1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D04816C0-D0CA-43C6-8530-0D526B407B0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9A349B40-D244-42DB-BCB7-41B4A507D8D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4ECF590A-0392-476A-8711-55AA68C7E11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9D357F40-E11B-43A0-86CF-9887B7434122}"/>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DB8866D0-1AEB-43A7-A599-855F4B7B32A8}"/>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068C8B0E-5B22-4714-83B1-BE2A42D29C27}"/>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38D1FE33-01B7-477D-9B92-A87702E75D59}"/>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809E2E10-01F6-40A9-9D2B-05444F5683D4}"/>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1382F818-1636-4066-8458-F499D56EB296}"/>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2C04BE77-B854-4EB0-94F2-B7D091C2F27C}"/>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6F8E3CFD-B104-40C1-8FED-BCCED87625E6}"/>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4B70BD18-3A91-4025-8834-7453D9D19F7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F9A4775D-00F9-4BAF-B8CE-B55B8020412A}"/>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8AF9FAB9-2404-4685-906F-6700B59AB5F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110490</xdr:rowOff>
    </xdr:from>
    <xdr:to>
      <xdr:col>116</xdr:col>
      <xdr:colOff>62864</xdr:colOff>
      <xdr:row>41</xdr:row>
      <xdr:rowOff>64770</xdr:rowOff>
    </xdr:to>
    <xdr:cxnSp macro="">
      <xdr:nvCxnSpPr>
        <xdr:cNvPr id="470" name="直線コネクタ 469">
          <a:extLst>
            <a:ext uri="{FF2B5EF4-FFF2-40B4-BE49-F238E27FC236}">
              <a16:creationId xmlns:a16="http://schemas.microsoft.com/office/drawing/2014/main" id="{455A7677-5EFF-4029-9080-FE19857360C7}"/>
            </a:ext>
          </a:extLst>
        </xdr:cNvPr>
        <xdr:cNvCxnSpPr/>
      </xdr:nvCxnSpPr>
      <xdr:spPr>
        <a:xfrm flipV="1">
          <a:off x="22160864" y="5939790"/>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03D6C685-BB79-43CD-8B08-68B47296EDDB}"/>
            </a:ext>
          </a:extLst>
        </xdr:cNvPr>
        <xdr:cNvSpPr txBox="1"/>
      </xdr:nvSpPr>
      <xdr:spPr>
        <a:xfrm>
          <a:off x="22199600"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2" name="直線コネクタ 471">
          <a:extLst>
            <a:ext uri="{FF2B5EF4-FFF2-40B4-BE49-F238E27FC236}">
              <a16:creationId xmlns:a16="http://schemas.microsoft.com/office/drawing/2014/main" id="{55638559-1FE5-4AA6-8E4A-9895B1F55303}"/>
            </a:ext>
          </a:extLst>
        </xdr:cNvPr>
        <xdr:cNvCxnSpPr/>
      </xdr:nvCxnSpPr>
      <xdr:spPr>
        <a:xfrm>
          <a:off x="22072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57167</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814E32EF-A9AB-4A96-AB3B-09DA2C91228E}"/>
            </a:ext>
          </a:extLst>
        </xdr:cNvPr>
        <xdr:cNvSpPr txBox="1"/>
      </xdr:nvSpPr>
      <xdr:spPr>
        <a:xfrm>
          <a:off x="22199600" y="5715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110490</xdr:rowOff>
    </xdr:from>
    <xdr:to>
      <xdr:col>116</xdr:col>
      <xdr:colOff>152400</xdr:colOff>
      <xdr:row>34</xdr:row>
      <xdr:rowOff>110490</xdr:rowOff>
    </xdr:to>
    <xdr:cxnSp macro="">
      <xdr:nvCxnSpPr>
        <xdr:cNvPr id="474" name="直線コネクタ 473">
          <a:extLst>
            <a:ext uri="{FF2B5EF4-FFF2-40B4-BE49-F238E27FC236}">
              <a16:creationId xmlns:a16="http://schemas.microsoft.com/office/drawing/2014/main" id="{8CEF9860-0311-4156-8EEA-1B68E9AEFE54}"/>
            </a:ext>
          </a:extLst>
        </xdr:cNvPr>
        <xdr:cNvCxnSpPr/>
      </xdr:nvCxnSpPr>
      <xdr:spPr>
        <a:xfrm>
          <a:off x="22072600" y="5939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131843</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C21B3B5F-D242-4766-A164-5CCA783DA1BF}"/>
            </a:ext>
          </a:extLst>
        </xdr:cNvPr>
        <xdr:cNvSpPr txBox="1"/>
      </xdr:nvSpPr>
      <xdr:spPr>
        <a:xfrm>
          <a:off x="22199600" y="64754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153416</xdr:rowOff>
    </xdr:from>
    <xdr:to>
      <xdr:col>116</xdr:col>
      <xdr:colOff>114300</xdr:colOff>
      <xdr:row>38</xdr:row>
      <xdr:rowOff>83565</xdr:rowOff>
    </xdr:to>
    <xdr:sp macro="" textlink="">
      <xdr:nvSpPr>
        <xdr:cNvPr id="476" name="フローチャート: 判断 475">
          <a:extLst>
            <a:ext uri="{FF2B5EF4-FFF2-40B4-BE49-F238E27FC236}">
              <a16:creationId xmlns:a16="http://schemas.microsoft.com/office/drawing/2014/main" id="{C2BA054C-69BB-485F-8DF8-8298B66CC06A}"/>
            </a:ext>
          </a:extLst>
        </xdr:cNvPr>
        <xdr:cNvSpPr/>
      </xdr:nvSpPr>
      <xdr:spPr>
        <a:xfrm>
          <a:off x="22110700" y="649706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162560</xdr:rowOff>
    </xdr:from>
    <xdr:to>
      <xdr:col>112</xdr:col>
      <xdr:colOff>38100</xdr:colOff>
      <xdr:row>38</xdr:row>
      <xdr:rowOff>92710</xdr:rowOff>
    </xdr:to>
    <xdr:sp macro="" textlink="">
      <xdr:nvSpPr>
        <xdr:cNvPr id="477" name="フローチャート: 判断 476">
          <a:extLst>
            <a:ext uri="{FF2B5EF4-FFF2-40B4-BE49-F238E27FC236}">
              <a16:creationId xmlns:a16="http://schemas.microsoft.com/office/drawing/2014/main" id="{85EE02D1-69E7-4360-B4CD-DD47382A3798}"/>
            </a:ext>
          </a:extLst>
        </xdr:cNvPr>
        <xdr:cNvSpPr/>
      </xdr:nvSpPr>
      <xdr:spPr>
        <a:xfrm>
          <a:off x="21272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167132</xdr:rowOff>
    </xdr:from>
    <xdr:to>
      <xdr:col>107</xdr:col>
      <xdr:colOff>101600</xdr:colOff>
      <xdr:row>38</xdr:row>
      <xdr:rowOff>97282</xdr:rowOff>
    </xdr:to>
    <xdr:sp macro="" textlink="">
      <xdr:nvSpPr>
        <xdr:cNvPr id="478" name="フローチャート: 判断 477">
          <a:extLst>
            <a:ext uri="{FF2B5EF4-FFF2-40B4-BE49-F238E27FC236}">
              <a16:creationId xmlns:a16="http://schemas.microsoft.com/office/drawing/2014/main" id="{3EC435A5-5486-4A51-A318-91CB333CEB1E}"/>
            </a:ext>
          </a:extLst>
        </xdr:cNvPr>
        <xdr:cNvSpPr/>
      </xdr:nvSpPr>
      <xdr:spPr>
        <a:xfrm>
          <a:off x="20383500" y="6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157988</xdr:rowOff>
    </xdr:from>
    <xdr:to>
      <xdr:col>102</xdr:col>
      <xdr:colOff>165100</xdr:colOff>
      <xdr:row>38</xdr:row>
      <xdr:rowOff>88138</xdr:rowOff>
    </xdr:to>
    <xdr:sp macro="" textlink="">
      <xdr:nvSpPr>
        <xdr:cNvPr id="479" name="フローチャート: 判断 478">
          <a:extLst>
            <a:ext uri="{FF2B5EF4-FFF2-40B4-BE49-F238E27FC236}">
              <a16:creationId xmlns:a16="http://schemas.microsoft.com/office/drawing/2014/main" id="{84EC844F-941D-4CD0-A37C-2BC364068F37}"/>
            </a:ext>
          </a:extLst>
        </xdr:cNvPr>
        <xdr:cNvSpPr/>
      </xdr:nvSpPr>
      <xdr:spPr>
        <a:xfrm>
          <a:off x="19494500" y="6501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27686</xdr:rowOff>
    </xdr:from>
    <xdr:to>
      <xdr:col>98</xdr:col>
      <xdr:colOff>38100</xdr:colOff>
      <xdr:row>38</xdr:row>
      <xdr:rowOff>129286</xdr:rowOff>
    </xdr:to>
    <xdr:sp macro="" textlink="">
      <xdr:nvSpPr>
        <xdr:cNvPr id="480" name="フローチャート: 判断 479">
          <a:extLst>
            <a:ext uri="{FF2B5EF4-FFF2-40B4-BE49-F238E27FC236}">
              <a16:creationId xmlns:a16="http://schemas.microsoft.com/office/drawing/2014/main" id="{F05199F6-80FE-4B8A-990A-85E58280C20F}"/>
            </a:ext>
          </a:extLst>
        </xdr:cNvPr>
        <xdr:cNvSpPr/>
      </xdr:nvSpPr>
      <xdr:spPr>
        <a:xfrm>
          <a:off x="18605500" y="6542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9B2A41AF-8517-4E00-BF8E-9574F60E869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C4E466E-DDD2-4472-AD81-757DC4AC9A5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2D0EE27C-418A-4419-A833-C63EB9DFA4B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56B6A122-5320-4FF0-8260-4602047EEAC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D1D4A434-C0B8-4D54-B979-CC6A60281E4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32258</xdr:rowOff>
    </xdr:from>
    <xdr:to>
      <xdr:col>116</xdr:col>
      <xdr:colOff>114300</xdr:colOff>
      <xdr:row>37</xdr:row>
      <xdr:rowOff>133858</xdr:rowOff>
    </xdr:to>
    <xdr:sp macro="" textlink="">
      <xdr:nvSpPr>
        <xdr:cNvPr id="486" name="楕円 485">
          <a:extLst>
            <a:ext uri="{FF2B5EF4-FFF2-40B4-BE49-F238E27FC236}">
              <a16:creationId xmlns:a16="http://schemas.microsoft.com/office/drawing/2014/main" id="{930D1DE1-8B77-4FD1-951F-9FEC6896BC02}"/>
            </a:ext>
          </a:extLst>
        </xdr:cNvPr>
        <xdr:cNvSpPr/>
      </xdr:nvSpPr>
      <xdr:spPr>
        <a:xfrm>
          <a:off x="22110700" y="637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55135</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BF77A216-2D8A-4EA5-A84A-C25A6EACFF6C}"/>
            </a:ext>
          </a:extLst>
        </xdr:cNvPr>
        <xdr:cNvSpPr txBox="1"/>
      </xdr:nvSpPr>
      <xdr:spPr>
        <a:xfrm>
          <a:off x="22199600" y="6227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48260</xdr:rowOff>
    </xdr:from>
    <xdr:to>
      <xdr:col>112</xdr:col>
      <xdr:colOff>38100</xdr:colOff>
      <xdr:row>37</xdr:row>
      <xdr:rowOff>149860</xdr:rowOff>
    </xdr:to>
    <xdr:sp macro="" textlink="">
      <xdr:nvSpPr>
        <xdr:cNvPr id="488" name="楕円 487">
          <a:extLst>
            <a:ext uri="{FF2B5EF4-FFF2-40B4-BE49-F238E27FC236}">
              <a16:creationId xmlns:a16="http://schemas.microsoft.com/office/drawing/2014/main" id="{54831588-44AD-4BC5-94F6-B92A01E5C67C}"/>
            </a:ext>
          </a:extLst>
        </xdr:cNvPr>
        <xdr:cNvSpPr/>
      </xdr:nvSpPr>
      <xdr:spPr>
        <a:xfrm>
          <a:off x="21272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83058</xdr:rowOff>
    </xdr:from>
    <xdr:to>
      <xdr:col>116</xdr:col>
      <xdr:colOff>63500</xdr:colOff>
      <xdr:row>37</xdr:row>
      <xdr:rowOff>99060</xdr:rowOff>
    </xdr:to>
    <xdr:cxnSp macro="">
      <xdr:nvCxnSpPr>
        <xdr:cNvPr id="489" name="直線コネクタ 488">
          <a:extLst>
            <a:ext uri="{FF2B5EF4-FFF2-40B4-BE49-F238E27FC236}">
              <a16:creationId xmlns:a16="http://schemas.microsoft.com/office/drawing/2014/main" id="{98FBA185-B5BF-4EC4-B393-6BED334E6A75}"/>
            </a:ext>
          </a:extLst>
        </xdr:cNvPr>
        <xdr:cNvCxnSpPr/>
      </xdr:nvCxnSpPr>
      <xdr:spPr>
        <a:xfrm flipV="1">
          <a:off x="21323300" y="6426708"/>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66548</xdr:rowOff>
    </xdr:from>
    <xdr:to>
      <xdr:col>107</xdr:col>
      <xdr:colOff>101600</xdr:colOff>
      <xdr:row>37</xdr:row>
      <xdr:rowOff>168148</xdr:rowOff>
    </xdr:to>
    <xdr:sp macro="" textlink="">
      <xdr:nvSpPr>
        <xdr:cNvPr id="490" name="楕円 489">
          <a:extLst>
            <a:ext uri="{FF2B5EF4-FFF2-40B4-BE49-F238E27FC236}">
              <a16:creationId xmlns:a16="http://schemas.microsoft.com/office/drawing/2014/main" id="{7FF8899C-76E6-41B4-938D-4DF2A8153A27}"/>
            </a:ext>
          </a:extLst>
        </xdr:cNvPr>
        <xdr:cNvSpPr/>
      </xdr:nvSpPr>
      <xdr:spPr>
        <a:xfrm>
          <a:off x="20383500" y="641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99060</xdr:rowOff>
    </xdr:from>
    <xdr:to>
      <xdr:col>111</xdr:col>
      <xdr:colOff>177800</xdr:colOff>
      <xdr:row>37</xdr:row>
      <xdr:rowOff>117348</xdr:rowOff>
    </xdr:to>
    <xdr:cxnSp macro="">
      <xdr:nvCxnSpPr>
        <xdr:cNvPr id="491" name="直線コネクタ 490">
          <a:extLst>
            <a:ext uri="{FF2B5EF4-FFF2-40B4-BE49-F238E27FC236}">
              <a16:creationId xmlns:a16="http://schemas.microsoft.com/office/drawing/2014/main" id="{453A25C4-92FE-4D43-894A-E33D313B0A90}"/>
            </a:ext>
          </a:extLst>
        </xdr:cNvPr>
        <xdr:cNvCxnSpPr/>
      </xdr:nvCxnSpPr>
      <xdr:spPr>
        <a:xfrm flipV="1">
          <a:off x="20434300" y="644271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80264</xdr:rowOff>
    </xdr:from>
    <xdr:to>
      <xdr:col>102</xdr:col>
      <xdr:colOff>165100</xdr:colOff>
      <xdr:row>38</xdr:row>
      <xdr:rowOff>10414</xdr:rowOff>
    </xdr:to>
    <xdr:sp macro="" textlink="">
      <xdr:nvSpPr>
        <xdr:cNvPr id="492" name="楕円 491">
          <a:extLst>
            <a:ext uri="{FF2B5EF4-FFF2-40B4-BE49-F238E27FC236}">
              <a16:creationId xmlns:a16="http://schemas.microsoft.com/office/drawing/2014/main" id="{13EC7932-827B-437D-8D07-0776E7E12ADC}"/>
            </a:ext>
          </a:extLst>
        </xdr:cNvPr>
        <xdr:cNvSpPr/>
      </xdr:nvSpPr>
      <xdr:spPr>
        <a:xfrm>
          <a:off x="19494500" y="6423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117348</xdr:rowOff>
    </xdr:from>
    <xdr:to>
      <xdr:col>107</xdr:col>
      <xdr:colOff>50800</xdr:colOff>
      <xdr:row>37</xdr:row>
      <xdr:rowOff>131064</xdr:rowOff>
    </xdr:to>
    <xdr:cxnSp macro="">
      <xdr:nvCxnSpPr>
        <xdr:cNvPr id="493" name="直線コネクタ 492">
          <a:extLst>
            <a:ext uri="{FF2B5EF4-FFF2-40B4-BE49-F238E27FC236}">
              <a16:creationId xmlns:a16="http://schemas.microsoft.com/office/drawing/2014/main" id="{765FBA60-995B-4696-A5F8-5818EF28C81B}"/>
            </a:ext>
          </a:extLst>
        </xdr:cNvPr>
        <xdr:cNvCxnSpPr/>
      </xdr:nvCxnSpPr>
      <xdr:spPr>
        <a:xfrm flipV="1">
          <a:off x="19545300" y="646099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98552</xdr:rowOff>
    </xdr:from>
    <xdr:to>
      <xdr:col>98</xdr:col>
      <xdr:colOff>38100</xdr:colOff>
      <xdr:row>38</xdr:row>
      <xdr:rowOff>28702</xdr:rowOff>
    </xdr:to>
    <xdr:sp macro="" textlink="">
      <xdr:nvSpPr>
        <xdr:cNvPr id="494" name="楕円 493">
          <a:extLst>
            <a:ext uri="{FF2B5EF4-FFF2-40B4-BE49-F238E27FC236}">
              <a16:creationId xmlns:a16="http://schemas.microsoft.com/office/drawing/2014/main" id="{F474447F-0C3B-4408-B46F-B64C2D7FDF40}"/>
            </a:ext>
          </a:extLst>
        </xdr:cNvPr>
        <xdr:cNvSpPr/>
      </xdr:nvSpPr>
      <xdr:spPr>
        <a:xfrm>
          <a:off x="18605500" y="644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131064</xdr:rowOff>
    </xdr:from>
    <xdr:to>
      <xdr:col>102</xdr:col>
      <xdr:colOff>114300</xdr:colOff>
      <xdr:row>37</xdr:row>
      <xdr:rowOff>149352</xdr:rowOff>
    </xdr:to>
    <xdr:cxnSp macro="">
      <xdr:nvCxnSpPr>
        <xdr:cNvPr id="495" name="直線コネクタ 494">
          <a:extLst>
            <a:ext uri="{FF2B5EF4-FFF2-40B4-BE49-F238E27FC236}">
              <a16:creationId xmlns:a16="http://schemas.microsoft.com/office/drawing/2014/main" id="{8B89780C-E6D7-424C-9111-35BED7EB44F9}"/>
            </a:ext>
          </a:extLst>
        </xdr:cNvPr>
        <xdr:cNvCxnSpPr/>
      </xdr:nvCxnSpPr>
      <xdr:spPr>
        <a:xfrm flipV="1">
          <a:off x="18656300" y="647471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83837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B3BC30E6-F16C-42C0-A419-14A9B94FC2DB}"/>
            </a:ext>
          </a:extLst>
        </xdr:cNvPr>
        <xdr:cNvSpPr txBox="1"/>
      </xdr:nvSpPr>
      <xdr:spPr>
        <a:xfrm>
          <a:off x="21075727"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88409</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B065E946-70A5-4427-A003-9FCEF0289E2E}"/>
            </a:ext>
          </a:extLst>
        </xdr:cNvPr>
        <xdr:cNvSpPr txBox="1"/>
      </xdr:nvSpPr>
      <xdr:spPr>
        <a:xfrm>
          <a:off x="20199427" y="6603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79265</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64E39BEF-5089-4D3E-8FFF-EC8D31BABFF5}"/>
            </a:ext>
          </a:extLst>
        </xdr:cNvPr>
        <xdr:cNvSpPr txBox="1"/>
      </xdr:nvSpPr>
      <xdr:spPr>
        <a:xfrm>
          <a:off x="19310427" y="6594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120413</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8B5A95C1-47DA-4213-9988-0F37A20D7E9C}"/>
            </a:ext>
          </a:extLst>
        </xdr:cNvPr>
        <xdr:cNvSpPr txBox="1"/>
      </xdr:nvSpPr>
      <xdr:spPr>
        <a:xfrm>
          <a:off x="18421427" y="6635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166387</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0E0DE4F0-402A-4F43-B22F-92B99EAD1F6D}"/>
            </a:ext>
          </a:extLst>
        </xdr:cNvPr>
        <xdr:cNvSpPr txBox="1"/>
      </xdr:nvSpPr>
      <xdr:spPr>
        <a:xfrm>
          <a:off x="21075727" y="616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13225</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F9BA973D-0C52-41DA-A8D5-382197D8B30F}"/>
            </a:ext>
          </a:extLst>
        </xdr:cNvPr>
        <xdr:cNvSpPr txBox="1"/>
      </xdr:nvSpPr>
      <xdr:spPr>
        <a:xfrm>
          <a:off x="20199427" y="6185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26941</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6277203F-0D46-48A5-A922-8ABF6A879AC7}"/>
            </a:ext>
          </a:extLst>
        </xdr:cNvPr>
        <xdr:cNvSpPr txBox="1"/>
      </xdr:nvSpPr>
      <xdr:spPr>
        <a:xfrm>
          <a:off x="19310427" y="619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45229</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20ADDCB5-10F9-4E4C-9D7D-8CD6D35341AF}"/>
            </a:ext>
          </a:extLst>
        </xdr:cNvPr>
        <xdr:cNvSpPr txBox="1"/>
      </xdr:nvSpPr>
      <xdr:spPr>
        <a:xfrm>
          <a:off x="18421427" y="621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EEED8D5D-5FA7-4A11-BAEF-830E39017C6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7E00CE6C-8A6D-41BF-8A54-0D13651906F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3271EA67-7E5C-4C50-9221-573ED023010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EF37D45A-3E35-48AE-9844-C87CA09A5DC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05E1C824-DAE8-4B86-89F9-6F39FABD810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158FF958-35E5-4C60-8AED-3FFE162517E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58F0613D-587D-4CF9-AB8E-34B815EDDF3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EDA54F8E-3D5F-4BA5-82F9-0F9FCE2108B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15DE0FD8-19BB-4A0B-9E0F-CF62E6DB235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E410FDE0-986A-433B-8333-E6F7D6BC695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3C0FBAB1-6F1C-4CCF-BEAB-969DAF94F4A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AAE494D8-C036-45AE-96C2-B54BA550B77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6" name="テキスト ボックス 515">
          <a:extLst>
            <a:ext uri="{FF2B5EF4-FFF2-40B4-BE49-F238E27FC236}">
              <a16:creationId xmlns:a16="http://schemas.microsoft.com/office/drawing/2014/main" id="{DCB9E709-39F8-4A97-9413-6662D9A72CC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B67F5EDF-6006-4136-A68F-0EC882A4388F}"/>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7B156BB9-9568-4F44-9C2A-2874D8DCAB93}"/>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1E6F2C7D-5224-44DC-896A-54B18FFE317A}"/>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84BA5329-EE0B-4DCA-A4F3-030F25581D17}"/>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390F94CF-8B39-4B65-A958-2F25C8246078}"/>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74E95126-7120-4745-A46F-D1500EAB5E89}"/>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6BC66468-A777-446B-87FF-201436697C73}"/>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65BE671E-0B5F-47AD-8335-7BCDB9AB5D5E}"/>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721CFF91-1F96-4AC4-ACF5-C4C0E83C9E9D}"/>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6" name="テキスト ボックス 525">
          <a:extLst>
            <a:ext uri="{FF2B5EF4-FFF2-40B4-BE49-F238E27FC236}">
              <a16:creationId xmlns:a16="http://schemas.microsoft.com/office/drawing/2014/main" id="{288B0FA8-34F4-41AF-BFA6-094E2D964584}"/>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65C39C6D-7358-4B90-A811-9550543EDF1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8" name="テキスト ボックス 527">
          <a:extLst>
            <a:ext uri="{FF2B5EF4-FFF2-40B4-BE49-F238E27FC236}">
              <a16:creationId xmlns:a16="http://schemas.microsoft.com/office/drawing/2014/main" id="{287356DC-F31F-4FC7-BDDE-1BDF4BC48D6B}"/>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F90067A6-61D9-484B-8063-D14FCB5A928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88174</xdr:rowOff>
    </xdr:from>
    <xdr:to>
      <xdr:col>85</xdr:col>
      <xdr:colOff>126364</xdr:colOff>
      <xdr:row>65</xdr:row>
      <xdr:rowOff>1633</xdr:rowOff>
    </xdr:to>
    <xdr:cxnSp macro="">
      <xdr:nvCxnSpPr>
        <xdr:cNvPr id="530" name="直線コネクタ 529">
          <a:extLst>
            <a:ext uri="{FF2B5EF4-FFF2-40B4-BE49-F238E27FC236}">
              <a16:creationId xmlns:a16="http://schemas.microsoft.com/office/drawing/2014/main" id="{524747E3-919A-4545-858B-FDCC1507487E}"/>
            </a:ext>
          </a:extLst>
        </xdr:cNvPr>
        <xdr:cNvCxnSpPr/>
      </xdr:nvCxnSpPr>
      <xdr:spPr>
        <a:xfrm flipV="1">
          <a:off x="16318864" y="9689374"/>
          <a:ext cx="0" cy="1456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65</xdr:row>
      <xdr:rowOff>5460</xdr:rowOff>
    </xdr:from>
    <xdr:ext cx="405111" cy="259045"/>
    <xdr:sp macro="" textlink="">
      <xdr:nvSpPr>
        <xdr:cNvPr id="531" name="【学校施設】&#10;有形固定資産減価償却率最小値テキスト">
          <a:extLst>
            <a:ext uri="{FF2B5EF4-FFF2-40B4-BE49-F238E27FC236}">
              <a16:creationId xmlns:a16="http://schemas.microsoft.com/office/drawing/2014/main" id="{F6B01088-C559-4A70-95A7-D3A550318974}"/>
            </a:ext>
          </a:extLst>
        </xdr:cNvPr>
        <xdr:cNvSpPr txBox="1"/>
      </xdr:nvSpPr>
      <xdr:spPr>
        <a:xfrm>
          <a:off x="16357600" y="11149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65</xdr:row>
      <xdr:rowOff>1633</xdr:rowOff>
    </xdr:from>
    <xdr:to>
      <xdr:col>86</xdr:col>
      <xdr:colOff>25400</xdr:colOff>
      <xdr:row>65</xdr:row>
      <xdr:rowOff>1633</xdr:rowOff>
    </xdr:to>
    <xdr:cxnSp macro="">
      <xdr:nvCxnSpPr>
        <xdr:cNvPr id="532" name="直線コネクタ 531">
          <a:extLst>
            <a:ext uri="{FF2B5EF4-FFF2-40B4-BE49-F238E27FC236}">
              <a16:creationId xmlns:a16="http://schemas.microsoft.com/office/drawing/2014/main" id="{80D8AA79-F20C-48DE-9390-3D87C4D15A48}"/>
            </a:ext>
          </a:extLst>
        </xdr:cNvPr>
        <xdr:cNvCxnSpPr/>
      </xdr:nvCxnSpPr>
      <xdr:spPr>
        <a:xfrm>
          <a:off x="16230600" y="11145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34851</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1DD4F4E5-BDF4-4CED-AE6D-20F8B03E5E1F}"/>
            </a:ext>
          </a:extLst>
        </xdr:cNvPr>
        <xdr:cNvSpPr txBox="1"/>
      </xdr:nvSpPr>
      <xdr:spPr>
        <a:xfrm>
          <a:off x="16357600" y="9464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88174</xdr:rowOff>
    </xdr:from>
    <xdr:to>
      <xdr:col>86</xdr:col>
      <xdr:colOff>25400</xdr:colOff>
      <xdr:row>56</xdr:row>
      <xdr:rowOff>88174</xdr:rowOff>
    </xdr:to>
    <xdr:cxnSp macro="">
      <xdr:nvCxnSpPr>
        <xdr:cNvPr id="534" name="直線コネクタ 533">
          <a:extLst>
            <a:ext uri="{FF2B5EF4-FFF2-40B4-BE49-F238E27FC236}">
              <a16:creationId xmlns:a16="http://schemas.microsoft.com/office/drawing/2014/main" id="{EA5AB289-A7C3-4A5B-B432-AA96137E5942}"/>
            </a:ext>
          </a:extLst>
        </xdr:cNvPr>
        <xdr:cNvCxnSpPr/>
      </xdr:nvCxnSpPr>
      <xdr:spPr>
        <a:xfrm>
          <a:off x="16230600" y="9689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87647</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A3DADF73-C0CD-435C-9016-7F206FDEC040}"/>
            </a:ext>
          </a:extLst>
        </xdr:cNvPr>
        <xdr:cNvSpPr txBox="1"/>
      </xdr:nvSpPr>
      <xdr:spPr>
        <a:xfrm>
          <a:off x="16357600" y="10374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6" name="フローチャート: 判断 535">
          <a:extLst>
            <a:ext uri="{FF2B5EF4-FFF2-40B4-BE49-F238E27FC236}">
              <a16:creationId xmlns:a16="http://schemas.microsoft.com/office/drawing/2014/main" id="{F1BC4136-131B-4DB2-B99F-BA77464E080D}"/>
            </a:ext>
          </a:extLst>
        </xdr:cNvPr>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37" name="フローチャート: 判断 536">
          <a:extLst>
            <a:ext uri="{FF2B5EF4-FFF2-40B4-BE49-F238E27FC236}">
              <a16:creationId xmlns:a16="http://schemas.microsoft.com/office/drawing/2014/main" id="{A9D9BA8A-D8CD-4F35-A112-B72E27E94E6F}"/>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538" name="フローチャート: 判断 537">
          <a:extLst>
            <a:ext uri="{FF2B5EF4-FFF2-40B4-BE49-F238E27FC236}">
              <a16:creationId xmlns:a16="http://schemas.microsoft.com/office/drawing/2014/main" id="{28385463-CCB4-4F7E-B27D-59806A1CC7D1}"/>
            </a:ext>
          </a:extLst>
        </xdr:cNvPr>
        <xdr:cNvSpPr/>
      </xdr:nvSpPr>
      <xdr:spPr>
        <a:xfrm>
          <a:off x="14541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146776</xdr:rowOff>
    </xdr:from>
    <xdr:to>
      <xdr:col>72</xdr:col>
      <xdr:colOff>38100</xdr:colOff>
      <xdr:row>60</xdr:row>
      <xdr:rowOff>76926</xdr:rowOff>
    </xdr:to>
    <xdr:sp macro="" textlink="">
      <xdr:nvSpPr>
        <xdr:cNvPr id="539" name="フローチャート: 判断 538">
          <a:extLst>
            <a:ext uri="{FF2B5EF4-FFF2-40B4-BE49-F238E27FC236}">
              <a16:creationId xmlns:a16="http://schemas.microsoft.com/office/drawing/2014/main" id="{18AD4DEA-7D6F-4991-A727-28C4DD43B121}"/>
            </a:ext>
          </a:extLst>
        </xdr:cNvPr>
        <xdr:cNvSpPr/>
      </xdr:nvSpPr>
      <xdr:spPr>
        <a:xfrm>
          <a:off x="13652500" y="1026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35741</xdr:rowOff>
    </xdr:from>
    <xdr:to>
      <xdr:col>67</xdr:col>
      <xdr:colOff>101600</xdr:colOff>
      <xdr:row>59</xdr:row>
      <xdr:rowOff>137341</xdr:rowOff>
    </xdr:to>
    <xdr:sp macro="" textlink="">
      <xdr:nvSpPr>
        <xdr:cNvPr id="540" name="フローチャート: 判断 539">
          <a:extLst>
            <a:ext uri="{FF2B5EF4-FFF2-40B4-BE49-F238E27FC236}">
              <a16:creationId xmlns:a16="http://schemas.microsoft.com/office/drawing/2014/main" id="{135D52C9-8A0F-4FFA-B5F5-2B61A4C92D2A}"/>
            </a:ext>
          </a:extLst>
        </xdr:cNvPr>
        <xdr:cNvSpPr/>
      </xdr:nvSpPr>
      <xdr:spPr>
        <a:xfrm>
          <a:off x="12763500" y="1015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E5BA84C-7FA4-4652-B356-1978FB3C92D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DF83C77C-495B-4608-9925-A988DC0AC2B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1D7F855D-D38B-42DA-9F99-6FE512DC580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9F7513C4-162A-4726-9999-5B5B8B53777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37F50044-DED4-43E7-B0DB-590F55B7132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117384</xdr:rowOff>
    </xdr:from>
    <xdr:to>
      <xdr:col>85</xdr:col>
      <xdr:colOff>177800</xdr:colOff>
      <xdr:row>60</xdr:row>
      <xdr:rowOff>47534</xdr:rowOff>
    </xdr:to>
    <xdr:sp macro="" textlink="">
      <xdr:nvSpPr>
        <xdr:cNvPr id="546" name="楕円 545">
          <a:extLst>
            <a:ext uri="{FF2B5EF4-FFF2-40B4-BE49-F238E27FC236}">
              <a16:creationId xmlns:a16="http://schemas.microsoft.com/office/drawing/2014/main" id="{C3F8EABD-208B-4A9C-80F9-98733C3A964B}"/>
            </a:ext>
          </a:extLst>
        </xdr:cNvPr>
        <xdr:cNvSpPr/>
      </xdr:nvSpPr>
      <xdr:spPr>
        <a:xfrm>
          <a:off x="16268700" y="1023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140261</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AEA005D8-A764-48C5-9743-AF8207C9CAEC}"/>
            </a:ext>
          </a:extLst>
        </xdr:cNvPr>
        <xdr:cNvSpPr txBox="1"/>
      </xdr:nvSpPr>
      <xdr:spPr>
        <a:xfrm>
          <a:off x="16357600" y="10084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25944</xdr:rowOff>
    </xdr:from>
    <xdr:to>
      <xdr:col>81</xdr:col>
      <xdr:colOff>101600</xdr:colOff>
      <xdr:row>59</xdr:row>
      <xdr:rowOff>127544</xdr:rowOff>
    </xdr:to>
    <xdr:sp macro="" textlink="">
      <xdr:nvSpPr>
        <xdr:cNvPr id="548" name="楕円 547">
          <a:extLst>
            <a:ext uri="{FF2B5EF4-FFF2-40B4-BE49-F238E27FC236}">
              <a16:creationId xmlns:a16="http://schemas.microsoft.com/office/drawing/2014/main" id="{8FAE286D-2345-40E4-B0C1-8D4781730468}"/>
            </a:ext>
          </a:extLst>
        </xdr:cNvPr>
        <xdr:cNvSpPr/>
      </xdr:nvSpPr>
      <xdr:spPr>
        <a:xfrm>
          <a:off x="15430500" y="1014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76744</xdr:rowOff>
    </xdr:from>
    <xdr:to>
      <xdr:col>85</xdr:col>
      <xdr:colOff>127000</xdr:colOff>
      <xdr:row>59</xdr:row>
      <xdr:rowOff>168184</xdr:rowOff>
    </xdr:to>
    <xdr:cxnSp macro="">
      <xdr:nvCxnSpPr>
        <xdr:cNvPr id="549" name="直線コネクタ 548">
          <a:extLst>
            <a:ext uri="{FF2B5EF4-FFF2-40B4-BE49-F238E27FC236}">
              <a16:creationId xmlns:a16="http://schemas.microsoft.com/office/drawing/2014/main" id="{206C584E-9F93-46F6-AA8D-33378240523B}"/>
            </a:ext>
          </a:extLst>
        </xdr:cNvPr>
        <xdr:cNvCxnSpPr/>
      </xdr:nvCxnSpPr>
      <xdr:spPr>
        <a:xfrm>
          <a:off x="15481300" y="10192294"/>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102688</xdr:rowOff>
    </xdr:from>
    <xdr:to>
      <xdr:col>76</xdr:col>
      <xdr:colOff>165100</xdr:colOff>
      <xdr:row>59</xdr:row>
      <xdr:rowOff>32838</xdr:rowOff>
    </xdr:to>
    <xdr:sp macro="" textlink="">
      <xdr:nvSpPr>
        <xdr:cNvPr id="550" name="楕円 549">
          <a:extLst>
            <a:ext uri="{FF2B5EF4-FFF2-40B4-BE49-F238E27FC236}">
              <a16:creationId xmlns:a16="http://schemas.microsoft.com/office/drawing/2014/main" id="{20008B82-2284-403D-9509-275BCBFF99BB}"/>
            </a:ext>
          </a:extLst>
        </xdr:cNvPr>
        <xdr:cNvSpPr/>
      </xdr:nvSpPr>
      <xdr:spPr>
        <a:xfrm>
          <a:off x="14541500" y="1004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153488</xdr:rowOff>
    </xdr:from>
    <xdr:to>
      <xdr:col>81</xdr:col>
      <xdr:colOff>50800</xdr:colOff>
      <xdr:row>59</xdr:row>
      <xdr:rowOff>76744</xdr:rowOff>
    </xdr:to>
    <xdr:cxnSp macro="">
      <xdr:nvCxnSpPr>
        <xdr:cNvPr id="551" name="直線コネクタ 550">
          <a:extLst>
            <a:ext uri="{FF2B5EF4-FFF2-40B4-BE49-F238E27FC236}">
              <a16:creationId xmlns:a16="http://schemas.microsoft.com/office/drawing/2014/main" id="{388616FE-41BF-4DC2-8455-AA8FE5647569}"/>
            </a:ext>
          </a:extLst>
        </xdr:cNvPr>
        <xdr:cNvCxnSpPr/>
      </xdr:nvCxnSpPr>
      <xdr:spPr>
        <a:xfrm>
          <a:off x="14592300" y="10097588"/>
          <a:ext cx="889000" cy="9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14515</xdr:rowOff>
    </xdr:from>
    <xdr:to>
      <xdr:col>72</xdr:col>
      <xdr:colOff>38100</xdr:colOff>
      <xdr:row>58</xdr:row>
      <xdr:rowOff>116115</xdr:rowOff>
    </xdr:to>
    <xdr:sp macro="" textlink="">
      <xdr:nvSpPr>
        <xdr:cNvPr id="552" name="楕円 551">
          <a:extLst>
            <a:ext uri="{FF2B5EF4-FFF2-40B4-BE49-F238E27FC236}">
              <a16:creationId xmlns:a16="http://schemas.microsoft.com/office/drawing/2014/main" id="{CD907D24-E51F-479E-A724-D1C621A31F35}"/>
            </a:ext>
          </a:extLst>
        </xdr:cNvPr>
        <xdr:cNvSpPr/>
      </xdr:nvSpPr>
      <xdr:spPr>
        <a:xfrm>
          <a:off x="13652500" y="995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65315</xdr:rowOff>
    </xdr:from>
    <xdr:to>
      <xdr:col>76</xdr:col>
      <xdr:colOff>114300</xdr:colOff>
      <xdr:row>58</xdr:row>
      <xdr:rowOff>153488</xdr:rowOff>
    </xdr:to>
    <xdr:cxnSp macro="">
      <xdr:nvCxnSpPr>
        <xdr:cNvPr id="553" name="直線コネクタ 552">
          <a:extLst>
            <a:ext uri="{FF2B5EF4-FFF2-40B4-BE49-F238E27FC236}">
              <a16:creationId xmlns:a16="http://schemas.microsoft.com/office/drawing/2014/main" id="{77A28A0B-FE97-4716-8826-B7D6C47B2097}"/>
            </a:ext>
          </a:extLst>
        </xdr:cNvPr>
        <xdr:cNvCxnSpPr/>
      </xdr:nvCxnSpPr>
      <xdr:spPr>
        <a:xfrm>
          <a:off x="13703300" y="10009415"/>
          <a:ext cx="889000" cy="88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87993</xdr:rowOff>
    </xdr:from>
    <xdr:to>
      <xdr:col>67</xdr:col>
      <xdr:colOff>101600</xdr:colOff>
      <xdr:row>58</xdr:row>
      <xdr:rowOff>18143</xdr:rowOff>
    </xdr:to>
    <xdr:sp macro="" textlink="">
      <xdr:nvSpPr>
        <xdr:cNvPr id="554" name="楕円 553">
          <a:extLst>
            <a:ext uri="{FF2B5EF4-FFF2-40B4-BE49-F238E27FC236}">
              <a16:creationId xmlns:a16="http://schemas.microsoft.com/office/drawing/2014/main" id="{37F9347D-A612-4930-A16D-30870D686DD2}"/>
            </a:ext>
          </a:extLst>
        </xdr:cNvPr>
        <xdr:cNvSpPr/>
      </xdr:nvSpPr>
      <xdr:spPr>
        <a:xfrm>
          <a:off x="12763500" y="986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138793</xdr:rowOff>
    </xdr:from>
    <xdr:to>
      <xdr:col>71</xdr:col>
      <xdr:colOff>177800</xdr:colOff>
      <xdr:row>58</xdr:row>
      <xdr:rowOff>65315</xdr:rowOff>
    </xdr:to>
    <xdr:cxnSp macro="">
      <xdr:nvCxnSpPr>
        <xdr:cNvPr id="555" name="直線コネクタ 554">
          <a:extLst>
            <a:ext uri="{FF2B5EF4-FFF2-40B4-BE49-F238E27FC236}">
              <a16:creationId xmlns:a16="http://schemas.microsoft.com/office/drawing/2014/main" id="{475D115A-4936-4565-AD1F-BB90DBD2839C}"/>
            </a:ext>
          </a:extLst>
        </xdr:cNvPr>
        <xdr:cNvCxnSpPr/>
      </xdr:nvCxnSpPr>
      <xdr:spPr>
        <a:xfrm>
          <a:off x="12814300" y="9911443"/>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156227</xdr:rowOff>
    </xdr:from>
    <xdr:ext cx="405111" cy="259045"/>
    <xdr:sp macro="" textlink="">
      <xdr:nvSpPr>
        <xdr:cNvPr id="556" name="n_1aveValue【学校施設】&#10;有形固定資産減価償却率">
          <a:extLst>
            <a:ext uri="{FF2B5EF4-FFF2-40B4-BE49-F238E27FC236}">
              <a16:creationId xmlns:a16="http://schemas.microsoft.com/office/drawing/2014/main" id="{253C1499-25B2-4D18-A4DB-85F88E990B6A}"/>
            </a:ext>
          </a:extLst>
        </xdr:cNvPr>
        <xdr:cNvSpPr txBox="1"/>
      </xdr:nvSpPr>
      <xdr:spPr>
        <a:xfrm>
          <a:off x="152660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100710</xdr:rowOff>
    </xdr:from>
    <xdr:ext cx="405111" cy="259045"/>
    <xdr:sp macro="" textlink="">
      <xdr:nvSpPr>
        <xdr:cNvPr id="557" name="n_2aveValue【学校施設】&#10;有形固定資産減価償却率">
          <a:extLst>
            <a:ext uri="{FF2B5EF4-FFF2-40B4-BE49-F238E27FC236}">
              <a16:creationId xmlns:a16="http://schemas.microsoft.com/office/drawing/2014/main" id="{D3CD0539-8778-4974-B2E3-20E0B0107DE1}"/>
            </a:ext>
          </a:extLst>
        </xdr:cNvPr>
        <xdr:cNvSpPr txBox="1"/>
      </xdr:nvSpPr>
      <xdr:spPr>
        <a:xfrm>
          <a:off x="14389744" y="1038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68053</xdr:rowOff>
    </xdr:from>
    <xdr:ext cx="405111" cy="259045"/>
    <xdr:sp macro="" textlink="">
      <xdr:nvSpPr>
        <xdr:cNvPr id="558" name="n_3aveValue【学校施設】&#10;有形固定資産減価償却率">
          <a:extLst>
            <a:ext uri="{FF2B5EF4-FFF2-40B4-BE49-F238E27FC236}">
              <a16:creationId xmlns:a16="http://schemas.microsoft.com/office/drawing/2014/main" id="{84E9BA1F-DC7C-42A0-BB4A-97A903697940}"/>
            </a:ext>
          </a:extLst>
        </xdr:cNvPr>
        <xdr:cNvSpPr txBox="1"/>
      </xdr:nvSpPr>
      <xdr:spPr>
        <a:xfrm>
          <a:off x="13500744" y="1035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128468</xdr:rowOff>
    </xdr:from>
    <xdr:ext cx="405111" cy="259045"/>
    <xdr:sp macro="" textlink="">
      <xdr:nvSpPr>
        <xdr:cNvPr id="559" name="n_4aveValue【学校施設】&#10;有形固定資産減価償却率">
          <a:extLst>
            <a:ext uri="{FF2B5EF4-FFF2-40B4-BE49-F238E27FC236}">
              <a16:creationId xmlns:a16="http://schemas.microsoft.com/office/drawing/2014/main" id="{6F3610D9-7422-456D-8D56-B0624FCFE523}"/>
            </a:ext>
          </a:extLst>
        </xdr:cNvPr>
        <xdr:cNvSpPr txBox="1"/>
      </xdr:nvSpPr>
      <xdr:spPr>
        <a:xfrm>
          <a:off x="12611744" y="10244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144071</xdr:rowOff>
    </xdr:from>
    <xdr:ext cx="405111" cy="259045"/>
    <xdr:sp macro="" textlink="">
      <xdr:nvSpPr>
        <xdr:cNvPr id="560" name="n_1mainValue【学校施設】&#10;有形固定資産減価償却率">
          <a:extLst>
            <a:ext uri="{FF2B5EF4-FFF2-40B4-BE49-F238E27FC236}">
              <a16:creationId xmlns:a16="http://schemas.microsoft.com/office/drawing/2014/main" id="{82C52435-3824-4F5D-871F-D9A10408B1AB}"/>
            </a:ext>
          </a:extLst>
        </xdr:cNvPr>
        <xdr:cNvSpPr txBox="1"/>
      </xdr:nvSpPr>
      <xdr:spPr>
        <a:xfrm>
          <a:off x="15266044" y="991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49365</xdr:rowOff>
    </xdr:from>
    <xdr:ext cx="405111" cy="259045"/>
    <xdr:sp macro="" textlink="">
      <xdr:nvSpPr>
        <xdr:cNvPr id="561" name="n_2mainValue【学校施設】&#10;有形固定資産減価償却率">
          <a:extLst>
            <a:ext uri="{FF2B5EF4-FFF2-40B4-BE49-F238E27FC236}">
              <a16:creationId xmlns:a16="http://schemas.microsoft.com/office/drawing/2014/main" id="{1433853F-061A-4792-BACF-BAB3AC653567}"/>
            </a:ext>
          </a:extLst>
        </xdr:cNvPr>
        <xdr:cNvSpPr txBox="1"/>
      </xdr:nvSpPr>
      <xdr:spPr>
        <a:xfrm>
          <a:off x="14389744" y="9822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132642</xdr:rowOff>
    </xdr:from>
    <xdr:ext cx="405111" cy="259045"/>
    <xdr:sp macro="" textlink="">
      <xdr:nvSpPr>
        <xdr:cNvPr id="562" name="n_3mainValue【学校施設】&#10;有形固定資産減価償却率">
          <a:extLst>
            <a:ext uri="{FF2B5EF4-FFF2-40B4-BE49-F238E27FC236}">
              <a16:creationId xmlns:a16="http://schemas.microsoft.com/office/drawing/2014/main" id="{36EBDA8E-EB25-4EBB-9725-E38D3EA65A90}"/>
            </a:ext>
          </a:extLst>
        </xdr:cNvPr>
        <xdr:cNvSpPr txBox="1"/>
      </xdr:nvSpPr>
      <xdr:spPr>
        <a:xfrm>
          <a:off x="13500744" y="9733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34670</xdr:rowOff>
    </xdr:from>
    <xdr:ext cx="405111" cy="259045"/>
    <xdr:sp macro="" textlink="">
      <xdr:nvSpPr>
        <xdr:cNvPr id="563" name="n_4mainValue【学校施設】&#10;有形固定資産減価償却率">
          <a:extLst>
            <a:ext uri="{FF2B5EF4-FFF2-40B4-BE49-F238E27FC236}">
              <a16:creationId xmlns:a16="http://schemas.microsoft.com/office/drawing/2014/main" id="{786C4D94-89D3-4EF2-9B8E-37B9F891CF95}"/>
            </a:ext>
          </a:extLst>
        </xdr:cNvPr>
        <xdr:cNvSpPr txBox="1"/>
      </xdr:nvSpPr>
      <xdr:spPr>
        <a:xfrm>
          <a:off x="12611744" y="9635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8F29503F-48AA-4285-B0EC-1384F738DF9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9C871FB7-73BA-495D-A5B5-61337FCC5CB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DE39CC77-2017-4505-8549-FE5A2D1EB85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CB5EA093-DA9E-4445-A76A-104B49094BE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44F0A8CC-B8D9-4E81-A351-AEDD453BDE6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AAB07749-84CB-49CB-92CB-E739E319051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B65EC539-E571-4AC5-A1F8-86516E6ECDF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8E156B03-8B27-4811-8DED-3A7118B7214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5604A846-8CF9-4CC1-95BB-4917B736DE3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1C942CA1-82E5-4AB4-9C8E-73DBC3B5CC8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4" name="テキスト ボックス 573">
          <a:extLst>
            <a:ext uri="{FF2B5EF4-FFF2-40B4-BE49-F238E27FC236}">
              <a16:creationId xmlns:a16="http://schemas.microsoft.com/office/drawing/2014/main" id="{DC93166E-B6C6-47BA-8230-E0FF09EC1EA4}"/>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5" name="直線コネクタ 574">
          <a:extLst>
            <a:ext uri="{FF2B5EF4-FFF2-40B4-BE49-F238E27FC236}">
              <a16:creationId xmlns:a16="http://schemas.microsoft.com/office/drawing/2014/main" id="{070663E9-4537-4E59-804B-070B4E5E561D}"/>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6" name="テキスト ボックス 575">
          <a:extLst>
            <a:ext uri="{FF2B5EF4-FFF2-40B4-BE49-F238E27FC236}">
              <a16:creationId xmlns:a16="http://schemas.microsoft.com/office/drawing/2014/main" id="{F5EDB56A-6458-4C27-B4EB-6A997BA2F2AF}"/>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7" name="直線コネクタ 576">
          <a:extLst>
            <a:ext uri="{FF2B5EF4-FFF2-40B4-BE49-F238E27FC236}">
              <a16:creationId xmlns:a16="http://schemas.microsoft.com/office/drawing/2014/main" id="{9815B5FD-225A-4BFA-A68A-0110B44E9C55}"/>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8" name="テキスト ボックス 577">
          <a:extLst>
            <a:ext uri="{FF2B5EF4-FFF2-40B4-BE49-F238E27FC236}">
              <a16:creationId xmlns:a16="http://schemas.microsoft.com/office/drawing/2014/main" id="{6DD41EB2-8A76-49EF-AD0F-AD230CA8258B}"/>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7D7F5849-9522-4AD3-BF6B-34B41DF8462F}"/>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621E6176-3840-4D11-8D7D-720EC200BA09}"/>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1" name="直線コネクタ 580">
          <a:extLst>
            <a:ext uri="{FF2B5EF4-FFF2-40B4-BE49-F238E27FC236}">
              <a16:creationId xmlns:a16="http://schemas.microsoft.com/office/drawing/2014/main" id="{AE2454E0-6A53-4723-A25A-F69AF98BDB7F}"/>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2" name="テキスト ボックス 581">
          <a:extLst>
            <a:ext uri="{FF2B5EF4-FFF2-40B4-BE49-F238E27FC236}">
              <a16:creationId xmlns:a16="http://schemas.microsoft.com/office/drawing/2014/main" id="{DB5E3E72-BC99-463C-AEFF-28FFAE8FFFEB}"/>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3" name="直線コネクタ 582">
          <a:extLst>
            <a:ext uri="{FF2B5EF4-FFF2-40B4-BE49-F238E27FC236}">
              <a16:creationId xmlns:a16="http://schemas.microsoft.com/office/drawing/2014/main" id="{13193D58-08AD-4BD1-9594-1FF001E03F63}"/>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4" name="テキスト ボックス 583">
          <a:extLst>
            <a:ext uri="{FF2B5EF4-FFF2-40B4-BE49-F238E27FC236}">
              <a16:creationId xmlns:a16="http://schemas.microsoft.com/office/drawing/2014/main" id="{EDE19101-6688-4A05-8D8D-18C685886AE5}"/>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3980F61A-68B5-4358-B5B7-FBB80ACD259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6" name="テキスト ボックス 585">
          <a:extLst>
            <a:ext uri="{FF2B5EF4-FFF2-40B4-BE49-F238E27FC236}">
              <a16:creationId xmlns:a16="http://schemas.microsoft.com/office/drawing/2014/main" id="{8600CF79-16E4-4A56-9F48-A48F3DB7CFB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1C959F35-EB4E-442F-93C9-5CAFA24E1BE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137541</xdr:rowOff>
    </xdr:from>
    <xdr:to>
      <xdr:col>116</xdr:col>
      <xdr:colOff>62864</xdr:colOff>
      <xdr:row>63</xdr:row>
      <xdr:rowOff>93726</xdr:rowOff>
    </xdr:to>
    <xdr:cxnSp macro="">
      <xdr:nvCxnSpPr>
        <xdr:cNvPr id="588" name="直線コネクタ 587">
          <a:extLst>
            <a:ext uri="{FF2B5EF4-FFF2-40B4-BE49-F238E27FC236}">
              <a16:creationId xmlns:a16="http://schemas.microsoft.com/office/drawing/2014/main" id="{75425C05-86AD-4A3F-8C7A-AF831EBF0179}"/>
            </a:ext>
          </a:extLst>
        </xdr:cNvPr>
        <xdr:cNvCxnSpPr/>
      </xdr:nvCxnSpPr>
      <xdr:spPr>
        <a:xfrm flipV="1">
          <a:off x="22160864" y="9738741"/>
          <a:ext cx="0" cy="1156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97553</xdr:rowOff>
    </xdr:from>
    <xdr:ext cx="469744" cy="259045"/>
    <xdr:sp macro="" textlink="">
      <xdr:nvSpPr>
        <xdr:cNvPr id="589" name="【学校施設】&#10;一人当たり面積最小値テキスト">
          <a:extLst>
            <a:ext uri="{FF2B5EF4-FFF2-40B4-BE49-F238E27FC236}">
              <a16:creationId xmlns:a16="http://schemas.microsoft.com/office/drawing/2014/main" id="{4327FCB3-D182-402E-914D-C4E39DF47B85}"/>
            </a:ext>
          </a:extLst>
        </xdr:cNvPr>
        <xdr:cNvSpPr txBox="1"/>
      </xdr:nvSpPr>
      <xdr:spPr>
        <a:xfrm>
          <a:off x="22199600" y="10898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93726</xdr:rowOff>
    </xdr:from>
    <xdr:to>
      <xdr:col>116</xdr:col>
      <xdr:colOff>152400</xdr:colOff>
      <xdr:row>63</xdr:row>
      <xdr:rowOff>93726</xdr:rowOff>
    </xdr:to>
    <xdr:cxnSp macro="">
      <xdr:nvCxnSpPr>
        <xdr:cNvPr id="590" name="直線コネクタ 589">
          <a:extLst>
            <a:ext uri="{FF2B5EF4-FFF2-40B4-BE49-F238E27FC236}">
              <a16:creationId xmlns:a16="http://schemas.microsoft.com/office/drawing/2014/main" id="{5E47F71C-32C7-4C15-94F0-0471C21B3A2B}"/>
            </a:ext>
          </a:extLst>
        </xdr:cNvPr>
        <xdr:cNvCxnSpPr/>
      </xdr:nvCxnSpPr>
      <xdr:spPr>
        <a:xfrm>
          <a:off x="22072600" y="1089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84218</xdr:rowOff>
    </xdr:from>
    <xdr:ext cx="469744" cy="259045"/>
    <xdr:sp macro="" textlink="">
      <xdr:nvSpPr>
        <xdr:cNvPr id="591" name="【学校施設】&#10;一人当たり面積最大値テキスト">
          <a:extLst>
            <a:ext uri="{FF2B5EF4-FFF2-40B4-BE49-F238E27FC236}">
              <a16:creationId xmlns:a16="http://schemas.microsoft.com/office/drawing/2014/main" id="{7ED9F394-A147-43FC-9BDF-BCF4E0926AAF}"/>
            </a:ext>
          </a:extLst>
        </xdr:cNvPr>
        <xdr:cNvSpPr txBox="1"/>
      </xdr:nvSpPr>
      <xdr:spPr>
        <a:xfrm>
          <a:off x="22199600" y="9513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137541</xdr:rowOff>
    </xdr:from>
    <xdr:to>
      <xdr:col>116</xdr:col>
      <xdr:colOff>152400</xdr:colOff>
      <xdr:row>56</xdr:row>
      <xdr:rowOff>137541</xdr:rowOff>
    </xdr:to>
    <xdr:cxnSp macro="">
      <xdr:nvCxnSpPr>
        <xdr:cNvPr id="592" name="直線コネクタ 591">
          <a:extLst>
            <a:ext uri="{FF2B5EF4-FFF2-40B4-BE49-F238E27FC236}">
              <a16:creationId xmlns:a16="http://schemas.microsoft.com/office/drawing/2014/main" id="{137F6027-D2DF-436D-97B1-CEC3BB7D9D76}"/>
            </a:ext>
          </a:extLst>
        </xdr:cNvPr>
        <xdr:cNvCxnSpPr/>
      </xdr:nvCxnSpPr>
      <xdr:spPr>
        <a:xfrm>
          <a:off x="22072600" y="9738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93743</xdr:rowOff>
    </xdr:from>
    <xdr:ext cx="469744" cy="259045"/>
    <xdr:sp macro="" textlink="">
      <xdr:nvSpPr>
        <xdr:cNvPr id="593" name="【学校施設】&#10;一人当たり面積平均値テキスト">
          <a:extLst>
            <a:ext uri="{FF2B5EF4-FFF2-40B4-BE49-F238E27FC236}">
              <a16:creationId xmlns:a16="http://schemas.microsoft.com/office/drawing/2014/main" id="{0069FEC0-D523-4675-A94E-F8B7C0968CB1}"/>
            </a:ext>
          </a:extLst>
        </xdr:cNvPr>
        <xdr:cNvSpPr txBox="1"/>
      </xdr:nvSpPr>
      <xdr:spPr>
        <a:xfrm>
          <a:off x="22199600" y="105521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115316</xdr:rowOff>
    </xdr:from>
    <xdr:to>
      <xdr:col>116</xdr:col>
      <xdr:colOff>114300</xdr:colOff>
      <xdr:row>62</xdr:row>
      <xdr:rowOff>45466</xdr:rowOff>
    </xdr:to>
    <xdr:sp macro="" textlink="">
      <xdr:nvSpPr>
        <xdr:cNvPr id="594" name="フローチャート: 判断 593">
          <a:extLst>
            <a:ext uri="{FF2B5EF4-FFF2-40B4-BE49-F238E27FC236}">
              <a16:creationId xmlns:a16="http://schemas.microsoft.com/office/drawing/2014/main" id="{BD058D25-18A3-4B8F-B3D8-8CC3D548B04F}"/>
            </a:ext>
          </a:extLst>
        </xdr:cNvPr>
        <xdr:cNvSpPr/>
      </xdr:nvSpPr>
      <xdr:spPr>
        <a:xfrm>
          <a:off x="22110700" y="105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123317</xdr:rowOff>
    </xdr:from>
    <xdr:to>
      <xdr:col>112</xdr:col>
      <xdr:colOff>38100</xdr:colOff>
      <xdr:row>62</xdr:row>
      <xdr:rowOff>53467</xdr:rowOff>
    </xdr:to>
    <xdr:sp macro="" textlink="">
      <xdr:nvSpPr>
        <xdr:cNvPr id="595" name="フローチャート: 判断 594">
          <a:extLst>
            <a:ext uri="{FF2B5EF4-FFF2-40B4-BE49-F238E27FC236}">
              <a16:creationId xmlns:a16="http://schemas.microsoft.com/office/drawing/2014/main" id="{2DEA31D6-D28B-4B5F-92AA-AAB6BD8C898F}"/>
            </a:ext>
          </a:extLst>
        </xdr:cNvPr>
        <xdr:cNvSpPr/>
      </xdr:nvSpPr>
      <xdr:spPr>
        <a:xfrm>
          <a:off x="21272500" y="10581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144272</xdr:rowOff>
    </xdr:from>
    <xdr:to>
      <xdr:col>107</xdr:col>
      <xdr:colOff>101600</xdr:colOff>
      <xdr:row>62</xdr:row>
      <xdr:rowOff>74422</xdr:rowOff>
    </xdr:to>
    <xdr:sp macro="" textlink="">
      <xdr:nvSpPr>
        <xdr:cNvPr id="596" name="フローチャート: 判断 595">
          <a:extLst>
            <a:ext uri="{FF2B5EF4-FFF2-40B4-BE49-F238E27FC236}">
              <a16:creationId xmlns:a16="http://schemas.microsoft.com/office/drawing/2014/main" id="{A615B885-D967-4367-BAD4-6C5852C81F2A}"/>
            </a:ext>
          </a:extLst>
        </xdr:cNvPr>
        <xdr:cNvSpPr/>
      </xdr:nvSpPr>
      <xdr:spPr>
        <a:xfrm>
          <a:off x="20383500" y="1060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159131</xdr:rowOff>
    </xdr:from>
    <xdr:to>
      <xdr:col>102</xdr:col>
      <xdr:colOff>165100</xdr:colOff>
      <xdr:row>62</xdr:row>
      <xdr:rowOff>89281</xdr:rowOff>
    </xdr:to>
    <xdr:sp macro="" textlink="">
      <xdr:nvSpPr>
        <xdr:cNvPr id="597" name="フローチャート: 判断 596">
          <a:extLst>
            <a:ext uri="{FF2B5EF4-FFF2-40B4-BE49-F238E27FC236}">
              <a16:creationId xmlns:a16="http://schemas.microsoft.com/office/drawing/2014/main" id="{20CCB84E-A9C7-4203-BE5F-2E3C8A44C7A6}"/>
            </a:ext>
          </a:extLst>
        </xdr:cNvPr>
        <xdr:cNvSpPr/>
      </xdr:nvSpPr>
      <xdr:spPr>
        <a:xfrm>
          <a:off x="19494500" y="1061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6731</xdr:rowOff>
    </xdr:from>
    <xdr:to>
      <xdr:col>98</xdr:col>
      <xdr:colOff>38100</xdr:colOff>
      <xdr:row>62</xdr:row>
      <xdr:rowOff>108331</xdr:rowOff>
    </xdr:to>
    <xdr:sp macro="" textlink="">
      <xdr:nvSpPr>
        <xdr:cNvPr id="598" name="フローチャート: 判断 597">
          <a:extLst>
            <a:ext uri="{FF2B5EF4-FFF2-40B4-BE49-F238E27FC236}">
              <a16:creationId xmlns:a16="http://schemas.microsoft.com/office/drawing/2014/main" id="{A5A08276-8E9F-41A2-8640-DEC96380B195}"/>
            </a:ext>
          </a:extLst>
        </xdr:cNvPr>
        <xdr:cNvSpPr/>
      </xdr:nvSpPr>
      <xdr:spPr>
        <a:xfrm>
          <a:off x="18605500" y="1063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D7146723-5AE1-4176-96F7-F05F430B0D0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5223B7FB-B0CA-4C77-96AF-1D2ACB6B9B8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7099EE7F-9A91-4FD4-94B6-46A9A815C42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6E00F4F3-2364-4EA8-ACA1-725AEBE55F4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A18B3F4B-E883-4DA4-9845-BCBB1DC0EA5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170180</xdr:rowOff>
    </xdr:from>
    <xdr:to>
      <xdr:col>116</xdr:col>
      <xdr:colOff>114300</xdr:colOff>
      <xdr:row>60</xdr:row>
      <xdr:rowOff>100330</xdr:rowOff>
    </xdr:to>
    <xdr:sp macro="" textlink="">
      <xdr:nvSpPr>
        <xdr:cNvPr id="604" name="楕円 603">
          <a:extLst>
            <a:ext uri="{FF2B5EF4-FFF2-40B4-BE49-F238E27FC236}">
              <a16:creationId xmlns:a16="http://schemas.microsoft.com/office/drawing/2014/main" id="{BDD7D487-B7F0-4683-85F7-D391F46A2D7E}"/>
            </a:ext>
          </a:extLst>
        </xdr:cNvPr>
        <xdr:cNvSpPr/>
      </xdr:nvSpPr>
      <xdr:spPr>
        <a:xfrm>
          <a:off x="22110700" y="102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21607</xdr:rowOff>
    </xdr:from>
    <xdr:ext cx="469744" cy="259045"/>
    <xdr:sp macro="" textlink="">
      <xdr:nvSpPr>
        <xdr:cNvPr id="605" name="【学校施設】&#10;一人当たり面積該当値テキスト">
          <a:extLst>
            <a:ext uri="{FF2B5EF4-FFF2-40B4-BE49-F238E27FC236}">
              <a16:creationId xmlns:a16="http://schemas.microsoft.com/office/drawing/2014/main" id="{661E7A0F-D873-4831-B30B-3F823387670B}"/>
            </a:ext>
          </a:extLst>
        </xdr:cNvPr>
        <xdr:cNvSpPr txBox="1"/>
      </xdr:nvSpPr>
      <xdr:spPr>
        <a:xfrm>
          <a:off x="22199600" y="1013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23495</xdr:rowOff>
    </xdr:from>
    <xdr:to>
      <xdr:col>112</xdr:col>
      <xdr:colOff>38100</xdr:colOff>
      <xdr:row>60</xdr:row>
      <xdr:rowOff>125095</xdr:rowOff>
    </xdr:to>
    <xdr:sp macro="" textlink="">
      <xdr:nvSpPr>
        <xdr:cNvPr id="606" name="楕円 605">
          <a:extLst>
            <a:ext uri="{FF2B5EF4-FFF2-40B4-BE49-F238E27FC236}">
              <a16:creationId xmlns:a16="http://schemas.microsoft.com/office/drawing/2014/main" id="{C4CE5379-4576-4D9E-B7CF-D3ECE13363B1}"/>
            </a:ext>
          </a:extLst>
        </xdr:cNvPr>
        <xdr:cNvSpPr/>
      </xdr:nvSpPr>
      <xdr:spPr>
        <a:xfrm>
          <a:off x="21272500" y="1031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49530</xdr:rowOff>
    </xdr:from>
    <xdr:to>
      <xdr:col>116</xdr:col>
      <xdr:colOff>63500</xdr:colOff>
      <xdr:row>60</xdr:row>
      <xdr:rowOff>74295</xdr:rowOff>
    </xdr:to>
    <xdr:cxnSp macro="">
      <xdr:nvCxnSpPr>
        <xdr:cNvPr id="607" name="直線コネクタ 606">
          <a:extLst>
            <a:ext uri="{FF2B5EF4-FFF2-40B4-BE49-F238E27FC236}">
              <a16:creationId xmlns:a16="http://schemas.microsoft.com/office/drawing/2014/main" id="{C22E95B8-8628-42DE-A9DF-904568E38E9E}"/>
            </a:ext>
          </a:extLst>
        </xdr:cNvPr>
        <xdr:cNvCxnSpPr/>
      </xdr:nvCxnSpPr>
      <xdr:spPr>
        <a:xfrm flipV="1">
          <a:off x="21323300" y="1033653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49403</xdr:rowOff>
    </xdr:from>
    <xdr:to>
      <xdr:col>107</xdr:col>
      <xdr:colOff>101600</xdr:colOff>
      <xdr:row>60</xdr:row>
      <xdr:rowOff>151003</xdr:rowOff>
    </xdr:to>
    <xdr:sp macro="" textlink="">
      <xdr:nvSpPr>
        <xdr:cNvPr id="608" name="楕円 607">
          <a:extLst>
            <a:ext uri="{FF2B5EF4-FFF2-40B4-BE49-F238E27FC236}">
              <a16:creationId xmlns:a16="http://schemas.microsoft.com/office/drawing/2014/main" id="{B50DD186-808F-4FC5-949A-718B83A7E661}"/>
            </a:ext>
          </a:extLst>
        </xdr:cNvPr>
        <xdr:cNvSpPr/>
      </xdr:nvSpPr>
      <xdr:spPr>
        <a:xfrm>
          <a:off x="20383500" y="1033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74295</xdr:rowOff>
    </xdr:from>
    <xdr:to>
      <xdr:col>111</xdr:col>
      <xdr:colOff>177800</xdr:colOff>
      <xdr:row>60</xdr:row>
      <xdr:rowOff>100203</xdr:rowOff>
    </xdr:to>
    <xdr:cxnSp macro="">
      <xdr:nvCxnSpPr>
        <xdr:cNvPr id="609" name="直線コネクタ 608">
          <a:extLst>
            <a:ext uri="{FF2B5EF4-FFF2-40B4-BE49-F238E27FC236}">
              <a16:creationId xmlns:a16="http://schemas.microsoft.com/office/drawing/2014/main" id="{41CF780A-A246-4B61-AB22-7D4DA0882B75}"/>
            </a:ext>
          </a:extLst>
        </xdr:cNvPr>
        <xdr:cNvCxnSpPr/>
      </xdr:nvCxnSpPr>
      <xdr:spPr>
        <a:xfrm flipV="1">
          <a:off x="20434300" y="10361295"/>
          <a:ext cx="889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71120</xdr:rowOff>
    </xdr:from>
    <xdr:to>
      <xdr:col>102</xdr:col>
      <xdr:colOff>165100</xdr:colOff>
      <xdr:row>61</xdr:row>
      <xdr:rowOff>1270</xdr:rowOff>
    </xdr:to>
    <xdr:sp macro="" textlink="">
      <xdr:nvSpPr>
        <xdr:cNvPr id="610" name="楕円 609">
          <a:extLst>
            <a:ext uri="{FF2B5EF4-FFF2-40B4-BE49-F238E27FC236}">
              <a16:creationId xmlns:a16="http://schemas.microsoft.com/office/drawing/2014/main" id="{C8859A02-8754-4B58-9DDF-06A1441B2C5B}"/>
            </a:ext>
          </a:extLst>
        </xdr:cNvPr>
        <xdr:cNvSpPr/>
      </xdr:nvSpPr>
      <xdr:spPr>
        <a:xfrm>
          <a:off x="194945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100203</xdr:rowOff>
    </xdr:from>
    <xdr:to>
      <xdr:col>107</xdr:col>
      <xdr:colOff>50800</xdr:colOff>
      <xdr:row>60</xdr:row>
      <xdr:rowOff>121920</xdr:rowOff>
    </xdr:to>
    <xdr:cxnSp macro="">
      <xdr:nvCxnSpPr>
        <xdr:cNvPr id="611" name="直線コネクタ 610">
          <a:extLst>
            <a:ext uri="{FF2B5EF4-FFF2-40B4-BE49-F238E27FC236}">
              <a16:creationId xmlns:a16="http://schemas.microsoft.com/office/drawing/2014/main" id="{722F6316-A7BC-4D9E-BFA3-09958F769E3A}"/>
            </a:ext>
          </a:extLst>
        </xdr:cNvPr>
        <xdr:cNvCxnSpPr/>
      </xdr:nvCxnSpPr>
      <xdr:spPr>
        <a:xfrm flipV="1">
          <a:off x="19545300" y="10387203"/>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96266</xdr:rowOff>
    </xdr:from>
    <xdr:to>
      <xdr:col>98</xdr:col>
      <xdr:colOff>38100</xdr:colOff>
      <xdr:row>61</xdr:row>
      <xdr:rowOff>26416</xdr:rowOff>
    </xdr:to>
    <xdr:sp macro="" textlink="">
      <xdr:nvSpPr>
        <xdr:cNvPr id="612" name="楕円 611">
          <a:extLst>
            <a:ext uri="{FF2B5EF4-FFF2-40B4-BE49-F238E27FC236}">
              <a16:creationId xmlns:a16="http://schemas.microsoft.com/office/drawing/2014/main" id="{DD5F680B-65E0-4B66-8BC7-A675ADA2B329}"/>
            </a:ext>
          </a:extLst>
        </xdr:cNvPr>
        <xdr:cNvSpPr/>
      </xdr:nvSpPr>
      <xdr:spPr>
        <a:xfrm>
          <a:off x="18605500" y="10383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121920</xdr:rowOff>
    </xdr:from>
    <xdr:to>
      <xdr:col>102</xdr:col>
      <xdr:colOff>114300</xdr:colOff>
      <xdr:row>60</xdr:row>
      <xdr:rowOff>147066</xdr:rowOff>
    </xdr:to>
    <xdr:cxnSp macro="">
      <xdr:nvCxnSpPr>
        <xdr:cNvPr id="613" name="直線コネクタ 612">
          <a:extLst>
            <a:ext uri="{FF2B5EF4-FFF2-40B4-BE49-F238E27FC236}">
              <a16:creationId xmlns:a16="http://schemas.microsoft.com/office/drawing/2014/main" id="{6CFB507B-0263-4F4D-B5D5-18D384B31C14}"/>
            </a:ext>
          </a:extLst>
        </xdr:cNvPr>
        <xdr:cNvCxnSpPr/>
      </xdr:nvCxnSpPr>
      <xdr:spPr>
        <a:xfrm flipV="1">
          <a:off x="18656300" y="10408920"/>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44594</xdr:rowOff>
    </xdr:from>
    <xdr:ext cx="469744" cy="259045"/>
    <xdr:sp macro="" textlink="">
      <xdr:nvSpPr>
        <xdr:cNvPr id="614" name="n_1aveValue【学校施設】&#10;一人当たり面積">
          <a:extLst>
            <a:ext uri="{FF2B5EF4-FFF2-40B4-BE49-F238E27FC236}">
              <a16:creationId xmlns:a16="http://schemas.microsoft.com/office/drawing/2014/main" id="{8CE3828D-2B6A-4437-AC16-DD227E00C1C0}"/>
            </a:ext>
          </a:extLst>
        </xdr:cNvPr>
        <xdr:cNvSpPr txBox="1"/>
      </xdr:nvSpPr>
      <xdr:spPr>
        <a:xfrm>
          <a:off x="21075727" y="10674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65549</xdr:rowOff>
    </xdr:from>
    <xdr:ext cx="469744" cy="259045"/>
    <xdr:sp macro="" textlink="">
      <xdr:nvSpPr>
        <xdr:cNvPr id="615" name="n_2aveValue【学校施設】&#10;一人当たり面積">
          <a:extLst>
            <a:ext uri="{FF2B5EF4-FFF2-40B4-BE49-F238E27FC236}">
              <a16:creationId xmlns:a16="http://schemas.microsoft.com/office/drawing/2014/main" id="{7E2A9B29-D76C-4EDC-931E-59DC1C9E0CFC}"/>
            </a:ext>
          </a:extLst>
        </xdr:cNvPr>
        <xdr:cNvSpPr txBox="1"/>
      </xdr:nvSpPr>
      <xdr:spPr>
        <a:xfrm>
          <a:off x="20199427" y="10695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80408</xdr:rowOff>
    </xdr:from>
    <xdr:ext cx="469744" cy="259045"/>
    <xdr:sp macro="" textlink="">
      <xdr:nvSpPr>
        <xdr:cNvPr id="616" name="n_3aveValue【学校施設】&#10;一人当たり面積">
          <a:extLst>
            <a:ext uri="{FF2B5EF4-FFF2-40B4-BE49-F238E27FC236}">
              <a16:creationId xmlns:a16="http://schemas.microsoft.com/office/drawing/2014/main" id="{473B981D-ED4F-470A-BA5A-DE5183684BA1}"/>
            </a:ext>
          </a:extLst>
        </xdr:cNvPr>
        <xdr:cNvSpPr txBox="1"/>
      </xdr:nvSpPr>
      <xdr:spPr>
        <a:xfrm>
          <a:off x="19310427" y="10710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99458</xdr:rowOff>
    </xdr:from>
    <xdr:ext cx="469744" cy="259045"/>
    <xdr:sp macro="" textlink="">
      <xdr:nvSpPr>
        <xdr:cNvPr id="617" name="n_4aveValue【学校施設】&#10;一人当たり面積">
          <a:extLst>
            <a:ext uri="{FF2B5EF4-FFF2-40B4-BE49-F238E27FC236}">
              <a16:creationId xmlns:a16="http://schemas.microsoft.com/office/drawing/2014/main" id="{197ECFA7-4EED-4A81-823C-9751D40DD031}"/>
            </a:ext>
          </a:extLst>
        </xdr:cNvPr>
        <xdr:cNvSpPr txBox="1"/>
      </xdr:nvSpPr>
      <xdr:spPr>
        <a:xfrm>
          <a:off x="18421427" y="10729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141622</xdr:rowOff>
    </xdr:from>
    <xdr:ext cx="469744" cy="259045"/>
    <xdr:sp macro="" textlink="">
      <xdr:nvSpPr>
        <xdr:cNvPr id="618" name="n_1mainValue【学校施設】&#10;一人当たり面積">
          <a:extLst>
            <a:ext uri="{FF2B5EF4-FFF2-40B4-BE49-F238E27FC236}">
              <a16:creationId xmlns:a16="http://schemas.microsoft.com/office/drawing/2014/main" id="{72A836A1-CFB8-4C31-A0C6-24F5D7C59B32}"/>
            </a:ext>
          </a:extLst>
        </xdr:cNvPr>
        <xdr:cNvSpPr txBox="1"/>
      </xdr:nvSpPr>
      <xdr:spPr>
        <a:xfrm>
          <a:off x="21075727" y="1008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167530</xdr:rowOff>
    </xdr:from>
    <xdr:ext cx="469744" cy="259045"/>
    <xdr:sp macro="" textlink="">
      <xdr:nvSpPr>
        <xdr:cNvPr id="619" name="n_2mainValue【学校施設】&#10;一人当たり面積">
          <a:extLst>
            <a:ext uri="{FF2B5EF4-FFF2-40B4-BE49-F238E27FC236}">
              <a16:creationId xmlns:a16="http://schemas.microsoft.com/office/drawing/2014/main" id="{21235B67-8686-4942-ABD3-41BFF236E7C7}"/>
            </a:ext>
          </a:extLst>
        </xdr:cNvPr>
        <xdr:cNvSpPr txBox="1"/>
      </xdr:nvSpPr>
      <xdr:spPr>
        <a:xfrm>
          <a:off x="20199427" y="10111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17797</xdr:rowOff>
    </xdr:from>
    <xdr:ext cx="469744" cy="259045"/>
    <xdr:sp macro="" textlink="">
      <xdr:nvSpPr>
        <xdr:cNvPr id="620" name="n_3mainValue【学校施設】&#10;一人当たり面積">
          <a:extLst>
            <a:ext uri="{FF2B5EF4-FFF2-40B4-BE49-F238E27FC236}">
              <a16:creationId xmlns:a16="http://schemas.microsoft.com/office/drawing/2014/main" id="{0FB33339-ED8B-4D3D-B569-AE5CFC222934}"/>
            </a:ext>
          </a:extLst>
        </xdr:cNvPr>
        <xdr:cNvSpPr txBox="1"/>
      </xdr:nvSpPr>
      <xdr:spPr>
        <a:xfrm>
          <a:off x="19310427" y="1013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42943</xdr:rowOff>
    </xdr:from>
    <xdr:ext cx="469744" cy="259045"/>
    <xdr:sp macro="" textlink="">
      <xdr:nvSpPr>
        <xdr:cNvPr id="621" name="n_4mainValue【学校施設】&#10;一人当たり面積">
          <a:extLst>
            <a:ext uri="{FF2B5EF4-FFF2-40B4-BE49-F238E27FC236}">
              <a16:creationId xmlns:a16="http://schemas.microsoft.com/office/drawing/2014/main" id="{A9CDCAAE-78E7-47A4-AED8-FA199B97C870}"/>
            </a:ext>
          </a:extLst>
        </xdr:cNvPr>
        <xdr:cNvSpPr txBox="1"/>
      </xdr:nvSpPr>
      <xdr:spPr>
        <a:xfrm>
          <a:off x="18421427" y="10158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3C0A0273-B7EE-4036-9C8F-2317C09E13E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DB316204-0069-4E46-847F-C11D7387338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557196E7-5816-49ED-B124-8D7EFF1BB5A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21A76765-C2FA-4DEC-AAB1-9807CBD2039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1131A0D5-E9BF-419F-A801-1CCB10F61C0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0ED652A3-EB77-4AB6-891C-ED3F2B23FCD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28FD6B3E-C919-49FD-B32C-D1A58798591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3D110BEB-365B-4272-A5A0-C52390286229}"/>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0" name="正方形/長方形 629">
          <a:extLst>
            <a:ext uri="{FF2B5EF4-FFF2-40B4-BE49-F238E27FC236}">
              <a16:creationId xmlns:a16="http://schemas.microsoft.com/office/drawing/2014/main" id="{3BEF07A9-0B4A-4C3D-9A0C-76A34AE0374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1" name="正方形/長方形 630">
          <a:extLst>
            <a:ext uri="{FF2B5EF4-FFF2-40B4-BE49-F238E27FC236}">
              <a16:creationId xmlns:a16="http://schemas.microsoft.com/office/drawing/2014/main" id="{3FE605F0-D87E-4DF9-B266-5EE29BA5C06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2" name="正方形/長方形 631">
          <a:extLst>
            <a:ext uri="{FF2B5EF4-FFF2-40B4-BE49-F238E27FC236}">
              <a16:creationId xmlns:a16="http://schemas.microsoft.com/office/drawing/2014/main" id="{C930A66E-170C-4413-9A3C-3D4F05CAE8C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3" name="正方形/長方形 632">
          <a:extLst>
            <a:ext uri="{FF2B5EF4-FFF2-40B4-BE49-F238E27FC236}">
              <a16:creationId xmlns:a16="http://schemas.microsoft.com/office/drawing/2014/main" id="{F54EA2FC-56BF-41EF-B20F-D0E124A40EF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4" name="正方形/長方形 633">
          <a:extLst>
            <a:ext uri="{FF2B5EF4-FFF2-40B4-BE49-F238E27FC236}">
              <a16:creationId xmlns:a16="http://schemas.microsoft.com/office/drawing/2014/main" id="{1651E2A6-DE83-4430-89E6-ADDAD1A0890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5" name="正方形/長方形 634">
          <a:extLst>
            <a:ext uri="{FF2B5EF4-FFF2-40B4-BE49-F238E27FC236}">
              <a16:creationId xmlns:a16="http://schemas.microsoft.com/office/drawing/2014/main" id="{1FEA55E5-A01F-461C-A626-277FD84F2B2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6" name="正方形/長方形 635">
          <a:extLst>
            <a:ext uri="{FF2B5EF4-FFF2-40B4-BE49-F238E27FC236}">
              <a16:creationId xmlns:a16="http://schemas.microsoft.com/office/drawing/2014/main" id="{FAAF1087-D7CA-4C36-A702-C4EC8D0A686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7" name="正方形/長方形 636">
          <a:extLst>
            <a:ext uri="{FF2B5EF4-FFF2-40B4-BE49-F238E27FC236}">
              <a16:creationId xmlns:a16="http://schemas.microsoft.com/office/drawing/2014/main" id="{68390328-9498-4B9D-A3AF-EDA3C8D0CE1E}"/>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a:extLst>
            <a:ext uri="{FF2B5EF4-FFF2-40B4-BE49-F238E27FC236}">
              <a16:creationId xmlns:a16="http://schemas.microsoft.com/office/drawing/2014/main" id="{623C735E-EE2B-4AD5-8332-AA017A4BE23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a:extLst>
            <a:ext uri="{FF2B5EF4-FFF2-40B4-BE49-F238E27FC236}">
              <a16:creationId xmlns:a16="http://schemas.microsoft.com/office/drawing/2014/main" id="{DA6522C2-FFAC-4486-8E24-4DFA2351CED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a:extLst>
            <a:ext uri="{FF2B5EF4-FFF2-40B4-BE49-F238E27FC236}">
              <a16:creationId xmlns:a16="http://schemas.microsoft.com/office/drawing/2014/main" id="{58B3E0A8-40FE-48ED-B82A-3313AA21ACA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a:extLst>
            <a:ext uri="{FF2B5EF4-FFF2-40B4-BE49-F238E27FC236}">
              <a16:creationId xmlns:a16="http://schemas.microsoft.com/office/drawing/2014/main" id="{FF480FBF-0306-42C8-97A0-00D2EA48423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a:extLst>
            <a:ext uri="{FF2B5EF4-FFF2-40B4-BE49-F238E27FC236}">
              <a16:creationId xmlns:a16="http://schemas.microsoft.com/office/drawing/2014/main" id="{A76A2A2F-524F-4308-B0F5-DE44E49AC82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a:extLst>
            <a:ext uri="{FF2B5EF4-FFF2-40B4-BE49-F238E27FC236}">
              <a16:creationId xmlns:a16="http://schemas.microsoft.com/office/drawing/2014/main" id="{F3E1B38F-6CCF-4699-9C1D-80EB3342F8A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a:extLst>
            <a:ext uri="{FF2B5EF4-FFF2-40B4-BE49-F238E27FC236}">
              <a16:creationId xmlns:a16="http://schemas.microsoft.com/office/drawing/2014/main" id="{5F7C5613-AE4C-42B1-8EA9-9D135C3018D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a:extLst>
            <a:ext uri="{FF2B5EF4-FFF2-40B4-BE49-F238E27FC236}">
              <a16:creationId xmlns:a16="http://schemas.microsoft.com/office/drawing/2014/main" id="{4A91EC5F-9039-4237-91AE-DF86999DE85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6" name="テキスト ボックス 645">
          <a:extLst>
            <a:ext uri="{FF2B5EF4-FFF2-40B4-BE49-F238E27FC236}">
              <a16:creationId xmlns:a16="http://schemas.microsoft.com/office/drawing/2014/main" id="{44202001-A392-49CA-ACD7-913BCCF5311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7" name="直線コネクタ 646">
          <a:extLst>
            <a:ext uri="{FF2B5EF4-FFF2-40B4-BE49-F238E27FC236}">
              <a16:creationId xmlns:a16="http://schemas.microsoft.com/office/drawing/2014/main" id="{48E057F4-2F62-4E02-A78E-1808C2B826B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8" name="テキスト ボックス 647">
          <a:extLst>
            <a:ext uri="{FF2B5EF4-FFF2-40B4-BE49-F238E27FC236}">
              <a16:creationId xmlns:a16="http://schemas.microsoft.com/office/drawing/2014/main" id="{7507EF35-D182-4828-AD09-B57BE376910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9" name="直線コネクタ 648">
          <a:extLst>
            <a:ext uri="{FF2B5EF4-FFF2-40B4-BE49-F238E27FC236}">
              <a16:creationId xmlns:a16="http://schemas.microsoft.com/office/drawing/2014/main" id="{DE4685EA-5295-4934-A422-C52F47F3DCE1}"/>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0" name="テキスト ボックス 649">
          <a:extLst>
            <a:ext uri="{FF2B5EF4-FFF2-40B4-BE49-F238E27FC236}">
              <a16:creationId xmlns:a16="http://schemas.microsoft.com/office/drawing/2014/main" id="{478D7CCA-C8DF-4226-BAFC-054B4C1B05E6}"/>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1" name="直線コネクタ 650">
          <a:extLst>
            <a:ext uri="{FF2B5EF4-FFF2-40B4-BE49-F238E27FC236}">
              <a16:creationId xmlns:a16="http://schemas.microsoft.com/office/drawing/2014/main" id="{BFA3D787-654E-45CD-A576-2745BD23E29E}"/>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2" name="テキスト ボックス 651">
          <a:extLst>
            <a:ext uri="{FF2B5EF4-FFF2-40B4-BE49-F238E27FC236}">
              <a16:creationId xmlns:a16="http://schemas.microsoft.com/office/drawing/2014/main" id="{3C2EC3BF-F50E-44DA-BC63-ADB1E016BBC9}"/>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3" name="直線コネクタ 652">
          <a:extLst>
            <a:ext uri="{FF2B5EF4-FFF2-40B4-BE49-F238E27FC236}">
              <a16:creationId xmlns:a16="http://schemas.microsoft.com/office/drawing/2014/main" id="{EB92073A-F03B-43FC-A263-0EC17479ECD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4" name="テキスト ボックス 653">
          <a:extLst>
            <a:ext uri="{FF2B5EF4-FFF2-40B4-BE49-F238E27FC236}">
              <a16:creationId xmlns:a16="http://schemas.microsoft.com/office/drawing/2014/main" id="{21F42261-05CC-49C5-8C36-236A1AA55FD7}"/>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5" name="直線コネクタ 654">
          <a:extLst>
            <a:ext uri="{FF2B5EF4-FFF2-40B4-BE49-F238E27FC236}">
              <a16:creationId xmlns:a16="http://schemas.microsoft.com/office/drawing/2014/main" id="{8D59AA85-9CDE-4E78-8C69-696F7493550E}"/>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6" name="テキスト ボックス 655">
          <a:extLst>
            <a:ext uri="{FF2B5EF4-FFF2-40B4-BE49-F238E27FC236}">
              <a16:creationId xmlns:a16="http://schemas.microsoft.com/office/drawing/2014/main" id="{9B98A0D9-906A-4303-8574-9BC2B078A01A}"/>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7" name="直線コネクタ 656">
          <a:extLst>
            <a:ext uri="{FF2B5EF4-FFF2-40B4-BE49-F238E27FC236}">
              <a16:creationId xmlns:a16="http://schemas.microsoft.com/office/drawing/2014/main" id="{655047F3-82C6-421D-9CD0-6EDB0EDBDBB7}"/>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8" name="テキスト ボックス 657">
          <a:extLst>
            <a:ext uri="{FF2B5EF4-FFF2-40B4-BE49-F238E27FC236}">
              <a16:creationId xmlns:a16="http://schemas.microsoft.com/office/drawing/2014/main" id="{81B820A8-6C8F-4959-9DFD-EC8B390159D2}"/>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9" name="直線コネクタ 658">
          <a:extLst>
            <a:ext uri="{FF2B5EF4-FFF2-40B4-BE49-F238E27FC236}">
              <a16:creationId xmlns:a16="http://schemas.microsoft.com/office/drawing/2014/main" id="{D98ACAFE-210D-4A90-81F6-9CCCBA5D6F3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0" name="テキスト ボックス 659">
          <a:extLst>
            <a:ext uri="{FF2B5EF4-FFF2-40B4-BE49-F238E27FC236}">
              <a16:creationId xmlns:a16="http://schemas.microsoft.com/office/drawing/2014/main" id="{1C404F08-D575-400E-BDA8-1C19220DEF2C}"/>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1" name="【公民館】&#10;有形固定資産減価償却率グラフ枠">
          <a:extLst>
            <a:ext uri="{FF2B5EF4-FFF2-40B4-BE49-F238E27FC236}">
              <a16:creationId xmlns:a16="http://schemas.microsoft.com/office/drawing/2014/main" id="{FC404B41-56A7-4D23-88E7-77CB3225784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165736</xdr:rowOff>
    </xdr:from>
    <xdr:to>
      <xdr:col>85</xdr:col>
      <xdr:colOff>126364</xdr:colOff>
      <xdr:row>108</xdr:row>
      <xdr:rowOff>152400</xdr:rowOff>
    </xdr:to>
    <xdr:cxnSp macro="">
      <xdr:nvCxnSpPr>
        <xdr:cNvPr id="662" name="直線コネクタ 661">
          <a:extLst>
            <a:ext uri="{FF2B5EF4-FFF2-40B4-BE49-F238E27FC236}">
              <a16:creationId xmlns:a16="http://schemas.microsoft.com/office/drawing/2014/main" id="{DC60E24A-9A4C-44F2-84F8-3B6A00E80F9D}"/>
            </a:ext>
          </a:extLst>
        </xdr:cNvPr>
        <xdr:cNvCxnSpPr/>
      </xdr:nvCxnSpPr>
      <xdr:spPr>
        <a:xfrm flipV="1">
          <a:off x="16318864" y="17139286"/>
          <a:ext cx="0" cy="1529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3" name="【公民館】&#10;有形固定資産減価償却率最小値テキスト">
          <a:extLst>
            <a:ext uri="{FF2B5EF4-FFF2-40B4-BE49-F238E27FC236}">
              <a16:creationId xmlns:a16="http://schemas.microsoft.com/office/drawing/2014/main" id="{A44CA680-3FFF-4143-BFF9-98A8E2765687}"/>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4" name="直線コネクタ 663">
          <a:extLst>
            <a:ext uri="{FF2B5EF4-FFF2-40B4-BE49-F238E27FC236}">
              <a16:creationId xmlns:a16="http://schemas.microsoft.com/office/drawing/2014/main" id="{70E203E2-C27F-4D6B-AB60-C0F43E4A84A4}"/>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112413</xdr:rowOff>
    </xdr:from>
    <xdr:ext cx="405111" cy="259045"/>
    <xdr:sp macro="" textlink="">
      <xdr:nvSpPr>
        <xdr:cNvPr id="665" name="【公民館】&#10;有形固定資産減価償却率最大値テキスト">
          <a:extLst>
            <a:ext uri="{FF2B5EF4-FFF2-40B4-BE49-F238E27FC236}">
              <a16:creationId xmlns:a16="http://schemas.microsoft.com/office/drawing/2014/main" id="{85875AEF-4176-49D9-8C12-5F64EC1B92DF}"/>
            </a:ext>
          </a:extLst>
        </xdr:cNvPr>
        <xdr:cNvSpPr txBox="1"/>
      </xdr:nvSpPr>
      <xdr:spPr>
        <a:xfrm>
          <a:off x="16357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165736</xdr:rowOff>
    </xdr:from>
    <xdr:to>
      <xdr:col>86</xdr:col>
      <xdr:colOff>25400</xdr:colOff>
      <xdr:row>99</xdr:row>
      <xdr:rowOff>165736</xdr:rowOff>
    </xdr:to>
    <xdr:cxnSp macro="">
      <xdr:nvCxnSpPr>
        <xdr:cNvPr id="666" name="直線コネクタ 665">
          <a:extLst>
            <a:ext uri="{FF2B5EF4-FFF2-40B4-BE49-F238E27FC236}">
              <a16:creationId xmlns:a16="http://schemas.microsoft.com/office/drawing/2014/main" id="{07362E3C-0376-41ED-8ED1-FAB229BA2853}"/>
            </a:ext>
          </a:extLst>
        </xdr:cNvPr>
        <xdr:cNvCxnSpPr/>
      </xdr:nvCxnSpPr>
      <xdr:spPr>
        <a:xfrm>
          <a:off x="16230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140988</xdr:rowOff>
    </xdr:from>
    <xdr:ext cx="405111" cy="259045"/>
    <xdr:sp macro="" textlink="">
      <xdr:nvSpPr>
        <xdr:cNvPr id="667" name="【公民館】&#10;有形固定資産減価償却率平均値テキスト">
          <a:extLst>
            <a:ext uri="{FF2B5EF4-FFF2-40B4-BE49-F238E27FC236}">
              <a16:creationId xmlns:a16="http://schemas.microsoft.com/office/drawing/2014/main" id="{C070E9DB-7EC3-4577-90FC-D4FACD457B58}"/>
            </a:ext>
          </a:extLst>
        </xdr:cNvPr>
        <xdr:cNvSpPr txBox="1"/>
      </xdr:nvSpPr>
      <xdr:spPr>
        <a:xfrm>
          <a:off x="16357600" y="179717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162561</xdr:rowOff>
    </xdr:from>
    <xdr:to>
      <xdr:col>85</xdr:col>
      <xdr:colOff>177800</xdr:colOff>
      <xdr:row>105</xdr:row>
      <xdr:rowOff>92711</xdr:rowOff>
    </xdr:to>
    <xdr:sp macro="" textlink="">
      <xdr:nvSpPr>
        <xdr:cNvPr id="668" name="フローチャート: 判断 667">
          <a:extLst>
            <a:ext uri="{FF2B5EF4-FFF2-40B4-BE49-F238E27FC236}">
              <a16:creationId xmlns:a16="http://schemas.microsoft.com/office/drawing/2014/main" id="{467ED9BF-25C2-4933-9840-A52D3BA30F8C}"/>
            </a:ext>
          </a:extLst>
        </xdr:cNvPr>
        <xdr:cNvSpPr/>
      </xdr:nvSpPr>
      <xdr:spPr>
        <a:xfrm>
          <a:off x="162687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164464</xdr:rowOff>
    </xdr:from>
    <xdr:to>
      <xdr:col>81</xdr:col>
      <xdr:colOff>101600</xdr:colOff>
      <xdr:row>105</xdr:row>
      <xdr:rowOff>94614</xdr:rowOff>
    </xdr:to>
    <xdr:sp macro="" textlink="">
      <xdr:nvSpPr>
        <xdr:cNvPr id="669" name="フローチャート: 判断 668">
          <a:extLst>
            <a:ext uri="{FF2B5EF4-FFF2-40B4-BE49-F238E27FC236}">
              <a16:creationId xmlns:a16="http://schemas.microsoft.com/office/drawing/2014/main" id="{6FF6A267-DF17-4C97-A103-194FDF1EF9C8}"/>
            </a:ext>
          </a:extLst>
        </xdr:cNvPr>
        <xdr:cNvSpPr/>
      </xdr:nvSpPr>
      <xdr:spPr>
        <a:xfrm>
          <a:off x="15430500" y="1799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160655</xdr:rowOff>
    </xdr:from>
    <xdr:to>
      <xdr:col>76</xdr:col>
      <xdr:colOff>165100</xdr:colOff>
      <xdr:row>105</xdr:row>
      <xdr:rowOff>90805</xdr:rowOff>
    </xdr:to>
    <xdr:sp macro="" textlink="">
      <xdr:nvSpPr>
        <xdr:cNvPr id="670" name="フローチャート: 判断 669">
          <a:extLst>
            <a:ext uri="{FF2B5EF4-FFF2-40B4-BE49-F238E27FC236}">
              <a16:creationId xmlns:a16="http://schemas.microsoft.com/office/drawing/2014/main" id="{D8622D64-E7D0-4083-9EA2-349EFFD058A1}"/>
            </a:ext>
          </a:extLst>
        </xdr:cNvPr>
        <xdr:cNvSpPr/>
      </xdr:nvSpPr>
      <xdr:spPr>
        <a:xfrm>
          <a:off x="14541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143511</xdr:rowOff>
    </xdr:from>
    <xdr:to>
      <xdr:col>72</xdr:col>
      <xdr:colOff>38100</xdr:colOff>
      <xdr:row>105</xdr:row>
      <xdr:rowOff>73661</xdr:rowOff>
    </xdr:to>
    <xdr:sp macro="" textlink="">
      <xdr:nvSpPr>
        <xdr:cNvPr id="671" name="フローチャート: 判断 670">
          <a:extLst>
            <a:ext uri="{FF2B5EF4-FFF2-40B4-BE49-F238E27FC236}">
              <a16:creationId xmlns:a16="http://schemas.microsoft.com/office/drawing/2014/main" id="{CAE4BCB9-2650-442B-BD37-F6F6B3194FA8}"/>
            </a:ext>
          </a:extLst>
        </xdr:cNvPr>
        <xdr:cNvSpPr/>
      </xdr:nvSpPr>
      <xdr:spPr>
        <a:xfrm>
          <a:off x="13652500" y="1797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126364</xdr:rowOff>
    </xdr:from>
    <xdr:to>
      <xdr:col>67</xdr:col>
      <xdr:colOff>101600</xdr:colOff>
      <xdr:row>105</xdr:row>
      <xdr:rowOff>56514</xdr:rowOff>
    </xdr:to>
    <xdr:sp macro="" textlink="">
      <xdr:nvSpPr>
        <xdr:cNvPr id="672" name="フローチャート: 判断 671">
          <a:extLst>
            <a:ext uri="{FF2B5EF4-FFF2-40B4-BE49-F238E27FC236}">
              <a16:creationId xmlns:a16="http://schemas.microsoft.com/office/drawing/2014/main" id="{12EA3029-D94C-4980-A3C0-34CF12305755}"/>
            </a:ext>
          </a:extLst>
        </xdr:cNvPr>
        <xdr:cNvSpPr/>
      </xdr:nvSpPr>
      <xdr:spPr>
        <a:xfrm>
          <a:off x="12763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15BFACF2-0E6C-41D5-815E-3344B1F798D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DA2C5748-6207-496F-BF96-0FFCB75CE90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049C4520-3A85-4DBC-8D3F-65B809F51DE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4037D879-69EE-4FBF-BCD5-3EC65757FB9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2F1EB35B-8AB9-47BC-B12E-95B70E20C20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17780</xdr:rowOff>
    </xdr:from>
    <xdr:to>
      <xdr:col>85</xdr:col>
      <xdr:colOff>177800</xdr:colOff>
      <xdr:row>104</xdr:row>
      <xdr:rowOff>119380</xdr:rowOff>
    </xdr:to>
    <xdr:sp macro="" textlink="">
      <xdr:nvSpPr>
        <xdr:cNvPr id="678" name="楕円 677">
          <a:extLst>
            <a:ext uri="{FF2B5EF4-FFF2-40B4-BE49-F238E27FC236}">
              <a16:creationId xmlns:a16="http://schemas.microsoft.com/office/drawing/2014/main" id="{81D30E4F-BF85-4DE7-BDC6-627A44EE2A71}"/>
            </a:ext>
          </a:extLst>
        </xdr:cNvPr>
        <xdr:cNvSpPr/>
      </xdr:nvSpPr>
      <xdr:spPr>
        <a:xfrm>
          <a:off x="16268700" y="1784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40657</xdr:rowOff>
    </xdr:from>
    <xdr:ext cx="405111" cy="259045"/>
    <xdr:sp macro="" textlink="">
      <xdr:nvSpPr>
        <xdr:cNvPr id="679" name="【公民館】&#10;有形固定資産減価償却率該当値テキスト">
          <a:extLst>
            <a:ext uri="{FF2B5EF4-FFF2-40B4-BE49-F238E27FC236}">
              <a16:creationId xmlns:a16="http://schemas.microsoft.com/office/drawing/2014/main" id="{998376D9-C161-4E94-AB53-E200A1D93BCD}"/>
            </a:ext>
          </a:extLst>
        </xdr:cNvPr>
        <xdr:cNvSpPr txBox="1"/>
      </xdr:nvSpPr>
      <xdr:spPr>
        <a:xfrm>
          <a:off x="16357600" y="1770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153036</xdr:rowOff>
    </xdr:from>
    <xdr:to>
      <xdr:col>81</xdr:col>
      <xdr:colOff>101600</xdr:colOff>
      <xdr:row>104</xdr:row>
      <xdr:rowOff>83186</xdr:rowOff>
    </xdr:to>
    <xdr:sp macro="" textlink="">
      <xdr:nvSpPr>
        <xdr:cNvPr id="680" name="楕円 679">
          <a:extLst>
            <a:ext uri="{FF2B5EF4-FFF2-40B4-BE49-F238E27FC236}">
              <a16:creationId xmlns:a16="http://schemas.microsoft.com/office/drawing/2014/main" id="{31D7C2F4-D1B6-4FFF-A37F-708D32E36A61}"/>
            </a:ext>
          </a:extLst>
        </xdr:cNvPr>
        <xdr:cNvSpPr/>
      </xdr:nvSpPr>
      <xdr:spPr>
        <a:xfrm>
          <a:off x="15430500" y="1781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32386</xdr:rowOff>
    </xdr:from>
    <xdr:to>
      <xdr:col>85</xdr:col>
      <xdr:colOff>127000</xdr:colOff>
      <xdr:row>104</xdr:row>
      <xdr:rowOff>68580</xdr:rowOff>
    </xdr:to>
    <xdr:cxnSp macro="">
      <xdr:nvCxnSpPr>
        <xdr:cNvPr id="681" name="直線コネクタ 680">
          <a:extLst>
            <a:ext uri="{FF2B5EF4-FFF2-40B4-BE49-F238E27FC236}">
              <a16:creationId xmlns:a16="http://schemas.microsoft.com/office/drawing/2014/main" id="{72A8196B-C613-46B6-9F0E-9BDB5BCC2AA5}"/>
            </a:ext>
          </a:extLst>
        </xdr:cNvPr>
        <xdr:cNvCxnSpPr/>
      </xdr:nvCxnSpPr>
      <xdr:spPr>
        <a:xfrm>
          <a:off x="15481300" y="17863186"/>
          <a:ext cx="8382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107314</xdr:rowOff>
    </xdr:from>
    <xdr:to>
      <xdr:col>76</xdr:col>
      <xdr:colOff>165100</xdr:colOff>
      <xdr:row>104</xdr:row>
      <xdr:rowOff>37464</xdr:rowOff>
    </xdr:to>
    <xdr:sp macro="" textlink="">
      <xdr:nvSpPr>
        <xdr:cNvPr id="682" name="楕円 681">
          <a:extLst>
            <a:ext uri="{FF2B5EF4-FFF2-40B4-BE49-F238E27FC236}">
              <a16:creationId xmlns:a16="http://schemas.microsoft.com/office/drawing/2014/main" id="{45CEE484-863F-4916-BE3A-20479ECE6003}"/>
            </a:ext>
          </a:extLst>
        </xdr:cNvPr>
        <xdr:cNvSpPr/>
      </xdr:nvSpPr>
      <xdr:spPr>
        <a:xfrm>
          <a:off x="14541500" y="17766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158114</xdr:rowOff>
    </xdr:from>
    <xdr:to>
      <xdr:col>81</xdr:col>
      <xdr:colOff>50800</xdr:colOff>
      <xdr:row>104</xdr:row>
      <xdr:rowOff>32386</xdr:rowOff>
    </xdr:to>
    <xdr:cxnSp macro="">
      <xdr:nvCxnSpPr>
        <xdr:cNvPr id="683" name="直線コネクタ 682">
          <a:extLst>
            <a:ext uri="{FF2B5EF4-FFF2-40B4-BE49-F238E27FC236}">
              <a16:creationId xmlns:a16="http://schemas.microsoft.com/office/drawing/2014/main" id="{F1E265BE-72BE-4CCD-8A8E-D772E71D54B8}"/>
            </a:ext>
          </a:extLst>
        </xdr:cNvPr>
        <xdr:cNvCxnSpPr/>
      </xdr:nvCxnSpPr>
      <xdr:spPr>
        <a:xfrm>
          <a:off x="14592300" y="17817464"/>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61595</xdr:rowOff>
    </xdr:from>
    <xdr:to>
      <xdr:col>72</xdr:col>
      <xdr:colOff>38100</xdr:colOff>
      <xdr:row>103</xdr:row>
      <xdr:rowOff>163195</xdr:rowOff>
    </xdr:to>
    <xdr:sp macro="" textlink="">
      <xdr:nvSpPr>
        <xdr:cNvPr id="684" name="楕円 683">
          <a:extLst>
            <a:ext uri="{FF2B5EF4-FFF2-40B4-BE49-F238E27FC236}">
              <a16:creationId xmlns:a16="http://schemas.microsoft.com/office/drawing/2014/main" id="{21D1D818-07DA-4143-9D69-E082E1825DAB}"/>
            </a:ext>
          </a:extLst>
        </xdr:cNvPr>
        <xdr:cNvSpPr/>
      </xdr:nvSpPr>
      <xdr:spPr>
        <a:xfrm>
          <a:off x="13652500" y="1772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112395</xdr:rowOff>
    </xdr:from>
    <xdr:to>
      <xdr:col>76</xdr:col>
      <xdr:colOff>114300</xdr:colOff>
      <xdr:row>103</xdr:row>
      <xdr:rowOff>158114</xdr:rowOff>
    </xdr:to>
    <xdr:cxnSp macro="">
      <xdr:nvCxnSpPr>
        <xdr:cNvPr id="685" name="直線コネクタ 684">
          <a:extLst>
            <a:ext uri="{FF2B5EF4-FFF2-40B4-BE49-F238E27FC236}">
              <a16:creationId xmlns:a16="http://schemas.microsoft.com/office/drawing/2014/main" id="{34D307C7-4262-47E4-98FE-10D7191DBFEE}"/>
            </a:ext>
          </a:extLst>
        </xdr:cNvPr>
        <xdr:cNvCxnSpPr/>
      </xdr:nvCxnSpPr>
      <xdr:spPr>
        <a:xfrm>
          <a:off x="13703300" y="17771745"/>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25400</xdr:rowOff>
    </xdr:from>
    <xdr:to>
      <xdr:col>67</xdr:col>
      <xdr:colOff>101600</xdr:colOff>
      <xdr:row>103</xdr:row>
      <xdr:rowOff>127000</xdr:rowOff>
    </xdr:to>
    <xdr:sp macro="" textlink="">
      <xdr:nvSpPr>
        <xdr:cNvPr id="686" name="楕円 685">
          <a:extLst>
            <a:ext uri="{FF2B5EF4-FFF2-40B4-BE49-F238E27FC236}">
              <a16:creationId xmlns:a16="http://schemas.microsoft.com/office/drawing/2014/main" id="{CE7F8B22-6BB0-4320-B245-04A4B3A48B78}"/>
            </a:ext>
          </a:extLst>
        </xdr:cNvPr>
        <xdr:cNvSpPr/>
      </xdr:nvSpPr>
      <xdr:spPr>
        <a:xfrm>
          <a:off x="12763500" y="1768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76200</xdr:rowOff>
    </xdr:from>
    <xdr:to>
      <xdr:col>71</xdr:col>
      <xdr:colOff>177800</xdr:colOff>
      <xdr:row>103</xdr:row>
      <xdr:rowOff>112395</xdr:rowOff>
    </xdr:to>
    <xdr:cxnSp macro="">
      <xdr:nvCxnSpPr>
        <xdr:cNvPr id="687" name="直線コネクタ 686">
          <a:extLst>
            <a:ext uri="{FF2B5EF4-FFF2-40B4-BE49-F238E27FC236}">
              <a16:creationId xmlns:a16="http://schemas.microsoft.com/office/drawing/2014/main" id="{7E00B219-D6C6-427C-AD70-D19A306C19BD}"/>
            </a:ext>
          </a:extLst>
        </xdr:cNvPr>
        <xdr:cNvCxnSpPr/>
      </xdr:nvCxnSpPr>
      <xdr:spPr>
        <a:xfrm>
          <a:off x="12814300" y="1773555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85741</xdr:rowOff>
    </xdr:from>
    <xdr:ext cx="405111" cy="259045"/>
    <xdr:sp macro="" textlink="">
      <xdr:nvSpPr>
        <xdr:cNvPr id="688" name="n_1aveValue【公民館】&#10;有形固定資産減価償却率">
          <a:extLst>
            <a:ext uri="{FF2B5EF4-FFF2-40B4-BE49-F238E27FC236}">
              <a16:creationId xmlns:a16="http://schemas.microsoft.com/office/drawing/2014/main" id="{0D7BABE4-0203-44A6-96C6-461B515B93B3}"/>
            </a:ext>
          </a:extLst>
        </xdr:cNvPr>
        <xdr:cNvSpPr txBox="1"/>
      </xdr:nvSpPr>
      <xdr:spPr>
        <a:xfrm>
          <a:off x="15266044" y="1808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81932</xdr:rowOff>
    </xdr:from>
    <xdr:ext cx="405111" cy="259045"/>
    <xdr:sp macro="" textlink="">
      <xdr:nvSpPr>
        <xdr:cNvPr id="689" name="n_2aveValue【公民館】&#10;有形固定資産減価償却率">
          <a:extLst>
            <a:ext uri="{FF2B5EF4-FFF2-40B4-BE49-F238E27FC236}">
              <a16:creationId xmlns:a16="http://schemas.microsoft.com/office/drawing/2014/main" id="{83653B21-2357-46A0-ACC5-7D8BF8E5590E}"/>
            </a:ext>
          </a:extLst>
        </xdr:cNvPr>
        <xdr:cNvSpPr txBox="1"/>
      </xdr:nvSpPr>
      <xdr:spPr>
        <a:xfrm>
          <a:off x="14389744" y="1808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64788</xdr:rowOff>
    </xdr:from>
    <xdr:ext cx="405111" cy="259045"/>
    <xdr:sp macro="" textlink="">
      <xdr:nvSpPr>
        <xdr:cNvPr id="690" name="n_3aveValue【公民館】&#10;有形固定資産減価償却率">
          <a:extLst>
            <a:ext uri="{FF2B5EF4-FFF2-40B4-BE49-F238E27FC236}">
              <a16:creationId xmlns:a16="http://schemas.microsoft.com/office/drawing/2014/main" id="{75BA72A6-C6E1-4FF6-9DEC-B57FBC0D1C61}"/>
            </a:ext>
          </a:extLst>
        </xdr:cNvPr>
        <xdr:cNvSpPr txBox="1"/>
      </xdr:nvSpPr>
      <xdr:spPr>
        <a:xfrm>
          <a:off x="13500744" y="18067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47641</xdr:rowOff>
    </xdr:from>
    <xdr:ext cx="405111" cy="259045"/>
    <xdr:sp macro="" textlink="">
      <xdr:nvSpPr>
        <xdr:cNvPr id="691" name="n_4aveValue【公民館】&#10;有形固定資産減価償却率">
          <a:extLst>
            <a:ext uri="{FF2B5EF4-FFF2-40B4-BE49-F238E27FC236}">
              <a16:creationId xmlns:a16="http://schemas.microsoft.com/office/drawing/2014/main" id="{D78ADE3F-A1BB-47A1-9C01-C6CA40377F98}"/>
            </a:ext>
          </a:extLst>
        </xdr:cNvPr>
        <xdr:cNvSpPr txBox="1"/>
      </xdr:nvSpPr>
      <xdr:spPr>
        <a:xfrm>
          <a:off x="12611744" y="1804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99713</xdr:rowOff>
    </xdr:from>
    <xdr:ext cx="405111" cy="259045"/>
    <xdr:sp macro="" textlink="">
      <xdr:nvSpPr>
        <xdr:cNvPr id="692" name="n_1mainValue【公民館】&#10;有形固定資産減価償却率">
          <a:extLst>
            <a:ext uri="{FF2B5EF4-FFF2-40B4-BE49-F238E27FC236}">
              <a16:creationId xmlns:a16="http://schemas.microsoft.com/office/drawing/2014/main" id="{66AE5E35-99B6-402F-AD68-D12417F3D397}"/>
            </a:ext>
          </a:extLst>
        </xdr:cNvPr>
        <xdr:cNvSpPr txBox="1"/>
      </xdr:nvSpPr>
      <xdr:spPr>
        <a:xfrm>
          <a:off x="15266044" y="1758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53991</xdr:rowOff>
    </xdr:from>
    <xdr:ext cx="405111" cy="259045"/>
    <xdr:sp macro="" textlink="">
      <xdr:nvSpPr>
        <xdr:cNvPr id="693" name="n_2mainValue【公民館】&#10;有形固定資産減価償却率">
          <a:extLst>
            <a:ext uri="{FF2B5EF4-FFF2-40B4-BE49-F238E27FC236}">
              <a16:creationId xmlns:a16="http://schemas.microsoft.com/office/drawing/2014/main" id="{06934925-BAF1-4AAB-AFA3-6EACF47AF6EE}"/>
            </a:ext>
          </a:extLst>
        </xdr:cNvPr>
        <xdr:cNvSpPr txBox="1"/>
      </xdr:nvSpPr>
      <xdr:spPr>
        <a:xfrm>
          <a:off x="14389744" y="17541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8272</xdr:rowOff>
    </xdr:from>
    <xdr:ext cx="405111" cy="259045"/>
    <xdr:sp macro="" textlink="">
      <xdr:nvSpPr>
        <xdr:cNvPr id="694" name="n_3mainValue【公民館】&#10;有形固定資産減価償却率">
          <a:extLst>
            <a:ext uri="{FF2B5EF4-FFF2-40B4-BE49-F238E27FC236}">
              <a16:creationId xmlns:a16="http://schemas.microsoft.com/office/drawing/2014/main" id="{5E7A42B4-9FC4-4845-8FE9-2089C5F2A83B}"/>
            </a:ext>
          </a:extLst>
        </xdr:cNvPr>
        <xdr:cNvSpPr txBox="1"/>
      </xdr:nvSpPr>
      <xdr:spPr>
        <a:xfrm>
          <a:off x="13500744" y="1749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143527</xdr:rowOff>
    </xdr:from>
    <xdr:ext cx="405111" cy="259045"/>
    <xdr:sp macro="" textlink="">
      <xdr:nvSpPr>
        <xdr:cNvPr id="695" name="n_4mainValue【公民館】&#10;有形固定資産減価償却率">
          <a:extLst>
            <a:ext uri="{FF2B5EF4-FFF2-40B4-BE49-F238E27FC236}">
              <a16:creationId xmlns:a16="http://schemas.microsoft.com/office/drawing/2014/main" id="{2B08D8F7-5495-4DC5-AF10-D97AD6B58C5C}"/>
            </a:ext>
          </a:extLst>
        </xdr:cNvPr>
        <xdr:cNvSpPr txBox="1"/>
      </xdr:nvSpPr>
      <xdr:spPr>
        <a:xfrm>
          <a:off x="1261174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D953AF4F-A416-49FA-92B6-CC3FDA83AFC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FCA35E18-A008-4763-95C5-231AF956426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6AD7B438-E714-4B6B-A859-39E72D4AFB5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4F2CD866-8236-44C8-88ED-9A7C17A83C8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1F69A95C-1A49-4C51-9AE5-04A9771BBBE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A27E933A-5C26-4D68-AA1A-9F5EEF5A30C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BABACA95-03BC-4B58-9153-F56F7BC0852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47ECBF08-D565-404E-9C70-DF8B1C849F8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4D2CFD0D-2D91-4B3C-A398-7EFB114762B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389258ED-49B7-4364-80D0-7F70FE33A76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6" name="直線コネクタ 705">
          <a:extLst>
            <a:ext uri="{FF2B5EF4-FFF2-40B4-BE49-F238E27FC236}">
              <a16:creationId xmlns:a16="http://schemas.microsoft.com/office/drawing/2014/main" id="{5A0E9C69-2AD2-4FED-B937-4793C84498C6}"/>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7" name="テキスト ボックス 706">
          <a:extLst>
            <a:ext uri="{FF2B5EF4-FFF2-40B4-BE49-F238E27FC236}">
              <a16:creationId xmlns:a16="http://schemas.microsoft.com/office/drawing/2014/main" id="{96C58BE4-6523-458D-95FA-FA6D4F2CA795}"/>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8" name="直線コネクタ 707">
          <a:extLst>
            <a:ext uri="{FF2B5EF4-FFF2-40B4-BE49-F238E27FC236}">
              <a16:creationId xmlns:a16="http://schemas.microsoft.com/office/drawing/2014/main" id="{39E98C02-14F2-4B7F-B5F0-D3B52A695FC1}"/>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9" name="テキスト ボックス 708">
          <a:extLst>
            <a:ext uri="{FF2B5EF4-FFF2-40B4-BE49-F238E27FC236}">
              <a16:creationId xmlns:a16="http://schemas.microsoft.com/office/drawing/2014/main" id="{F39233BF-6E2E-4748-9A4A-4B335BCB03E5}"/>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0" name="直線コネクタ 709">
          <a:extLst>
            <a:ext uri="{FF2B5EF4-FFF2-40B4-BE49-F238E27FC236}">
              <a16:creationId xmlns:a16="http://schemas.microsoft.com/office/drawing/2014/main" id="{1F406448-75C0-4DA0-A0E6-52EDDC894764}"/>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1" name="テキスト ボックス 710">
          <a:extLst>
            <a:ext uri="{FF2B5EF4-FFF2-40B4-BE49-F238E27FC236}">
              <a16:creationId xmlns:a16="http://schemas.microsoft.com/office/drawing/2014/main" id="{B14EB7D3-87B5-4360-8115-7D03644F9F7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2" name="直線コネクタ 711">
          <a:extLst>
            <a:ext uri="{FF2B5EF4-FFF2-40B4-BE49-F238E27FC236}">
              <a16:creationId xmlns:a16="http://schemas.microsoft.com/office/drawing/2014/main" id="{D0BF2491-C6D7-44BD-A6B5-5E284D8C51CA}"/>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3" name="テキスト ボックス 712">
          <a:extLst>
            <a:ext uri="{FF2B5EF4-FFF2-40B4-BE49-F238E27FC236}">
              <a16:creationId xmlns:a16="http://schemas.microsoft.com/office/drawing/2014/main" id="{88E63AE8-86A7-4811-8F55-887F8F6B7818}"/>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4" name="直線コネクタ 713">
          <a:extLst>
            <a:ext uri="{FF2B5EF4-FFF2-40B4-BE49-F238E27FC236}">
              <a16:creationId xmlns:a16="http://schemas.microsoft.com/office/drawing/2014/main" id="{B7F1CA9F-5F9C-4806-984F-268478DE62D1}"/>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5" name="テキスト ボックス 714">
          <a:extLst>
            <a:ext uri="{FF2B5EF4-FFF2-40B4-BE49-F238E27FC236}">
              <a16:creationId xmlns:a16="http://schemas.microsoft.com/office/drawing/2014/main" id="{0B498D25-55FF-43E2-A454-B8E0A51B535F}"/>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6" name="直線コネクタ 715">
          <a:extLst>
            <a:ext uri="{FF2B5EF4-FFF2-40B4-BE49-F238E27FC236}">
              <a16:creationId xmlns:a16="http://schemas.microsoft.com/office/drawing/2014/main" id="{9CB41AE3-52CC-4B25-B1AE-E67D48E6BBD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7" name="テキスト ボックス 716">
          <a:extLst>
            <a:ext uri="{FF2B5EF4-FFF2-40B4-BE49-F238E27FC236}">
              <a16:creationId xmlns:a16="http://schemas.microsoft.com/office/drawing/2014/main" id="{035ECD30-011E-4080-9095-F8C53AF12AF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8" name="【公民館】&#10;一人当たり面積グラフ枠">
          <a:extLst>
            <a:ext uri="{FF2B5EF4-FFF2-40B4-BE49-F238E27FC236}">
              <a16:creationId xmlns:a16="http://schemas.microsoft.com/office/drawing/2014/main" id="{CAFCA4C1-C359-4049-90F2-9AF29B6FF50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43180</xdr:rowOff>
    </xdr:from>
    <xdr:to>
      <xdr:col>116</xdr:col>
      <xdr:colOff>62864</xdr:colOff>
      <xdr:row>108</xdr:row>
      <xdr:rowOff>144780</xdr:rowOff>
    </xdr:to>
    <xdr:cxnSp macro="">
      <xdr:nvCxnSpPr>
        <xdr:cNvPr id="719" name="直線コネクタ 718">
          <a:extLst>
            <a:ext uri="{FF2B5EF4-FFF2-40B4-BE49-F238E27FC236}">
              <a16:creationId xmlns:a16="http://schemas.microsoft.com/office/drawing/2014/main" id="{1EAA7F65-32B7-4533-9951-CFCBB28FECD0}"/>
            </a:ext>
          </a:extLst>
        </xdr:cNvPr>
        <xdr:cNvCxnSpPr/>
      </xdr:nvCxnSpPr>
      <xdr:spPr>
        <a:xfrm flipV="1">
          <a:off x="22160864" y="17359630"/>
          <a:ext cx="0" cy="1301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720" name="【公民館】&#10;一人当たり面積最小値テキスト">
          <a:extLst>
            <a:ext uri="{FF2B5EF4-FFF2-40B4-BE49-F238E27FC236}">
              <a16:creationId xmlns:a16="http://schemas.microsoft.com/office/drawing/2014/main" id="{F70B0C81-32AB-4011-935B-ABFBB356E0AA}"/>
            </a:ext>
          </a:extLst>
        </xdr:cNvPr>
        <xdr:cNvSpPr txBox="1"/>
      </xdr:nvSpPr>
      <xdr:spPr>
        <a:xfrm>
          <a:off x="2219960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721" name="直線コネクタ 720">
          <a:extLst>
            <a:ext uri="{FF2B5EF4-FFF2-40B4-BE49-F238E27FC236}">
              <a16:creationId xmlns:a16="http://schemas.microsoft.com/office/drawing/2014/main" id="{1AB2582C-0502-455E-BE18-0E05EA6B3BD7}"/>
            </a:ext>
          </a:extLst>
        </xdr:cNvPr>
        <xdr:cNvCxnSpPr/>
      </xdr:nvCxnSpPr>
      <xdr:spPr>
        <a:xfrm>
          <a:off x="22072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161307</xdr:rowOff>
    </xdr:from>
    <xdr:ext cx="469744" cy="259045"/>
    <xdr:sp macro="" textlink="">
      <xdr:nvSpPr>
        <xdr:cNvPr id="722" name="【公民館】&#10;一人当たり面積最大値テキスト">
          <a:extLst>
            <a:ext uri="{FF2B5EF4-FFF2-40B4-BE49-F238E27FC236}">
              <a16:creationId xmlns:a16="http://schemas.microsoft.com/office/drawing/2014/main" id="{EF608D81-D33F-472A-BF05-E775D030A9C4}"/>
            </a:ext>
          </a:extLst>
        </xdr:cNvPr>
        <xdr:cNvSpPr txBox="1"/>
      </xdr:nvSpPr>
      <xdr:spPr>
        <a:xfrm>
          <a:off x="22199600" y="1713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43180</xdr:rowOff>
    </xdr:from>
    <xdr:to>
      <xdr:col>116</xdr:col>
      <xdr:colOff>152400</xdr:colOff>
      <xdr:row>101</xdr:row>
      <xdr:rowOff>43180</xdr:rowOff>
    </xdr:to>
    <xdr:cxnSp macro="">
      <xdr:nvCxnSpPr>
        <xdr:cNvPr id="723" name="直線コネクタ 722">
          <a:extLst>
            <a:ext uri="{FF2B5EF4-FFF2-40B4-BE49-F238E27FC236}">
              <a16:creationId xmlns:a16="http://schemas.microsoft.com/office/drawing/2014/main" id="{FA2B3FB9-32E5-4129-9E0D-6C1047A2053B}"/>
            </a:ext>
          </a:extLst>
        </xdr:cNvPr>
        <xdr:cNvCxnSpPr/>
      </xdr:nvCxnSpPr>
      <xdr:spPr>
        <a:xfrm>
          <a:off x="22072600" y="17359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30497</xdr:rowOff>
    </xdr:from>
    <xdr:ext cx="469744" cy="259045"/>
    <xdr:sp macro="" textlink="">
      <xdr:nvSpPr>
        <xdr:cNvPr id="724" name="【公民館】&#10;一人当たり面積平均値テキスト">
          <a:extLst>
            <a:ext uri="{FF2B5EF4-FFF2-40B4-BE49-F238E27FC236}">
              <a16:creationId xmlns:a16="http://schemas.microsoft.com/office/drawing/2014/main" id="{E8955258-2ED9-4E21-BD24-1DC380EA068B}"/>
            </a:ext>
          </a:extLst>
        </xdr:cNvPr>
        <xdr:cNvSpPr txBox="1"/>
      </xdr:nvSpPr>
      <xdr:spPr>
        <a:xfrm>
          <a:off x="22199600" y="18204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725" name="フローチャート: 判断 724">
          <a:extLst>
            <a:ext uri="{FF2B5EF4-FFF2-40B4-BE49-F238E27FC236}">
              <a16:creationId xmlns:a16="http://schemas.microsoft.com/office/drawing/2014/main" id="{AFB89BF7-1F42-4BD8-8AF4-1BBF42D0083E}"/>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62230</xdr:rowOff>
    </xdr:from>
    <xdr:to>
      <xdr:col>112</xdr:col>
      <xdr:colOff>38100</xdr:colOff>
      <xdr:row>106</xdr:row>
      <xdr:rowOff>163830</xdr:rowOff>
    </xdr:to>
    <xdr:sp macro="" textlink="">
      <xdr:nvSpPr>
        <xdr:cNvPr id="726" name="フローチャート: 判断 725">
          <a:extLst>
            <a:ext uri="{FF2B5EF4-FFF2-40B4-BE49-F238E27FC236}">
              <a16:creationId xmlns:a16="http://schemas.microsoft.com/office/drawing/2014/main" id="{DD8642E9-6349-40B8-B4F8-5B04E8C03F1E}"/>
            </a:ext>
          </a:extLst>
        </xdr:cNvPr>
        <xdr:cNvSpPr/>
      </xdr:nvSpPr>
      <xdr:spPr>
        <a:xfrm>
          <a:off x="21272500" y="1823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44450</xdr:rowOff>
    </xdr:from>
    <xdr:to>
      <xdr:col>107</xdr:col>
      <xdr:colOff>101600</xdr:colOff>
      <xdr:row>106</xdr:row>
      <xdr:rowOff>146050</xdr:rowOff>
    </xdr:to>
    <xdr:sp macro="" textlink="">
      <xdr:nvSpPr>
        <xdr:cNvPr id="727" name="フローチャート: 判断 726">
          <a:extLst>
            <a:ext uri="{FF2B5EF4-FFF2-40B4-BE49-F238E27FC236}">
              <a16:creationId xmlns:a16="http://schemas.microsoft.com/office/drawing/2014/main" id="{E81BCAC9-513C-4CEE-B7AE-242E07E1C090}"/>
            </a:ext>
          </a:extLst>
        </xdr:cNvPr>
        <xdr:cNvSpPr/>
      </xdr:nvSpPr>
      <xdr:spPr>
        <a:xfrm>
          <a:off x="20383500" y="1821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54611</xdr:rowOff>
    </xdr:from>
    <xdr:to>
      <xdr:col>102</xdr:col>
      <xdr:colOff>165100</xdr:colOff>
      <xdr:row>106</xdr:row>
      <xdr:rowOff>156211</xdr:rowOff>
    </xdr:to>
    <xdr:sp macro="" textlink="">
      <xdr:nvSpPr>
        <xdr:cNvPr id="728" name="フローチャート: 判断 727">
          <a:extLst>
            <a:ext uri="{FF2B5EF4-FFF2-40B4-BE49-F238E27FC236}">
              <a16:creationId xmlns:a16="http://schemas.microsoft.com/office/drawing/2014/main" id="{DA799AFA-0E60-425A-8D42-C91A24D32C1C}"/>
            </a:ext>
          </a:extLst>
        </xdr:cNvPr>
        <xdr:cNvSpPr/>
      </xdr:nvSpPr>
      <xdr:spPr>
        <a:xfrm>
          <a:off x="19494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54611</xdr:rowOff>
    </xdr:from>
    <xdr:to>
      <xdr:col>98</xdr:col>
      <xdr:colOff>38100</xdr:colOff>
      <xdr:row>106</xdr:row>
      <xdr:rowOff>156211</xdr:rowOff>
    </xdr:to>
    <xdr:sp macro="" textlink="">
      <xdr:nvSpPr>
        <xdr:cNvPr id="729" name="フローチャート: 判断 728">
          <a:extLst>
            <a:ext uri="{FF2B5EF4-FFF2-40B4-BE49-F238E27FC236}">
              <a16:creationId xmlns:a16="http://schemas.microsoft.com/office/drawing/2014/main" id="{079CD2A0-0406-4B40-9D71-2DF14A2122C3}"/>
            </a:ext>
          </a:extLst>
        </xdr:cNvPr>
        <xdr:cNvSpPr/>
      </xdr:nvSpPr>
      <xdr:spPr>
        <a:xfrm>
          <a:off x="18605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78C81814-D16A-4A85-AE67-6A87F974C2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1B7BD6A0-0572-4B03-BC14-212C1C1A8DA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E539FF28-BE69-4FA1-B66D-F4E10D65027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6C6B8EF9-2205-448B-9567-1135EF97122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B48DCFA2-159C-4837-AC88-5EFFFE93B69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34289</xdr:rowOff>
    </xdr:from>
    <xdr:to>
      <xdr:col>116</xdr:col>
      <xdr:colOff>114300</xdr:colOff>
      <xdr:row>105</xdr:row>
      <xdr:rowOff>135889</xdr:rowOff>
    </xdr:to>
    <xdr:sp macro="" textlink="">
      <xdr:nvSpPr>
        <xdr:cNvPr id="735" name="楕円 734">
          <a:extLst>
            <a:ext uri="{FF2B5EF4-FFF2-40B4-BE49-F238E27FC236}">
              <a16:creationId xmlns:a16="http://schemas.microsoft.com/office/drawing/2014/main" id="{B0C66605-4820-46A3-9136-0C39598D1E4A}"/>
            </a:ext>
          </a:extLst>
        </xdr:cNvPr>
        <xdr:cNvSpPr/>
      </xdr:nvSpPr>
      <xdr:spPr>
        <a:xfrm>
          <a:off x="22110700" y="18036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57166</xdr:rowOff>
    </xdr:from>
    <xdr:ext cx="469744" cy="259045"/>
    <xdr:sp macro="" textlink="">
      <xdr:nvSpPr>
        <xdr:cNvPr id="736" name="【公民館】&#10;一人当たり面積該当値テキスト">
          <a:extLst>
            <a:ext uri="{FF2B5EF4-FFF2-40B4-BE49-F238E27FC236}">
              <a16:creationId xmlns:a16="http://schemas.microsoft.com/office/drawing/2014/main" id="{C1AF4D6F-7826-4B3B-B35B-7DA358BA038D}"/>
            </a:ext>
          </a:extLst>
        </xdr:cNvPr>
        <xdr:cNvSpPr txBox="1"/>
      </xdr:nvSpPr>
      <xdr:spPr>
        <a:xfrm>
          <a:off x="22199600" y="17887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48261</xdr:rowOff>
    </xdr:from>
    <xdr:to>
      <xdr:col>112</xdr:col>
      <xdr:colOff>38100</xdr:colOff>
      <xdr:row>105</xdr:row>
      <xdr:rowOff>149861</xdr:rowOff>
    </xdr:to>
    <xdr:sp macro="" textlink="">
      <xdr:nvSpPr>
        <xdr:cNvPr id="737" name="楕円 736">
          <a:extLst>
            <a:ext uri="{FF2B5EF4-FFF2-40B4-BE49-F238E27FC236}">
              <a16:creationId xmlns:a16="http://schemas.microsoft.com/office/drawing/2014/main" id="{2E7DD5D1-8FDC-48E8-A129-984E69A736C8}"/>
            </a:ext>
          </a:extLst>
        </xdr:cNvPr>
        <xdr:cNvSpPr/>
      </xdr:nvSpPr>
      <xdr:spPr>
        <a:xfrm>
          <a:off x="21272500" y="1805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85089</xdr:rowOff>
    </xdr:from>
    <xdr:to>
      <xdr:col>116</xdr:col>
      <xdr:colOff>63500</xdr:colOff>
      <xdr:row>105</xdr:row>
      <xdr:rowOff>99061</xdr:rowOff>
    </xdr:to>
    <xdr:cxnSp macro="">
      <xdr:nvCxnSpPr>
        <xdr:cNvPr id="738" name="直線コネクタ 737">
          <a:extLst>
            <a:ext uri="{FF2B5EF4-FFF2-40B4-BE49-F238E27FC236}">
              <a16:creationId xmlns:a16="http://schemas.microsoft.com/office/drawing/2014/main" id="{42F1D809-B170-431C-BD44-E4DD8B358FE3}"/>
            </a:ext>
          </a:extLst>
        </xdr:cNvPr>
        <xdr:cNvCxnSpPr/>
      </xdr:nvCxnSpPr>
      <xdr:spPr>
        <a:xfrm flipV="1">
          <a:off x="21323300" y="18087339"/>
          <a:ext cx="838200" cy="13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62230</xdr:rowOff>
    </xdr:from>
    <xdr:to>
      <xdr:col>107</xdr:col>
      <xdr:colOff>101600</xdr:colOff>
      <xdr:row>105</xdr:row>
      <xdr:rowOff>163830</xdr:rowOff>
    </xdr:to>
    <xdr:sp macro="" textlink="">
      <xdr:nvSpPr>
        <xdr:cNvPr id="739" name="楕円 738">
          <a:extLst>
            <a:ext uri="{FF2B5EF4-FFF2-40B4-BE49-F238E27FC236}">
              <a16:creationId xmlns:a16="http://schemas.microsoft.com/office/drawing/2014/main" id="{935FC477-6954-4318-8D15-F9D4A272D6DA}"/>
            </a:ext>
          </a:extLst>
        </xdr:cNvPr>
        <xdr:cNvSpPr/>
      </xdr:nvSpPr>
      <xdr:spPr>
        <a:xfrm>
          <a:off x="20383500" y="1806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99061</xdr:rowOff>
    </xdr:from>
    <xdr:to>
      <xdr:col>111</xdr:col>
      <xdr:colOff>177800</xdr:colOff>
      <xdr:row>105</xdr:row>
      <xdr:rowOff>113030</xdr:rowOff>
    </xdr:to>
    <xdr:cxnSp macro="">
      <xdr:nvCxnSpPr>
        <xdr:cNvPr id="740" name="直線コネクタ 739">
          <a:extLst>
            <a:ext uri="{FF2B5EF4-FFF2-40B4-BE49-F238E27FC236}">
              <a16:creationId xmlns:a16="http://schemas.microsoft.com/office/drawing/2014/main" id="{75789A8D-418C-437B-A908-19AC035110CC}"/>
            </a:ext>
          </a:extLst>
        </xdr:cNvPr>
        <xdr:cNvCxnSpPr/>
      </xdr:nvCxnSpPr>
      <xdr:spPr>
        <a:xfrm flipV="1">
          <a:off x="20434300" y="18101311"/>
          <a:ext cx="889000" cy="1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73661</xdr:rowOff>
    </xdr:from>
    <xdr:to>
      <xdr:col>102</xdr:col>
      <xdr:colOff>165100</xdr:colOff>
      <xdr:row>106</xdr:row>
      <xdr:rowOff>3811</xdr:rowOff>
    </xdr:to>
    <xdr:sp macro="" textlink="">
      <xdr:nvSpPr>
        <xdr:cNvPr id="741" name="楕円 740">
          <a:extLst>
            <a:ext uri="{FF2B5EF4-FFF2-40B4-BE49-F238E27FC236}">
              <a16:creationId xmlns:a16="http://schemas.microsoft.com/office/drawing/2014/main" id="{2CA0788E-DCA2-4CDF-9A54-C856D24DEDBF}"/>
            </a:ext>
          </a:extLst>
        </xdr:cNvPr>
        <xdr:cNvSpPr/>
      </xdr:nvSpPr>
      <xdr:spPr>
        <a:xfrm>
          <a:off x="19494500" y="18075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113030</xdr:rowOff>
    </xdr:from>
    <xdr:to>
      <xdr:col>107</xdr:col>
      <xdr:colOff>50800</xdr:colOff>
      <xdr:row>105</xdr:row>
      <xdr:rowOff>124461</xdr:rowOff>
    </xdr:to>
    <xdr:cxnSp macro="">
      <xdr:nvCxnSpPr>
        <xdr:cNvPr id="742" name="直線コネクタ 741">
          <a:extLst>
            <a:ext uri="{FF2B5EF4-FFF2-40B4-BE49-F238E27FC236}">
              <a16:creationId xmlns:a16="http://schemas.microsoft.com/office/drawing/2014/main" id="{1AD57096-E68A-4C89-9756-3A7559252023}"/>
            </a:ext>
          </a:extLst>
        </xdr:cNvPr>
        <xdr:cNvCxnSpPr/>
      </xdr:nvCxnSpPr>
      <xdr:spPr>
        <a:xfrm flipV="1">
          <a:off x="19545300" y="1811528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86361</xdr:rowOff>
    </xdr:from>
    <xdr:to>
      <xdr:col>98</xdr:col>
      <xdr:colOff>38100</xdr:colOff>
      <xdr:row>106</xdr:row>
      <xdr:rowOff>16511</xdr:rowOff>
    </xdr:to>
    <xdr:sp macro="" textlink="">
      <xdr:nvSpPr>
        <xdr:cNvPr id="743" name="楕円 742">
          <a:extLst>
            <a:ext uri="{FF2B5EF4-FFF2-40B4-BE49-F238E27FC236}">
              <a16:creationId xmlns:a16="http://schemas.microsoft.com/office/drawing/2014/main" id="{130A1825-E71E-440D-94A4-84122564C550}"/>
            </a:ext>
          </a:extLst>
        </xdr:cNvPr>
        <xdr:cNvSpPr/>
      </xdr:nvSpPr>
      <xdr:spPr>
        <a:xfrm>
          <a:off x="18605500" y="1808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124461</xdr:rowOff>
    </xdr:from>
    <xdr:to>
      <xdr:col>102</xdr:col>
      <xdr:colOff>114300</xdr:colOff>
      <xdr:row>105</xdr:row>
      <xdr:rowOff>137161</xdr:rowOff>
    </xdr:to>
    <xdr:cxnSp macro="">
      <xdr:nvCxnSpPr>
        <xdr:cNvPr id="744" name="直線コネクタ 743">
          <a:extLst>
            <a:ext uri="{FF2B5EF4-FFF2-40B4-BE49-F238E27FC236}">
              <a16:creationId xmlns:a16="http://schemas.microsoft.com/office/drawing/2014/main" id="{5975E754-CC68-422B-A0D2-C23531E14439}"/>
            </a:ext>
          </a:extLst>
        </xdr:cNvPr>
        <xdr:cNvCxnSpPr/>
      </xdr:nvCxnSpPr>
      <xdr:spPr>
        <a:xfrm flipV="1">
          <a:off x="18656300" y="18126711"/>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154957</xdr:rowOff>
    </xdr:from>
    <xdr:ext cx="469744" cy="259045"/>
    <xdr:sp macro="" textlink="">
      <xdr:nvSpPr>
        <xdr:cNvPr id="745" name="n_1aveValue【公民館】&#10;一人当たり面積">
          <a:extLst>
            <a:ext uri="{FF2B5EF4-FFF2-40B4-BE49-F238E27FC236}">
              <a16:creationId xmlns:a16="http://schemas.microsoft.com/office/drawing/2014/main" id="{8A6C4A5E-8988-46C4-8CB8-160E663FADBF}"/>
            </a:ext>
          </a:extLst>
        </xdr:cNvPr>
        <xdr:cNvSpPr txBox="1"/>
      </xdr:nvSpPr>
      <xdr:spPr>
        <a:xfrm>
          <a:off x="21075727" y="18328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137177</xdr:rowOff>
    </xdr:from>
    <xdr:ext cx="469744" cy="259045"/>
    <xdr:sp macro="" textlink="">
      <xdr:nvSpPr>
        <xdr:cNvPr id="746" name="n_2aveValue【公民館】&#10;一人当たり面積">
          <a:extLst>
            <a:ext uri="{FF2B5EF4-FFF2-40B4-BE49-F238E27FC236}">
              <a16:creationId xmlns:a16="http://schemas.microsoft.com/office/drawing/2014/main" id="{362B72FC-026E-4AA0-B0E8-04380D80EB80}"/>
            </a:ext>
          </a:extLst>
        </xdr:cNvPr>
        <xdr:cNvSpPr txBox="1"/>
      </xdr:nvSpPr>
      <xdr:spPr>
        <a:xfrm>
          <a:off x="20199427" y="1831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147338</xdr:rowOff>
    </xdr:from>
    <xdr:ext cx="469744" cy="259045"/>
    <xdr:sp macro="" textlink="">
      <xdr:nvSpPr>
        <xdr:cNvPr id="747" name="n_3aveValue【公民館】&#10;一人当たり面積">
          <a:extLst>
            <a:ext uri="{FF2B5EF4-FFF2-40B4-BE49-F238E27FC236}">
              <a16:creationId xmlns:a16="http://schemas.microsoft.com/office/drawing/2014/main" id="{15E21007-1178-4340-B277-6FA122F1CB8A}"/>
            </a:ext>
          </a:extLst>
        </xdr:cNvPr>
        <xdr:cNvSpPr txBox="1"/>
      </xdr:nvSpPr>
      <xdr:spPr>
        <a:xfrm>
          <a:off x="19310427" y="18321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147338</xdr:rowOff>
    </xdr:from>
    <xdr:ext cx="469744" cy="259045"/>
    <xdr:sp macro="" textlink="">
      <xdr:nvSpPr>
        <xdr:cNvPr id="748" name="n_4aveValue【公民館】&#10;一人当たり面積">
          <a:extLst>
            <a:ext uri="{FF2B5EF4-FFF2-40B4-BE49-F238E27FC236}">
              <a16:creationId xmlns:a16="http://schemas.microsoft.com/office/drawing/2014/main" id="{F59B4ABB-F53E-4A2B-9AA0-55EC44855852}"/>
            </a:ext>
          </a:extLst>
        </xdr:cNvPr>
        <xdr:cNvSpPr txBox="1"/>
      </xdr:nvSpPr>
      <xdr:spPr>
        <a:xfrm>
          <a:off x="18421427" y="18321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166388</xdr:rowOff>
    </xdr:from>
    <xdr:ext cx="469744" cy="259045"/>
    <xdr:sp macro="" textlink="">
      <xdr:nvSpPr>
        <xdr:cNvPr id="749" name="n_1mainValue【公民館】&#10;一人当たり面積">
          <a:extLst>
            <a:ext uri="{FF2B5EF4-FFF2-40B4-BE49-F238E27FC236}">
              <a16:creationId xmlns:a16="http://schemas.microsoft.com/office/drawing/2014/main" id="{C68A38BA-DC7E-4714-AD25-BA93131C4DAC}"/>
            </a:ext>
          </a:extLst>
        </xdr:cNvPr>
        <xdr:cNvSpPr txBox="1"/>
      </xdr:nvSpPr>
      <xdr:spPr>
        <a:xfrm>
          <a:off x="21075727" y="17825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8907</xdr:rowOff>
    </xdr:from>
    <xdr:ext cx="469744" cy="259045"/>
    <xdr:sp macro="" textlink="">
      <xdr:nvSpPr>
        <xdr:cNvPr id="750" name="n_2mainValue【公民館】&#10;一人当たり面積">
          <a:extLst>
            <a:ext uri="{FF2B5EF4-FFF2-40B4-BE49-F238E27FC236}">
              <a16:creationId xmlns:a16="http://schemas.microsoft.com/office/drawing/2014/main" id="{24EDBF66-6B95-4D7A-BDFB-3C139661C433}"/>
            </a:ext>
          </a:extLst>
        </xdr:cNvPr>
        <xdr:cNvSpPr txBox="1"/>
      </xdr:nvSpPr>
      <xdr:spPr>
        <a:xfrm>
          <a:off x="20199427" y="17839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20338</xdr:rowOff>
    </xdr:from>
    <xdr:ext cx="469744" cy="259045"/>
    <xdr:sp macro="" textlink="">
      <xdr:nvSpPr>
        <xdr:cNvPr id="751" name="n_3mainValue【公民館】&#10;一人当たり面積">
          <a:extLst>
            <a:ext uri="{FF2B5EF4-FFF2-40B4-BE49-F238E27FC236}">
              <a16:creationId xmlns:a16="http://schemas.microsoft.com/office/drawing/2014/main" id="{6B208F08-E571-45BA-8853-C8C3EE5A1179}"/>
            </a:ext>
          </a:extLst>
        </xdr:cNvPr>
        <xdr:cNvSpPr txBox="1"/>
      </xdr:nvSpPr>
      <xdr:spPr>
        <a:xfrm>
          <a:off x="19310427" y="17851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33038</xdr:rowOff>
    </xdr:from>
    <xdr:ext cx="469744" cy="259045"/>
    <xdr:sp macro="" textlink="">
      <xdr:nvSpPr>
        <xdr:cNvPr id="752" name="n_4mainValue【公民館】&#10;一人当たり面積">
          <a:extLst>
            <a:ext uri="{FF2B5EF4-FFF2-40B4-BE49-F238E27FC236}">
              <a16:creationId xmlns:a16="http://schemas.microsoft.com/office/drawing/2014/main" id="{16A73ADA-B742-4D42-BE17-F8C1AC9ABFE5}"/>
            </a:ext>
          </a:extLst>
        </xdr:cNvPr>
        <xdr:cNvSpPr txBox="1"/>
      </xdr:nvSpPr>
      <xdr:spPr>
        <a:xfrm>
          <a:off x="18421427" y="1786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3" name="正方形/長方形 752">
          <a:extLst>
            <a:ext uri="{FF2B5EF4-FFF2-40B4-BE49-F238E27FC236}">
              <a16:creationId xmlns:a16="http://schemas.microsoft.com/office/drawing/2014/main" id="{869E6424-9616-4536-B16F-1436241FDEC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4" name="正方形/長方形 753">
          <a:extLst>
            <a:ext uri="{FF2B5EF4-FFF2-40B4-BE49-F238E27FC236}">
              <a16:creationId xmlns:a16="http://schemas.microsoft.com/office/drawing/2014/main" id="{1E4CCB89-A54F-492A-8027-5A3D481DED8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5" name="テキスト ボックス 754">
          <a:extLst>
            <a:ext uri="{FF2B5EF4-FFF2-40B4-BE49-F238E27FC236}">
              <a16:creationId xmlns:a16="http://schemas.microsoft.com/office/drawing/2014/main" id="{0F429DA0-67F6-4A8A-ABC3-7E2FE115C35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年の町村合併により、県域の</a:t>
          </a:r>
          <a:r>
            <a:rPr kumimoji="1" lang="en-US" altLang="ja-JP" sz="1100">
              <a:solidFill>
                <a:schemeClr val="dk1"/>
              </a:solidFill>
              <a:effectLst/>
              <a:latin typeface="+mn-lt"/>
              <a:ea typeface="+mn-ea"/>
              <a:cs typeface="+mn-cs"/>
            </a:rPr>
            <a:t>7.6</a:t>
          </a:r>
          <a:r>
            <a:rPr kumimoji="1" lang="ja-JP" altLang="ja-JP" sz="1100">
              <a:solidFill>
                <a:schemeClr val="dk1"/>
              </a:solidFill>
              <a:effectLst/>
              <a:latin typeface="+mn-lt"/>
              <a:ea typeface="+mn-ea"/>
              <a:cs typeface="+mn-cs"/>
            </a:rPr>
            <a:t>％と広大な面積（</a:t>
          </a:r>
          <a:r>
            <a:rPr kumimoji="1" lang="en-US" altLang="ja-JP" sz="1100">
              <a:solidFill>
                <a:schemeClr val="dk1"/>
              </a:solidFill>
              <a:effectLst/>
              <a:latin typeface="+mn-lt"/>
              <a:ea typeface="+mn-ea"/>
              <a:cs typeface="+mn-cs"/>
            </a:rPr>
            <a:t>803.44㎢</a:t>
          </a:r>
          <a:r>
            <a:rPr kumimoji="1" lang="ja-JP" altLang="ja-JP" sz="1100">
              <a:solidFill>
                <a:schemeClr val="dk1"/>
              </a:solidFill>
              <a:effectLst/>
              <a:latin typeface="+mn-lt"/>
              <a:ea typeface="+mn-ea"/>
              <a:cs typeface="+mn-cs"/>
            </a:rPr>
            <a:t>）を有することとなった一方、人口については、県の</a:t>
          </a:r>
          <a:r>
            <a:rPr kumimoji="1" lang="en-US" altLang="ja-JP" sz="1100">
              <a:solidFill>
                <a:schemeClr val="dk1"/>
              </a:solidFill>
              <a:effectLst/>
              <a:latin typeface="+mn-lt"/>
              <a:ea typeface="+mn-ea"/>
              <a:cs typeface="+mn-cs"/>
            </a:rPr>
            <a:t>1,978,742</a:t>
          </a:r>
          <a:r>
            <a:rPr kumimoji="1" lang="ja-JP" altLang="ja-JP" sz="1100">
              <a:solidFill>
                <a:schemeClr val="dk1"/>
              </a:solidFill>
              <a:effectLst/>
              <a:latin typeface="+mn-lt"/>
              <a:ea typeface="+mn-ea"/>
              <a:cs typeface="+mn-cs"/>
            </a:rPr>
            <a:t>人に対し</a:t>
          </a:r>
          <a:r>
            <a:rPr kumimoji="1" lang="en-US" altLang="ja-JP" sz="1100">
              <a:solidFill>
                <a:schemeClr val="dk1"/>
              </a:solidFill>
              <a:effectLst/>
              <a:latin typeface="+mn-lt"/>
              <a:ea typeface="+mn-ea"/>
              <a:cs typeface="+mn-cs"/>
            </a:rPr>
            <a:t>19,529</a:t>
          </a:r>
          <a:r>
            <a:rPr kumimoji="1" lang="ja-JP" altLang="ja-JP" sz="1100">
              <a:solidFill>
                <a:schemeClr val="dk1"/>
              </a:solidFill>
              <a:effectLst/>
              <a:latin typeface="+mn-lt"/>
              <a:ea typeface="+mn-ea"/>
              <a:cs typeface="+mn-cs"/>
            </a:rPr>
            <a:t>人（ともに</a:t>
          </a:r>
          <a:r>
            <a:rPr kumimoji="1" lang="en-US" altLang="ja-JP" sz="1100">
              <a:solidFill>
                <a:schemeClr val="dk1"/>
              </a:solidFill>
              <a:effectLst/>
              <a:latin typeface="+mn-lt"/>
              <a:ea typeface="+mn-ea"/>
              <a:cs typeface="+mn-cs"/>
            </a:rPr>
            <a:t>R2</a:t>
          </a:r>
          <a:r>
            <a:rPr kumimoji="1" lang="ja-JP" altLang="ja-JP" sz="1100">
              <a:solidFill>
                <a:schemeClr val="dk1"/>
              </a:solidFill>
              <a:effectLst/>
              <a:latin typeface="+mn-lt"/>
              <a:ea typeface="+mn-ea"/>
              <a:cs typeface="+mn-cs"/>
            </a:rPr>
            <a:t>国調人口）と</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の構成比となる当町では、住民一人当たりの道路及び、橋りょう・トンネルの一人当たり有形固定資産額が類似団体内順位だけでなく、岐阜県平均を見ても圧倒的に高い数値となっている。そのため、これらの維持にかかる住民一人当たりの負担も高くなる。道路や橋りょう・トンネルの有形固定資産減価償却率については平均値を下回っているが、今後、維持補修や更新に係るコストの増加が懸念される。また、公営住宅の有形固定資産減価償却率は、類似団体平均値を上回っている。これは、木造住宅があり、平成初期に旧町村で建設したもので耐用年数を経過したものやもうすぐ耐用年数を迎えるためである。解体撤去年次計画に基づき解体工事を実施する予定である。保育所や学校施設の有形固定資産減価償却率が低くなっているのは、合併以降、旧町村の格差是正のため進めた複数の保育所建替え更新（Ｈ</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おじま幼児園・Ｈ</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かすが幼児園・たにぐみ幼児園・Ｈ</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きよみず幼児園・Ｈ</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やまと・きたがた幼児園）や、平成</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年度に谷汲地域の２つの小学校を統合をするため、谷汲小学校を新築したためである。合併以降、藤橋小中学校・長瀬小学校・久瀬小学校・久瀬中学校・春日中学校・坂内小中学校を統廃合により廃止にしたところであるが、少子化も伴い、一人当たり学校施設面積は類似団体内上位となっている。町域が広い当町では、児童・生徒の通学環境の観点からも統廃合に限界があり、一人当たり学校面積の数値は、今後も同様の数値が続くと考えられる。公民館については、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年度に小島コミュニティセンターを建設したため有形固定資産減価償却率が低くなっている。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24D7CD5-B0D7-49D4-A095-30EE893DEF2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9365B94-B76B-47FE-9420-F5240BF6695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B639153-F714-4524-931F-0A5E71B6F40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72214D4-F365-4190-AD30-1EBC1DD61BB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岐阜県揖斐川町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1FC7BE1-6A2C-4104-9575-296656B8617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0A1C88F-A7FC-44DB-A1DE-15F9FD84967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4E8AA14-4E34-4418-94BE-19EFD5AF677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E4165F3-C333-4610-9B27-F802981D126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93C2452-497D-42A6-9A9E-C9FE3DC27BD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AD73112-9B65-42ED-9A69-1FA674F9C90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18,633
18,299
803.44
15,937,936
15,236,839
515,706
9,402,163
12,629,188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7CCF14D-C68D-43A4-B755-03B814BE28B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6F85EA3-0161-4D5A-9130-AE3A68DAEB3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628FBC1-50BF-4E3D-B33E-C725DDBA423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609EC45-1A4F-46D6-B4E9-9EA89FA2279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80FC399-C447-4951-9221-517E01F87E3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3BD366E-95BD-4C72-AF18-ACE2D1CD5C8D}"/>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EF49DC7-9D10-4133-8B37-69C57FE0C4B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000686A-1050-4459-A6D6-776C5CD3C0B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8A15E0B-AB9E-420A-BE62-57EB4A28FCF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AB91B8A-142A-450E-A642-EB5D4A30EB9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EE3C505-D1DF-4C1E-818B-93B4C32838E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CF5E044-6DDE-408B-9A42-3F0B80DF7EF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6C54F23-DF5C-4A7C-81E7-CBF92296442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5A62AA2-1F80-4F40-830C-EF85A2C5FEC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BB2886A-32B6-4275-8A81-EC92A302388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F15615A-E5B4-41FF-B135-AC4CD0462EA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3D3331D-8EE2-489A-9A1D-766C28D56A8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8FB6F12-F865-4176-BBD1-AF08DF68C1A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96D0DA7-E134-4EDC-AF7C-D35C80256A6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42717F6-C695-408B-90CC-154EF3D936D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65B62C2-6E2F-4E48-84D6-10743BBE91C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E7B0635-E7A9-4DC6-BA8D-F970952EF59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F9F3A64-B6E4-425B-9D72-23DBB71EAA6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12BD234-E757-42E7-9D4C-51C9ECA9FD8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819A880-F2E5-412B-A84A-3FA1E2D4EBE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16279F3-47E1-4E7B-A32A-0814637706E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485E8EF-4C14-446E-80FE-9493B5C1232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F3CA22A-3CF8-4137-8B35-F5B9AA4BE98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0DF8AB5-5D17-468B-A3E0-30CAA630A17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952695C-DED8-4CC4-AD1F-A49C3391A68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35CB261-7569-4154-90EE-004EDFDC133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202E505-E3E3-459B-AD68-DF3C76B9E92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CF07C5A-A97E-4F3B-831D-1EB4C2568EE7}"/>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3BCF42A3-F30C-4C2C-AA80-BDA0389FA8A5}"/>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49368F8-B16B-4E7D-8836-0BE5C6AA0B51}"/>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F20336E-633B-455D-B167-DF2051C48CB9}"/>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282B4756-44B3-495F-A6F4-252ECD2F6B97}"/>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0718500-4431-46C5-B4AD-992FC5295202}"/>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7AEFD688-1617-48AF-8730-D7B581DEA8DA}"/>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CA0CBA03-9F03-4512-849B-7FB660BCB11F}"/>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93A7B57-5A14-4A9E-8CFD-CA6F5C8E5DAB}"/>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1B6FC61C-28E1-44A6-891D-B9FFFDFA5AFC}"/>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5E3206B-06F9-4670-BAF1-C02FC9ADB9E1}"/>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E5749848-F7E2-421F-8E2E-775F82C2FD23}"/>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D1BC117-FE76-4DDC-9E87-A0FEF26D082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9007DCD9-7B5D-440E-9C74-727805DBFFA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35</xdr:row>
      <xdr:rowOff>146413</xdr:rowOff>
    </xdr:from>
    <xdr:to>
      <xdr:col>24</xdr:col>
      <xdr:colOff>62865</xdr:colOff>
      <xdr:row>41</xdr:row>
      <xdr:rowOff>100693</xdr:rowOff>
    </xdr:to>
    <xdr:cxnSp macro="">
      <xdr:nvCxnSpPr>
        <xdr:cNvPr id="58" name="直線コネクタ 57">
          <a:extLst>
            <a:ext uri="{FF2B5EF4-FFF2-40B4-BE49-F238E27FC236}">
              <a16:creationId xmlns:a16="http://schemas.microsoft.com/office/drawing/2014/main" id="{85D9D78A-AD52-4CBE-957C-EFEBD24E06CA}"/>
            </a:ext>
          </a:extLst>
        </xdr:cNvPr>
        <xdr:cNvCxnSpPr/>
      </xdr:nvCxnSpPr>
      <xdr:spPr>
        <a:xfrm flipV="1">
          <a:off x="4634865" y="6147163"/>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104520</xdr:rowOff>
    </xdr:from>
    <xdr:ext cx="405111" cy="259045"/>
    <xdr:sp macro="" textlink="">
      <xdr:nvSpPr>
        <xdr:cNvPr id="59" name="【図書館】&#10;有形固定資産減価償却率最小値テキスト">
          <a:extLst>
            <a:ext uri="{FF2B5EF4-FFF2-40B4-BE49-F238E27FC236}">
              <a16:creationId xmlns:a16="http://schemas.microsoft.com/office/drawing/2014/main" id="{A8645E82-7065-4F63-8984-E190893EF20B}"/>
            </a:ext>
          </a:extLst>
        </xdr:cNvPr>
        <xdr:cNvSpPr txBox="1"/>
      </xdr:nvSpPr>
      <xdr:spPr>
        <a:xfrm>
          <a:off x="4673600" y="7133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100693</xdr:rowOff>
    </xdr:from>
    <xdr:to>
      <xdr:col>24</xdr:col>
      <xdr:colOff>152400</xdr:colOff>
      <xdr:row>41</xdr:row>
      <xdr:rowOff>100693</xdr:rowOff>
    </xdr:to>
    <xdr:cxnSp macro="">
      <xdr:nvCxnSpPr>
        <xdr:cNvPr id="60" name="直線コネクタ 59">
          <a:extLst>
            <a:ext uri="{FF2B5EF4-FFF2-40B4-BE49-F238E27FC236}">
              <a16:creationId xmlns:a16="http://schemas.microsoft.com/office/drawing/2014/main" id="{68745F18-DDF5-46F7-B251-33FD050130D4}"/>
            </a:ext>
          </a:extLst>
        </xdr:cNvPr>
        <xdr:cNvCxnSpPr/>
      </xdr:nvCxnSpPr>
      <xdr:spPr>
        <a:xfrm>
          <a:off x="4546600" y="713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34</xdr:row>
      <xdr:rowOff>93090</xdr:rowOff>
    </xdr:from>
    <xdr:ext cx="405111" cy="259045"/>
    <xdr:sp macro="" textlink="">
      <xdr:nvSpPr>
        <xdr:cNvPr id="61" name="【図書館】&#10;有形固定資産減価償却率最大値テキスト">
          <a:extLst>
            <a:ext uri="{FF2B5EF4-FFF2-40B4-BE49-F238E27FC236}">
              <a16:creationId xmlns:a16="http://schemas.microsoft.com/office/drawing/2014/main" id="{01D48E76-F076-4AC5-B0A1-FD5F89D1E0C0}"/>
            </a:ext>
          </a:extLst>
        </xdr:cNvPr>
        <xdr:cNvSpPr txBox="1"/>
      </xdr:nvSpPr>
      <xdr:spPr>
        <a:xfrm>
          <a:off x="4673600" y="5922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35</xdr:row>
      <xdr:rowOff>146413</xdr:rowOff>
    </xdr:from>
    <xdr:to>
      <xdr:col>24</xdr:col>
      <xdr:colOff>152400</xdr:colOff>
      <xdr:row>35</xdr:row>
      <xdr:rowOff>146413</xdr:rowOff>
    </xdr:to>
    <xdr:cxnSp macro="">
      <xdr:nvCxnSpPr>
        <xdr:cNvPr id="62" name="直線コネクタ 61">
          <a:extLst>
            <a:ext uri="{FF2B5EF4-FFF2-40B4-BE49-F238E27FC236}">
              <a16:creationId xmlns:a16="http://schemas.microsoft.com/office/drawing/2014/main" id="{0801A9BC-8062-4220-9CD7-2E230C5D8303}"/>
            </a:ext>
          </a:extLst>
        </xdr:cNvPr>
        <xdr:cNvCxnSpPr/>
      </xdr:nvCxnSpPr>
      <xdr:spPr>
        <a:xfrm>
          <a:off x="4546600" y="6147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46281</xdr:rowOff>
    </xdr:from>
    <xdr:ext cx="405111" cy="259045"/>
    <xdr:sp macro="" textlink="">
      <xdr:nvSpPr>
        <xdr:cNvPr id="63" name="【図書館】&#10;有形固定資産減価償却率平均値テキスト">
          <a:extLst>
            <a:ext uri="{FF2B5EF4-FFF2-40B4-BE49-F238E27FC236}">
              <a16:creationId xmlns:a16="http://schemas.microsoft.com/office/drawing/2014/main" id="{FE83A40D-0202-4E9E-B27D-EF390E5F64EA}"/>
            </a:ext>
          </a:extLst>
        </xdr:cNvPr>
        <xdr:cNvSpPr txBox="1"/>
      </xdr:nvSpPr>
      <xdr:spPr>
        <a:xfrm>
          <a:off x="4673600" y="65613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67854</xdr:rowOff>
    </xdr:from>
    <xdr:to>
      <xdr:col>24</xdr:col>
      <xdr:colOff>114300</xdr:colOff>
      <xdr:row>38</xdr:row>
      <xdr:rowOff>169454</xdr:rowOff>
    </xdr:to>
    <xdr:sp macro="" textlink="">
      <xdr:nvSpPr>
        <xdr:cNvPr id="64" name="フローチャート: 判断 63">
          <a:extLst>
            <a:ext uri="{FF2B5EF4-FFF2-40B4-BE49-F238E27FC236}">
              <a16:creationId xmlns:a16="http://schemas.microsoft.com/office/drawing/2014/main" id="{20CE0145-16D2-4348-9340-0BBE218F54E5}"/>
            </a:ext>
          </a:extLst>
        </xdr:cNvPr>
        <xdr:cNvSpPr/>
      </xdr:nvSpPr>
      <xdr:spPr>
        <a:xfrm>
          <a:off x="4584700" y="658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9072</xdr:rowOff>
    </xdr:from>
    <xdr:to>
      <xdr:col>20</xdr:col>
      <xdr:colOff>38100</xdr:colOff>
      <xdr:row>38</xdr:row>
      <xdr:rowOff>110672</xdr:rowOff>
    </xdr:to>
    <xdr:sp macro="" textlink="">
      <xdr:nvSpPr>
        <xdr:cNvPr id="65" name="フローチャート: 判断 64">
          <a:extLst>
            <a:ext uri="{FF2B5EF4-FFF2-40B4-BE49-F238E27FC236}">
              <a16:creationId xmlns:a16="http://schemas.microsoft.com/office/drawing/2014/main" id="{BC79952C-3033-4F31-A185-15C4C4AA7CEA}"/>
            </a:ext>
          </a:extLst>
        </xdr:cNvPr>
        <xdr:cNvSpPr/>
      </xdr:nvSpPr>
      <xdr:spPr>
        <a:xfrm>
          <a:off x="3746500" y="652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38</xdr:row>
      <xdr:rowOff>101799</xdr:rowOff>
    </xdr:from>
    <xdr:ext cx="405111" cy="259045"/>
    <xdr:sp macro="" textlink="">
      <xdr:nvSpPr>
        <xdr:cNvPr id="66" name="n_1aveValue【図書館】&#10;有形固定資産減価償却率">
          <a:extLst>
            <a:ext uri="{FF2B5EF4-FFF2-40B4-BE49-F238E27FC236}">
              <a16:creationId xmlns:a16="http://schemas.microsoft.com/office/drawing/2014/main" id="{36E961BA-7501-4994-8E4A-AC44ED62A925}"/>
            </a:ext>
          </a:extLst>
        </xdr:cNvPr>
        <xdr:cNvSpPr txBox="1"/>
      </xdr:nvSpPr>
      <xdr:spPr>
        <a:xfrm>
          <a:off x="3582044" y="661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157661</xdr:rowOff>
    </xdr:from>
    <xdr:to>
      <xdr:col>15</xdr:col>
      <xdr:colOff>101600</xdr:colOff>
      <xdr:row>38</xdr:row>
      <xdr:rowOff>87812</xdr:rowOff>
    </xdr:to>
    <xdr:sp macro="" textlink="">
      <xdr:nvSpPr>
        <xdr:cNvPr id="67" name="フローチャート: 判断 66">
          <a:extLst>
            <a:ext uri="{FF2B5EF4-FFF2-40B4-BE49-F238E27FC236}">
              <a16:creationId xmlns:a16="http://schemas.microsoft.com/office/drawing/2014/main" id="{77C9D239-1BD9-474C-8C7A-58163A8F9F92}"/>
            </a:ext>
          </a:extLst>
        </xdr:cNvPr>
        <xdr:cNvSpPr/>
      </xdr:nvSpPr>
      <xdr:spPr>
        <a:xfrm>
          <a:off x="2857500" y="650131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38</xdr:row>
      <xdr:rowOff>78939</xdr:rowOff>
    </xdr:from>
    <xdr:ext cx="405111" cy="259045"/>
    <xdr:sp macro="" textlink="">
      <xdr:nvSpPr>
        <xdr:cNvPr id="68" name="n_2aveValue【図書館】&#10;有形固定資産減価償却率">
          <a:extLst>
            <a:ext uri="{FF2B5EF4-FFF2-40B4-BE49-F238E27FC236}">
              <a16:creationId xmlns:a16="http://schemas.microsoft.com/office/drawing/2014/main" id="{239626FD-EB0C-4F6F-9043-2AA183BF2A31}"/>
            </a:ext>
          </a:extLst>
        </xdr:cNvPr>
        <xdr:cNvSpPr txBox="1"/>
      </xdr:nvSpPr>
      <xdr:spPr>
        <a:xfrm>
          <a:off x="2705744" y="659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120106</xdr:rowOff>
    </xdr:from>
    <xdr:to>
      <xdr:col>10</xdr:col>
      <xdr:colOff>165100</xdr:colOff>
      <xdr:row>38</xdr:row>
      <xdr:rowOff>50256</xdr:rowOff>
    </xdr:to>
    <xdr:sp macro="" textlink="">
      <xdr:nvSpPr>
        <xdr:cNvPr id="69" name="フローチャート: 判断 68">
          <a:extLst>
            <a:ext uri="{FF2B5EF4-FFF2-40B4-BE49-F238E27FC236}">
              <a16:creationId xmlns:a16="http://schemas.microsoft.com/office/drawing/2014/main" id="{C6455AD5-747C-431F-B317-98C79CC60B17}"/>
            </a:ext>
          </a:extLst>
        </xdr:cNvPr>
        <xdr:cNvSpPr/>
      </xdr:nvSpPr>
      <xdr:spPr>
        <a:xfrm>
          <a:off x="1968500" y="646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38</xdr:row>
      <xdr:rowOff>41383</xdr:rowOff>
    </xdr:from>
    <xdr:ext cx="405111" cy="259045"/>
    <xdr:sp macro="" textlink="">
      <xdr:nvSpPr>
        <xdr:cNvPr id="70" name="n_3aveValue【図書館】&#10;有形固定資産減価償却率">
          <a:extLst>
            <a:ext uri="{FF2B5EF4-FFF2-40B4-BE49-F238E27FC236}">
              <a16:creationId xmlns:a16="http://schemas.microsoft.com/office/drawing/2014/main" id="{70189AF8-251F-443E-9DCB-6AD48C88BEA0}"/>
            </a:ext>
          </a:extLst>
        </xdr:cNvPr>
        <xdr:cNvSpPr txBox="1"/>
      </xdr:nvSpPr>
      <xdr:spPr>
        <a:xfrm>
          <a:off x="1816744" y="655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72753</xdr:rowOff>
    </xdr:from>
    <xdr:to>
      <xdr:col>6</xdr:col>
      <xdr:colOff>38100</xdr:colOff>
      <xdr:row>38</xdr:row>
      <xdr:rowOff>2903</xdr:rowOff>
    </xdr:to>
    <xdr:sp macro="" textlink="">
      <xdr:nvSpPr>
        <xdr:cNvPr id="71" name="フローチャート: 判断 70">
          <a:extLst>
            <a:ext uri="{FF2B5EF4-FFF2-40B4-BE49-F238E27FC236}">
              <a16:creationId xmlns:a16="http://schemas.microsoft.com/office/drawing/2014/main" id="{1FF2CF02-2FEF-4F17-965D-37DBD26A7A1A}"/>
            </a:ext>
          </a:extLst>
        </xdr:cNvPr>
        <xdr:cNvSpPr/>
      </xdr:nvSpPr>
      <xdr:spPr>
        <a:xfrm>
          <a:off x="1079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37</xdr:row>
      <xdr:rowOff>165480</xdr:rowOff>
    </xdr:from>
    <xdr:ext cx="405111" cy="259045"/>
    <xdr:sp macro="" textlink="">
      <xdr:nvSpPr>
        <xdr:cNvPr id="72" name="n_4aveValue【図書館】&#10;有形固定資産減価償却率">
          <a:extLst>
            <a:ext uri="{FF2B5EF4-FFF2-40B4-BE49-F238E27FC236}">
              <a16:creationId xmlns:a16="http://schemas.microsoft.com/office/drawing/2014/main" id="{0DC0EBA3-F88E-4928-A446-C9D616F3AFCF}"/>
            </a:ext>
          </a:extLst>
        </xdr:cNvPr>
        <xdr:cNvSpPr txBox="1"/>
      </xdr:nvSpPr>
      <xdr:spPr>
        <a:xfrm>
          <a:off x="927744" y="6509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1F20E666-EE04-4918-863A-5006DB39438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1B4F0430-0B39-4B25-9659-1ABF78D235F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5" name="テキスト ボックス 74">
          <a:extLst>
            <a:ext uri="{FF2B5EF4-FFF2-40B4-BE49-F238E27FC236}">
              <a16:creationId xmlns:a16="http://schemas.microsoft.com/office/drawing/2014/main" id="{D7938BD8-39F7-4BD3-9E34-A8672FA4C93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6" name="テキスト ボックス 75">
          <a:extLst>
            <a:ext uri="{FF2B5EF4-FFF2-40B4-BE49-F238E27FC236}">
              <a16:creationId xmlns:a16="http://schemas.microsoft.com/office/drawing/2014/main" id="{BB0D78EF-749E-40B7-80E3-84B463A1630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7" name="テキスト ボックス 76">
          <a:extLst>
            <a:ext uri="{FF2B5EF4-FFF2-40B4-BE49-F238E27FC236}">
              <a16:creationId xmlns:a16="http://schemas.microsoft.com/office/drawing/2014/main" id="{4953D329-D534-482E-8F9B-7D010B1450F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95613</xdr:rowOff>
    </xdr:from>
    <xdr:to>
      <xdr:col>24</xdr:col>
      <xdr:colOff>114300</xdr:colOff>
      <xdr:row>36</xdr:row>
      <xdr:rowOff>25763</xdr:rowOff>
    </xdr:to>
    <xdr:sp macro="" textlink="">
      <xdr:nvSpPr>
        <xdr:cNvPr id="78" name="楕円 77">
          <a:extLst>
            <a:ext uri="{FF2B5EF4-FFF2-40B4-BE49-F238E27FC236}">
              <a16:creationId xmlns:a16="http://schemas.microsoft.com/office/drawing/2014/main" id="{1AE41C94-E6D9-447E-B83D-7B9DF13807A0}"/>
            </a:ext>
          </a:extLst>
        </xdr:cNvPr>
        <xdr:cNvSpPr/>
      </xdr:nvSpPr>
      <xdr:spPr>
        <a:xfrm>
          <a:off x="4584700" y="609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48640</xdr:rowOff>
    </xdr:from>
    <xdr:ext cx="405111" cy="259045"/>
    <xdr:sp macro="" textlink="">
      <xdr:nvSpPr>
        <xdr:cNvPr id="79" name="【図書館】&#10;有形固定資産減価償却率該当値テキスト">
          <a:extLst>
            <a:ext uri="{FF2B5EF4-FFF2-40B4-BE49-F238E27FC236}">
              <a16:creationId xmlns:a16="http://schemas.microsoft.com/office/drawing/2014/main" id="{5E00FB82-C898-4430-9AE6-3F5EACC37F11}"/>
            </a:ext>
          </a:extLst>
        </xdr:cNvPr>
        <xdr:cNvSpPr txBox="1"/>
      </xdr:nvSpPr>
      <xdr:spPr>
        <a:xfrm>
          <a:off x="4673600" y="6049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20501</xdr:rowOff>
    </xdr:from>
    <xdr:to>
      <xdr:col>20</xdr:col>
      <xdr:colOff>38100</xdr:colOff>
      <xdr:row>35</xdr:row>
      <xdr:rowOff>122101</xdr:rowOff>
    </xdr:to>
    <xdr:sp macro="" textlink="">
      <xdr:nvSpPr>
        <xdr:cNvPr id="80" name="楕円 79">
          <a:extLst>
            <a:ext uri="{FF2B5EF4-FFF2-40B4-BE49-F238E27FC236}">
              <a16:creationId xmlns:a16="http://schemas.microsoft.com/office/drawing/2014/main" id="{B4161689-B257-49B4-A8EE-5F2147D013A2}"/>
            </a:ext>
          </a:extLst>
        </xdr:cNvPr>
        <xdr:cNvSpPr/>
      </xdr:nvSpPr>
      <xdr:spPr>
        <a:xfrm>
          <a:off x="3746500" y="602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71301</xdr:rowOff>
    </xdr:from>
    <xdr:to>
      <xdr:col>24</xdr:col>
      <xdr:colOff>63500</xdr:colOff>
      <xdr:row>35</xdr:row>
      <xdr:rowOff>146413</xdr:rowOff>
    </xdr:to>
    <xdr:cxnSp macro="">
      <xdr:nvCxnSpPr>
        <xdr:cNvPr id="81" name="直線コネクタ 80">
          <a:extLst>
            <a:ext uri="{FF2B5EF4-FFF2-40B4-BE49-F238E27FC236}">
              <a16:creationId xmlns:a16="http://schemas.microsoft.com/office/drawing/2014/main" id="{5A69F5F2-A348-461B-A49C-8143037F4B1F}"/>
            </a:ext>
          </a:extLst>
        </xdr:cNvPr>
        <xdr:cNvCxnSpPr/>
      </xdr:nvCxnSpPr>
      <xdr:spPr>
        <a:xfrm>
          <a:off x="3797300" y="6072051"/>
          <a:ext cx="8382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116840</xdr:rowOff>
    </xdr:from>
    <xdr:to>
      <xdr:col>15</xdr:col>
      <xdr:colOff>101600</xdr:colOff>
      <xdr:row>35</xdr:row>
      <xdr:rowOff>46990</xdr:rowOff>
    </xdr:to>
    <xdr:sp macro="" textlink="">
      <xdr:nvSpPr>
        <xdr:cNvPr id="82" name="楕円 81">
          <a:extLst>
            <a:ext uri="{FF2B5EF4-FFF2-40B4-BE49-F238E27FC236}">
              <a16:creationId xmlns:a16="http://schemas.microsoft.com/office/drawing/2014/main" id="{454F5C9B-5F7F-4922-8354-B81DD74FD32A}"/>
            </a:ext>
          </a:extLst>
        </xdr:cNvPr>
        <xdr:cNvSpPr/>
      </xdr:nvSpPr>
      <xdr:spPr>
        <a:xfrm>
          <a:off x="2857500" y="594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167640</xdr:rowOff>
    </xdr:from>
    <xdr:to>
      <xdr:col>19</xdr:col>
      <xdr:colOff>177800</xdr:colOff>
      <xdr:row>35</xdr:row>
      <xdr:rowOff>71301</xdr:rowOff>
    </xdr:to>
    <xdr:cxnSp macro="">
      <xdr:nvCxnSpPr>
        <xdr:cNvPr id="83" name="直線コネクタ 82">
          <a:extLst>
            <a:ext uri="{FF2B5EF4-FFF2-40B4-BE49-F238E27FC236}">
              <a16:creationId xmlns:a16="http://schemas.microsoft.com/office/drawing/2014/main" id="{13104D6E-A3EC-403A-BA27-03621338B7A9}"/>
            </a:ext>
          </a:extLst>
        </xdr:cNvPr>
        <xdr:cNvCxnSpPr/>
      </xdr:nvCxnSpPr>
      <xdr:spPr>
        <a:xfrm>
          <a:off x="2908300" y="5996940"/>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41728</xdr:rowOff>
    </xdr:from>
    <xdr:to>
      <xdr:col>10</xdr:col>
      <xdr:colOff>165100</xdr:colOff>
      <xdr:row>34</xdr:row>
      <xdr:rowOff>143328</xdr:rowOff>
    </xdr:to>
    <xdr:sp macro="" textlink="">
      <xdr:nvSpPr>
        <xdr:cNvPr id="84" name="楕円 83">
          <a:extLst>
            <a:ext uri="{FF2B5EF4-FFF2-40B4-BE49-F238E27FC236}">
              <a16:creationId xmlns:a16="http://schemas.microsoft.com/office/drawing/2014/main" id="{0ECB901A-BD99-4B52-B55C-97EB8B227019}"/>
            </a:ext>
          </a:extLst>
        </xdr:cNvPr>
        <xdr:cNvSpPr/>
      </xdr:nvSpPr>
      <xdr:spPr>
        <a:xfrm>
          <a:off x="1968500" y="587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92528</xdr:rowOff>
    </xdr:from>
    <xdr:to>
      <xdr:col>15</xdr:col>
      <xdr:colOff>50800</xdr:colOff>
      <xdr:row>34</xdr:row>
      <xdr:rowOff>167640</xdr:rowOff>
    </xdr:to>
    <xdr:cxnSp macro="">
      <xdr:nvCxnSpPr>
        <xdr:cNvPr id="85" name="直線コネクタ 84">
          <a:extLst>
            <a:ext uri="{FF2B5EF4-FFF2-40B4-BE49-F238E27FC236}">
              <a16:creationId xmlns:a16="http://schemas.microsoft.com/office/drawing/2014/main" id="{051CC983-0D43-4B94-ABB3-808829AF8755}"/>
            </a:ext>
          </a:extLst>
        </xdr:cNvPr>
        <xdr:cNvCxnSpPr/>
      </xdr:nvCxnSpPr>
      <xdr:spPr>
        <a:xfrm>
          <a:off x="2019300" y="5921828"/>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139700</xdr:rowOff>
    </xdr:from>
    <xdr:to>
      <xdr:col>6</xdr:col>
      <xdr:colOff>38100</xdr:colOff>
      <xdr:row>34</xdr:row>
      <xdr:rowOff>69850</xdr:rowOff>
    </xdr:to>
    <xdr:sp macro="" textlink="">
      <xdr:nvSpPr>
        <xdr:cNvPr id="86" name="楕円 85">
          <a:extLst>
            <a:ext uri="{FF2B5EF4-FFF2-40B4-BE49-F238E27FC236}">
              <a16:creationId xmlns:a16="http://schemas.microsoft.com/office/drawing/2014/main" id="{98B7FE9A-ACAF-4714-9412-15E3A2E745DD}"/>
            </a:ext>
          </a:extLst>
        </xdr:cNvPr>
        <xdr:cNvSpPr/>
      </xdr:nvSpPr>
      <xdr:spPr>
        <a:xfrm>
          <a:off x="1079500" y="579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19050</xdr:rowOff>
    </xdr:from>
    <xdr:to>
      <xdr:col>10</xdr:col>
      <xdr:colOff>114300</xdr:colOff>
      <xdr:row>34</xdr:row>
      <xdr:rowOff>92528</xdr:rowOff>
    </xdr:to>
    <xdr:cxnSp macro="">
      <xdr:nvCxnSpPr>
        <xdr:cNvPr id="87" name="直線コネクタ 86">
          <a:extLst>
            <a:ext uri="{FF2B5EF4-FFF2-40B4-BE49-F238E27FC236}">
              <a16:creationId xmlns:a16="http://schemas.microsoft.com/office/drawing/2014/main" id="{033E7E8F-62F4-4B07-BC8B-95355C8FDC74}"/>
            </a:ext>
          </a:extLst>
        </xdr:cNvPr>
        <xdr:cNvCxnSpPr/>
      </xdr:nvCxnSpPr>
      <xdr:spPr>
        <a:xfrm>
          <a:off x="1130300" y="5848350"/>
          <a:ext cx="889000" cy="73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33</xdr:row>
      <xdr:rowOff>138628</xdr:rowOff>
    </xdr:from>
    <xdr:ext cx="405111" cy="259045"/>
    <xdr:sp macro="" textlink="">
      <xdr:nvSpPr>
        <xdr:cNvPr id="88" name="n_1mainValue【図書館】&#10;有形固定資産減価償却率">
          <a:extLst>
            <a:ext uri="{FF2B5EF4-FFF2-40B4-BE49-F238E27FC236}">
              <a16:creationId xmlns:a16="http://schemas.microsoft.com/office/drawing/2014/main" id="{51A0572A-BD9F-4E8C-A351-932BFB11D0F0}"/>
            </a:ext>
          </a:extLst>
        </xdr:cNvPr>
        <xdr:cNvSpPr txBox="1"/>
      </xdr:nvSpPr>
      <xdr:spPr>
        <a:xfrm>
          <a:off x="3582044" y="5796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63517</xdr:rowOff>
    </xdr:from>
    <xdr:ext cx="405111" cy="259045"/>
    <xdr:sp macro="" textlink="">
      <xdr:nvSpPr>
        <xdr:cNvPr id="89" name="n_2mainValue【図書館】&#10;有形固定資産減価償却率">
          <a:extLst>
            <a:ext uri="{FF2B5EF4-FFF2-40B4-BE49-F238E27FC236}">
              <a16:creationId xmlns:a16="http://schemas.microsoft.com/office/drawing/2014/main" id="{C93B2DA0-DDF5-4F0E-AC96-A928A1D4AA6E}"/>
            </a:ext>
          </a:extLst>
        </xdr:cNvPr>
        <xdr:cNvSpPr txBox="1"/>
      </xdr:nvSpPr>
      <xdr:spPr>
        <a:xfrm>
          <a:off x="2705744" y="572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159855</xdr:rowOff>
    </xdr:from>
    <xdr:ext cx="405111" cy="259045"/>
    <xdr:sp macro="" textlink="">
      <xdr:nvSpPr>
        <xdr:cNvPr id="90" name="n_3mainValue【図書館】&#10;有形固定資産減価償却率">
          <a:extLst>
            <a:ext uri="{FF2B5EF4-FFF2-40B4-BE49-F238E27FC236}">
              <a16:creationId xmlns:a16="http://schemas.microsoft.com/office/drawing/2014/main" id="{89D1771A-3DA8-4332-A278-DF21EBE4E6A6}"/>
            </a:ext>
          </a:extLst>
        </xdr:cNvPr>
        <xdr:cNvSpPr txBox="1"/>
      </xdr:nvSpPr>
      <xdr:spPr>
        <a:xfrm>
          <a:off x="1816744" y="5646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86377</xdr:rowOff>
    </xdr:from>
    <xdr:ext cx="405111" cy="259045"/>
    <xdr:sp macro="" textlink="">
      <xdr:nvSpPr>
        <xdr:cNvPr id="91" name="n_4mainValue【図書館】&#10;有形固定資産減価償却率">
          <a:extLst>
            <a:ext uri="{FF2B5EF4-FFF2-40B4-BE49-F238E27FC236}">
              <a16:creationId xmlns:a16="http://schemas.microsoft.com/office/drawing/2014/main" id="{273C6CF6-F2C7-4F3B-99E0-90E4951A77D1}"/>
            </a:ext>
          </a:extLst>
        </xdr:cNvPr>
        <xdr:cNvSpPr txBox="1"/>
      </xdr:nvSpPr>
      <xdr:spPr>
        <a:xfrm>
          <a:off x="927744" y="557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55244EF5-076D-40FE-AC6A-E3CA4B6F8E6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55D6212B-A96F-448C-A721-C106492BFA6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7B25C49F-8CFF-4495-94B8-856E41E63CE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2D3E2B88-0F71-47F0-8399-CF51E26CBC2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3FC880F6-08C9-4DC6-A3DC-B548760617F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AC80837B-0CF6-499B-BAA2-74BE4D8196A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B8F47863-281D-46B8-9D40-D8C9015F8BF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7A2D7024-20CF-4F0C-8FD2-FBEF4A21757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AEBFBFDF-E48F-4309-B1AD-21A8C6B4A87F}"/>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1E091FC2-140A-40A9-BF2F-D92DA468669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6ADD14C2-BE51-4A96-A821-0DDEE30A4FAB}"/>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2BEA5497-802D-406E-ACC8-C00358B0B26F}"/>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1ACAF725-45EF-479C-AEDB-A0AAD164A027}"/>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E8B94E17-8133-4A53-BC65-B0C2773B91CE}"/>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7F1AA969-5B73-48DB-8B4D-1B389474EE2E}"/>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97A5E0EF-B7B9-4BEC-A662-34C4A13BFEDC}"/>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7CFBB56A-4A8B-48C0-9E7D-A74F9892F9EF}"/>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BA0733F2-85B9-4DC3-8D28-AAE562A48DF5}"/>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499124F5-DEA8-43F0-B4DD-5A5929ABCC93}"/>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FF6C91E-7BE6-4E2E-8D43-9DEB8C86B911}"/>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99AB2765-575C-4340-B7EE-107166D9B62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36A425A9-BD63-492F-9475-5A9EBBFB1C63}"/>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D2D77C87-6C61-42E3-B3BB-4D37B72FAB3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148590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0C66AAEB-0E55-421D-AAC0-19277CCA9894}"/>
            </a:ext>
          </a:extLst>
        </xdr:cNvPr>
        <xdr:cNvCxnSpPr/>
      </xdr:nvCxnSpPr>
      <xdr:spPr>
        <a:xfrm flipV="1">
          <a:off x="10476865" y="580644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3ACF11C9-66B1-482A-BE76-3B83451ED4C1}"/>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AD5A4D7C-34C8-4C82-89A2-5EC92A1500FF}"/>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95267</xdr:rowOff>
    </xdr:from>
    <xdr:ext cx="469744" cy="259045"/>
    <xdr:sp macro="" textlink="">
      <xdr:nvSpPr>
        <xdr:cNvPr id="118" name="【図書館】&#10;一人当たり面積最大値テキスト">
          <a:extLst>
            <a:ext uri="{FF2B5EF4-FFF2-40B4-BE49-F238E27FC236}">
              <a16:creationId xmlns:a16="http://schemas.microsoft.com/office/drawing/2014/main" id="{9DBD9702-42AD-45CF-B59C-EE0E9D42450A}"/>
            </a:ext>
          </a:extLst>
        </xdr:cNvPr>
        <xdr:cNvSpPr txBox="1"/>
      </xdr:nvSpPr>
      <xdr:spPr>
        <a:xfrm>
          <a:off x="10515600" y="558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148590</xdr:rowOff>
    </xdr:from>
    <xdr:to>
      <xdr:col>55</xdr:col>
      <xdr:colOff>88900</xdr:colOff>
      <xdr:row>33</xdr:row>
      <xdr:rowOff>148590</xdr:rowOff>
    </xdr:to>
    <xdr:cxnSp macro="">
      <xdr:nvCxnSpPr>
        <xdr:cNvPr id="119" name="直線コネクタ 118">
          <a:extLst>
            <a:ext uri="{FF2B5EF4-FFF2-40B4-BE49-F238E27FC236}">
              <a16:creationId xmlns:a16="http://schemas.microsoft.com/office/drawing/2014/main" id="{78B9CA90-560B-46B5-AF83-5320A06C7D35}"/>
            </a:ext>
          </a:extLst>
        </xdr:cNvPr>
        <xdr:cNvCxnSpPr/>
      </xdr:nvCxnSpPr>
      <xdr:spPr>
        <a:xfrm>
          <a:off x="10388600" y="580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26687</xdr:rowOff>
    </xdr:from>
    <xdr:ext cx="469744" cy="259045"/>
    <xdr:sp macro="" textlink="">
      <xdr:nvSpPr>
        <xdr:cNvPr id="120" name="【図書館】&#10;一人当たり面積平均値テキスト">
          <a:extLst>
            <a:ext uri="{FF2B5EF4-FFF2-40B4-BE49-F238E27FC236}">
              <a16:creationId xmlns:a16="http://schemas.microsoft.com/office/drawing/2014/main" id="{3DF12A02-4869-401F-A488-CFA83232EE17}"/>
            </a:ext>
          </a:extLst>
        </xdr:cNvPr>
        <xdr:cNvSpPr txBox="1"/>
      </xdr:nvSpPr>
      <xdr:spPr>
        <a:xfrm>
          <a:off x="10515600" y="65417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48260</xdr:rowOff>
    </xdr:from>
    <xdr:to>
      <xdr:col>55</xdr:col>
      <xdr:colOff>50800</xdr:colOff>
      <xdr:row>38</xdr:row>
      <xdr:rowOff>149860</xdr:rowOff>
    </xdr:to>
    <xdr:sp macro="" textlink="">
      <xdr:nvSpPr>
        <xdr:cNvPr id="121" name="フローチャート: 判断 120">
          <a:extLst>
            <a:ext uri="{FF2B5EF4-FFF2-40B4-BE49-F238E27FC236}">
              <a16:creationId xmlns:a16="http://schemas.microsoft.com/office/drawing/2014/main" id="{A6D1E9E0-F070-4851-8D27-FC121142F210}"/>
            </a:ext>
          </a:extLst>
        </xdr:cNvPr>
        <xdr:cNvSpPr/>
      </xdr:nvSpPr>
      <xdr:spPr>
        <a:xfrm>
          <a:off x="104267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71120</xdr:rowOff>
    </xdr:from>
    <xdr:to>
      <xdr:col>50</xdr:col>
      <xdr:colOff>165100</xdr:colOff>
      <xdr:row>39</xdr:row>
      <xdr:rowOff>1270</xdr:rowOff>
    </xdr:to>
    <xdr:sp macro="" textlink="">
      <xdr:nvSpPr>
        <xdr:cNvPr id="122" name="フローチャート: 判断 121">
          <a:extLst>
            <a:ext uri="{FF2B5EF4-FFF2-40B4-BE49-F238E27FC236}">
              <a16:creationId xmlns:a16="http://schemas.microsoft.com/office/drawing/2014/main" id="{448811B4-D0DA-4FA7-BCBD-F3BC234B8856}"/>
            </a:ext>
          </a:extLst>
        </xdr:cNvPr>
        <xdr:cNvSpPr/>
      </xdr:nvSpPr>
      <xdr:spPr>
        <a:xfrm>
          <a:off x="9588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38</xdr:row>
      <xdr:rowOff>163847</xdr:rowOff>
    </xdr:from>
    <xdr:ext cx="469744" cy="259045"/>
    <xdr:sp macro="" textlink="">
      <xdr:nvSpPr>
        <xdr:cNvPr id="123" name="n_1aveValue【図書館】&#10;一人当たり面積">
          <a:extLst>
            <a:ext uri="{FF2B5EF4-FFF2-40B4-BE49-F238E27FC236}">
              <a16:creationId xmlns:a16="http://schemas.microsoft.com/office/drawing/2014/main" id="{9C60DF28-C74E-471C-9A63-A6DC999628A9}"/>
            </a:ext>
          </a:extLst>
        </xdr:cNvPr>
        <xdr:cNvSpPr txBox="1"/>
      </xdr:nvSpPr>
      <xdr:spPr>
        <a:xfrm>
          <a:off x="9391727" y="667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78740</xdr:rowOff>
    </xdr:from>
    <xdr:to>
      <xdr:col>46</xdr:col>
      <xdr:colOff>38100</xdr:colOff>
      <xdr:row>39</xdr:row>
      <xdr:rowOff>8890</xdr:rowOff>
    </xdr:to>
    <xdr:sp macro="" textlink="">
      <xdr:nvSpPr>
        <xdr:cNvPr id="124" name="フローチャート: 判断 123">
          <a:extLst>
            <a:ext uri="{FF2B5EF4-FFF2-40B4-BE49-F238E27FC236}">
              <a16:creationId xmlns:a16="http://schemas.microsoft.com/office/drawing/2014/main" id="{D3F722F2-04DD-4F12-AE78-8FD91B07207C}"/>
            </a:ext>
          </a:extLst>
        </xdr:cNvPr>
        <xdr:cNvSpPr/>
      </xdr:nvSpPr>
      <xdr:spPr>
        <a:xfrm>
          <a:off x="86995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39</xdr:row>
      <xdr:rowOff>17</xdr:rowOff>
    </xdr:from>
    <xdr:ext cx="469744" cy="259045"/>
    <xdr:sp macro="" textlink="">
      <xdr:nvSpPr>
        <xdr:cNvPr id="125" name="n_2aveValue【図書館】&#10;一人当たり面積">
          <a:extLst>
            <a:ext uri="{FF2B5EF4-FFF2-40B4-BE49-F238E27FC236}">
              <a16:creationId xmlns:a16="http://schemas.microsoft.com/office/drawing/2014/main" id="{4936F4D6-8740-4663-8153-50BDD470A6A8}"/>
            </a:ext>
          </a:extLst>
        </xdr:cNvPr>
        <xdr:cNvSpPr txBox="1"/>
      </xdr:nvSpPr>
      <xdr:spPr>
        <a:xfrm>
          <a:off x="8515427" y="6686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86360</xdr:rowOff>
    </xdr:from>
    <xdr:to>
      <xdr:col>41</xdr:col>
      <xdr:colOff>101600</xdr:colOff>
      <xdr:row>39</xdr:row>
      <xdr:rowOff>16510</xdr:rowOff>
    </xdr:to>
    <xdr:sp macro="" textlink="">
      <xdr:nvSpPr>
        <xdr:cNvPr id="126" name="フローチャート: 判断 125">
          <a:extLst>
            <a:ext uri="{FF2B5EF4-FFF2-40B4-BE49-F238E27FC236}">
              <a16:creationId xmlns:a16="http://schemas.microsoft.com/office/drawing/2014/main" id="{52612235-251C-486A-A118-B4ADC86B5631}"/>
            </a:ext>
          </a:extLst>
        </xdr:cNvPr>
        <xdr:cNvSpPr/>
      </xdr:nvSpPr>
      <xdr:spPr>
        <a:xfrm>
          <a:off x="78105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39</xdr:row>
      <xdr:rowOff>7637</xdr:rowOff>
    </xdr:from>
    <xdr:ext cx="469744" cy="259045"/>
    <xdr:sp macro="" textlink="">
      <xdr:nvSpPr>
        <xdr:cNvPr id="127" name="n_3aveValue【図書館】&#10;一人当たり面積">
          <a:extLst>
            <a:ext uri="{FF2B5EF4-FFF2-40B4-BE49-F238E27FC236}">
              <a16:creationId xmlns:a16="http://schemas.microsoft.com/office/drawing/2014/main" id="{42628FD2-630E-448B-8BEB-431C9582FF29}"/>
            </a:ext>
          </a:extLst>
        </xdr:cNvPr>
        <xdr:cNvSpPr txBox="1"/>
      </xdr:nvSpPr>
      <xdr:spPr>
        <a:xfrm>
          <a:off x="7626427" y="669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139700</xdr:rowOff>
    </xdr:from>
    <xdr:to>
      <xdr:col>36</xdr:col>
      <xdr:colOff>165100</xdr:colOff>
      <xdr:row>39</xdr:row>
      <xdr:rowOff>69850</xdr:rowOff>
    </xdr:to>
    <xdr:sp macro="" textlink="">
      <xdr:nvSpPr>
        <xdr:cNvPr id="128" name="フローチャート: 判断 127">
          <a:extLst>
            <a:ext uri="{FF2B5EF4-FFF2-40B4-BE49-F238E27FC236}">
              <a16:creationId xmlns:a16="http://schemas.microsoft.com/office/drawing/2014/main" id="{EDEE15A0-0D5B-4E64-A010-1BE282831F7B}"/>
            </a:ext>
          </a:extLst>
        </xdr:cNvPr>
        <xdr:cNvSpPr/>
      </xdr:nvSpPr>
      <xdr:spPr>
        <a:xfrm>
          <a:off x="6921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39</xdr:row>
      <xdr:rowOff>60977</xdr:rowOff>
    </xdr:from>
    <xdr:ext cx="469744" cy="259045"/>
    <xdr:sp macro="" textlink="">
      <xdr:nvSpPr>
        <xdr:cNvPr id="129" name="n_4aveValue【図書館】&#10;一人当たり面積">
          <a:extLst>
            <a:ext uri="{FF2B5EF4-FFF2-40B4-BE49-F238E27FC236}">
              <a16:creationId xmlns:a16="http://schemas.microsoft.com/office/drawing/2014/main" id="{F2D8BAAE-60D0-4822-953A-74A6F12D4054}"/>
            </a:ext>
          </a:extLst>
        </xdr:cNvPr>
        <xdr:cNvSpPr txBox="1"/>
      </xdr:nvSpPr>
      <xdr:spPr>
        <a:xfrm>
          <a:off x="6737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EC216508-2AFB-4FB1-86B7-3A8DFF189D0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4B8DB527-F0AE-400A-9B7C-8D94F95E84F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650D3D30-6FEB-44BB-9B44-16185560542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248B70E1-BF69-4EC2-8542-334B9D5661E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4" name="テキスト ボックス 133">
          <a:extLst>
            <a:ext uri="{FF2B5EF4-FFF2-40B4-BE49-F238E27FC236}">
              <a16:creationId xmlns:a16="http://schemas.microsoft.com/office/drawing/2014/main" id="{7E20D5D4-35BD-450B-A59C-AB426EE94D3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135890</xdr:rowOff>
    </xdr:from>
    <xdr:to>
      <xdr:col>55</xdr:col>
      <xdr:colOff>50800</xdr:colOff>
      <xdr:row>38</xdr:row>
      <xdr:rowOff>66040</xdr:rowOff>
    </xdr:to>
    <xdr:sp macro="" textlink="">
      <xdr:nvSpPr>
        <xdr:cNvPr id="135" name="楕円 134">
          <a:extLst>
            <a:ext uri="{FF2B5EF4-FFF2-40B4-BE49-F238E27FC236}">
              <a16:creationId xmlns:a16="http://schemas.microsoft.com/office/drawing/2014/main" id="{831C489B-116B-4470-82E0-C013DECC4D62}"/>
            </a:ext>
          </a:extLst>
        </xdr:cNvPr>
        <xdr:cNvSpPr/>
      </xdr:nvSpPr>
      <xdr:spPr>
        <a:xfrm>
          <a:off x="10426700" y="647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158767</xdr:rowOff>
    </xdr:from>
    <xdr:ext cx="469744" cy="259045"/>
    <xdr:sp macro="" textlink="">
      <xdr:nvSpPr>
        <xdr:cNvPr id="136" name="【図書館】&#10;一人当たり面積該当値テキスト">
          <a:extLst>
            <a:ext uri="{FF2B5EF4-FFF2-40B4-BE49-F238E27FC236}">
              <a16:creationId xmlns:a16="http://schemas.microsoft.com/office/drawing/2014/main" id="{E645FB8B-CE83-457C-969E-D2002DFA863C}"/>
            </a:ext>
          </a:extLst>
        </xdr:cNvPr>
        <xdr:cNvSpPr txBox="1"/>
      </xdr:nvSpPr>
      <xdr:spPr>
        <a:xfrm>
          <a:off x="10515600" y="633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151130</xdr:rowOff>
    </xdr:from>
    <xdr:to>
      <xdr:col>50</xdr:col>
      <xdr:colOff>165100</xdr:colOff>
      <xdr:row>38</xdr:row>
      <xdr:rowOff>81280</xdr:rowOff>
    </xdr:to>
    <xdr:sp macro="" textlink="">
      <xdr:nvSpPr>
        <xdr:cNvPr id="137" name="楕円 136">
          <a:extLst>
            <a:ext uri="{FF2B5EF4-FFF2-40B4-BE49-F238E27FC236}">
              <a16:creationId xmlns:a16="http://schemas.microsoft.com/office/drawing/2014/main" id="{D1FBC071-75E3-4D3A-ADAE-5B95CA01B57B}"/>
            </a:ext>
          </a:extLst>
        </xdr:cNvPr>
        <xdr:cNvSpPr/>
      </xdr:nvSpPr>
      <xdr:spPr>
        <a:xfrm>
          <a:off x="95885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15240</xdr:rowOff>
    </xdr:from>
    <xdr:to>
      <xdr:col>55</xdr:col>
      <xdr:colOff>0</xdr:colOff>
      <xdr:row>38</xdr:row>
      <xdr:rowOff>30480</xdr:rowOff>
    </xdr:to>
    <xdr:cxnSp macro="">
      <xdr:nvCxnSpPr>
        <xdr:cNvPr id="138" name="直線コネクタ 137">
          <a:extLst>
            <a:ext uri="{FF2B5EF4-FFF2-40B4-BE49-F238E27FC236}">
              <a16:creationId xmlns:a16="http://schemas.microsoft.com/office/drawing/2014/main" id="{8A182A68-53B8-42ED-9148-65DC051891CB}"/>
            </a:ext>
          </a:extLst>
        </xdr:cNvPr>
        <xdr:cNvCxnSpPr/>
      </xdr:nvCxnSpPr>
      <xdr:spPr>
        <a:xfrm flipV="1">
          <a:off x="9639300" y="653034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166370</xdr:rowOff>
    </xdr:from>
    <xdr:to>
      <xdr:col>46</xdr:col>
      <xdr:colOff>38100</xdr:colOff>
      <xdr:row>38</xdr:row>
      <xdr:rowOff>96520</xdr:rowOff>
    </xdr:to>
    <xdr:sp macro="" textlink="">
      <xdr:nvSpPr>
        <xdr:cNvPr id="139" name="楕円 138">
          <a:extLst>
            <a:ext uri="{FF2B5EF4-FFF2-40B4-BE49-F238E27FC236}">
              <a16:creationId xmlns:a16="http://schemas.microsoft.com/office/drawing/2014/main" id="{2F429D21-92A4-41D7-AF0C-DDED4F8DBCDD}"/>
            </a:ext>
          </a:extLst>
        </xdr:cNvPr>
        <xdr:cNvSpPr/>
      </xdr:nvSpPr>
      <xdr:spPr>
        <a:xfrm>
          <a:off x="8699500" y="651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30480</xdr:rowOff>
    </xdr:from>
    <xdr:to>
      <xdr:col>50</xdr:col>
      <xdr:colOff>114300</xdr:colOff>
      <xdr:row>38</xdr:row>
      <xdr:rowOff>45720</xdr:rowOff>
    </xdr:to>
    <xdr:cxnSp macro="">
      <xdr:nvCxnSpPr>
        <xdr:cNvPr id="140" name="直線コネクタ 139">
          <a:extLst>
            <a:ext uri="{FF2B5EF4-FFF2-40B4-BE49-F238E27FC236}">
              <a16:creationId xmlns:a16="http://schemas.microsoft.com/office/drawing/2014/main" id="{75393CE3-0FAD-497A-AD9E-6B1189C779BC}"/>
            </a:ext>
          </a:extLst>
        </xdr:cNvPr>
        <xdr:cNvCxnSpPr/>
      </xdr:nvCxnSpPr>
      <xdr:spPr>
        <a:xfrm flipV="1">
          <a:off x="8750300" y="65455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10160</xdr:rowOff>
    </xdr:from>
    <xdr:to>
      <xdr:col>41</xdr:col>
      <xdr:colOff>101600</xdr:colOff>
      <xdr:row>38</xdr:row>
      <xdr:rowOff>111760</xdr:rowOff>
    </xdr:to>
    <xdr:sp macro="" textlink="">
      <xdr:nvSpPr>
        <xdr:cNvPr id="141" name="楕円 140">
          <a:extLst>
            <a:ext uri="{FF2B5EF4-FFF2-40B4-BE49-F238E27FC236}">
              <a16:creationId xmlns:a16="http://schemas.microsoft.com/office/drawing/2014/main" id="{6659D444-39A3-47D0-BFED-D90BB0D3DD27}"/>
            </a:ext>
          </a:extLst>
        </xdr:cNvPr>
        <xdr:cNvSpPr/>
      </xdr:nvSpPr>
      <xdr:spPr>
        <a:xfrm>
          <a:off x="7810500" y="652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45720</xdr:rowOff>
    </xdr:from>
    <xdr:to>
      <xdr:col>45</xdr:col>
      <xdr:colOff>177800</xdr:colOff>
      <xdr:row>38</xdr:row>
      <xdr:rowOff>60960</xdr:rowOff>
    </xdr:to>
    <xdr:cxnSp macro="">
      <xdr:nvCxnSpPr>
        <xdr:cNvPr id="142" name="直線コネクタ 141">
          <a:extLst>
            <a:ext uri="{FF2B5EF4-FFF2-40B4-BE49-F238E27FC236}">
              <a16:creationId xmlns:a16="http://schemas.microsoft.com/office/drawing/2014/main" id="{2478C95E-CCD4-442F-A173-7AB29CA84A8B}"/>
            </a:ext>
          </a:extLst>
        </xdr:cNvPr>
        <xdr:cNvCxnSpPr/>
      </xdr:nvCxnSpPr>
      <xdr:spPr>
        <a:xfrm flipV="1">
          <a:off x="7861300" y="65608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25400</xdr:rowOff>
    </xdr:from>
    <xdr:to>
      <xdr:col>36</xdr:col>
      <xdr:colOff>165100</xdr:colOff>
      <xdr:row>38</xdr:row>
      <xdr:rowOff>127000</xdr:rowOff>
    </xdr:to>
    <xdr:sp macro="" textlink="">
      <xdr:nvSpPr>
        <xdr:cNvPr id="143" name="楕円 142">
          <a:extLst>
            <a:ext uri="{FF2B5EF4-FFF2-40B4-BE49-F238E27FC236}">
              <a16:creationId xmlns:a16="http://schemas.microsoft.com/office/drawing/2014/main" id="{B9AADB3A-87E4-452B-85C1-A6319E0566B2}"/>
            </a:ext>
          </a:extLst>
        </xdr:cNvPr>
        <xdr:cNvSpPr/>
      </xdr:nvSpPr>
      <xdr:spPr>
        <a:xfrm>
          <a:off x="6921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60960</xdr:rowOff>
    </xdr:from>
    <xdr:to>
      <xdr:col>41</xdr:col>
      <xdr:colOff>50800</xdr:colOff>
      <xdr:row>38</xdr:row>
      <xdr:rowOff>76200</xdr:rowOff>
    </xdr:to>
    <xdr:cxnSp macro="">
      <xdr:nvCxnSpPr>
        <xdr:cNvPr id="144" name="直線コネクタ 143">
          <a:extLst>
            <a:ext uri="{FF2B5EF4-FFF2-40B4-BE49-F238E27FC236}">
              <a16:creationId xmlns:a16="http://schemas.microsoft.com/office/drawing/2014/main" id="{56E3535E-E191-4021-AA63-F6D8756FF489}"/>
            </a:ext>
          </a:extLst>
        </xdr:cNvPr>
        <xdr:cNvCxnSpPr/>
      </xdr:nvCxnSpPr>
      <xdr:spPr>
        <a:xfrm flipV="1">
          <a:off x="6972300" y="65760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97807</xdr:rowOff>
    </xdr:from>
    <xdr:ext cx="469744" cy="259045"/>
    <xdr:sp macro="" textlink="">
      <xdr:nvSpPr>
        <xdr:cNvPr id="145" name="n_1mainValue【図書館】&#10;一人当たり面積">
          <a:extLst>
            <a:ext uri="{FF2B5EF4-FFF2-40B4-BE49-F238E27FC236}">
              <a16:creationId xmlns:a16="http://schemas.microsoft.com/office/drawing/2014/main" id="{820A1926-EB3E-41D5-AD10-736F072A76BA}"/>
            </a:ext>
          </a:extLst>
        </xdr:cNvPr>
        <xdr:cNvSpPr txBox="1"/>
      </xdr:nvSpPr>
      <xdr:spPr>
        <a:xfrm>
          <a:off x="9391727" y="627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113047</xdr:rowOff>
    </xdr:from>
    <xdr:ext cx="469744" cy="259045"/>
    <xdr:sp macro="" textlink="">
      <xdr:nvSpPr>
        <xdr:cNvPr id="146" name="n_2mainValue【図書館】&#10;一人当たり面積">
          <a:extLst>
            <a:ext uri="{FF2B5EF4-FFF2-40B4-BE49-F238E27FC236}">
              <a16:creationId xmlns:a16="http://schemas.microsoft.com/office/drawing/2014/main" id="{3F78E4DA-002E-4C31-8406-CE639A169767}"/>
            </a:ext>
          </a:extLst>
        </xdr:cNvPr>
        <xdr:cNvSpPr txBox="1"/>
      </xdr:nvSpPr>
      <xdr:spPr>
        <a:xfrm>
          <a:off x="8515427" y="628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128287</xdr:rowOff>
    </xdr:from>
    <xdr:ext cx="469744" cy="259045"/>
    <xdr:sp macro="" textlink="">
      <xdr:nvSpPr>
        <xdr:cNvPr id="147" name="n_3mainValue【図書館】&#10;一人当たり面積">
          <a:extLst>
            <a:ext uri="{FF2B5EF4-FFF2-40B4-BE49-F238E27FC236}">
              <a16:creationId xmlns:a16="http://schemas.microsoft.com/office/drawing/2014/main" id="{25CE19DF-3C61-4B70-B1A2-065690741669}"/>
            </a:ext>
          </a:extLst>
        </xdr:cNvPr>
        <xdr:cNvSpPr txBox="1"/>
      </xdr:nvSpPr>
      <xdr:spPr>
        <a:xfrm>
          <a:off x="7626427" y="630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143527</xdr:rowOff>
    </xdr:from>
    <xdr:ext cx="469744" cy="259045"/>
    <xdr:sp macro="" textlink="">
      <xdr:nvSpPr>
        <xdr:cNvPr id="148" name="n_4mainValue【図書館】&#10;一人当たり面積">
          <a:extLst>
            <a:ext uri="{FF2B5EF4-FFF2-40B4-BE49-F238E27FC236}">
              <a16:creationId xmlns:a16="http://schemas.microsoft.com/office/drawing/2014/main" id="{016AB55E-F19A-4237-8E27-BF3E5A40580D}"/>
            </a:ext>
          </a:extLst>
        </xdr:cNvPr>
        <xdr:cNvSpPr txBox="1"/>
      </xdr:nvSpPr>
      <xdr:spPr>
        <a:xfrm>
          <a:off x="67374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E3268489-7ED3-4687-BB5F-F3EAFCD2DB5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37061420-00B2-4286-981A-520262413C5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B7CC8FA1-3C6C-481B-B7AF-CDFDB78B3FD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E824E992-1A73-4FD3-85D2-A15904B3BF3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B9754A97-D3BA-4DDB-ADFE-CB0D1955470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2DA22B64-3CB4-451E-BAAF-94B7D03AD02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DA69F3B1-C444-4993-AA0A-4F7C2EF6E26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78CFAD1A-FED8-4D1F-B390-0D180D962F5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BEF94740-7105-4060-AD1C-8A712689846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DFDD805C-A373-4A08-952A-9EBC242A316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F4BF61ED-2769-4656-8685-1BAF97727D7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A719C040-745F-4406-B003-7B986FC00EAA}"/>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6239DE8E-4E5E-4B59-85C5-B566CBECC87E}"/>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C0BC2CE-67B3-4812-AA2C-69483ADE56D6}"/>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B6C937EE-3AD5-4C5C-BE49-8A3A2FF13AB1}"/>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A64FDB15-904F-4B93-8173-22D8609D43B3}"/>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69FB9C89-7C47-4740-B9AC-F87A5F0AFF97}"/>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6014C005-4A4A-4424-89A2-C1B785CB2ED6}"/>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49A1BD89-D0B9-40E5-9047-29BC1176CFA6}"/>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A963C595-DECF-47F4-B0DE-D17EEB121EE6}"/>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3EEABD51-601C-435E-B475-F9BEE16688FD}"/>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CF574C36-021C-43DE-9362-734BD0201C7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F2B30BA3-723B-4021-BB24-A5F238AE58EC}"/>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2F6D3E8C-09D4-4A3D-AA35-34C400F00FC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137160</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9BE9A32F-4F19-47F2-88F1-56FC6A367211}"/>
            </a:ext>
          </a:extLst>
        </xdr:cNvPr>
        <xdr:cNvCxnSpPr/>
      </xdr:nvCxnSpPr>
      <xdr:spPr>
        <a:xfrm flipV="1">
          <a:off x="4634865" y="9566910"/>
          <a:ext cx="0" cy="1482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B6CE083B-68DC-44D1-A8C6-1F8B60FE5F64}"/>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CEE6C6EA-AB8B-4B4D-AD55-3848DFA6B6F6}"/>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83837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8D4B06C0-F017-4309-9D7B-530C53F66FAF}"/>
            </a:ext>
          </a:extLst>
        </xdr:cNvPr>
        <xdr:cNvSpPr txBox="1"/>
      </xdr:nvSpPr>
      <xdr:spPr>
        <a:xfrm>
          <a:off x="4673600" y="934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137160</xdr:rowOff>
    </xdr:from>
    <xdr:to>
      <xdr:col>24</xdr:col>
      <xdr:colOff>152400</xdr:colOff>
      <xdr:row>55</xdr:row>
      <xdr:rowOff>137160</xdr:rowOff>
    </xdr:to>
    <xdr:cxnSp macro="">
      <xdr:nvCxnSpPr>
        <xdr:cNvPr id="177" name="直線コネクタ 176">
          <a:extLst>
            <a:ext uri="{FF2B5EF4-FFF2-40B4-BE49-F238E27FC236}">
              <a16:creationId xmlns:a16="http://schemas.microsoft.com/office/drawing/2014/main" id="{44951AEB-61D0-4B7F-B3E9-A318D162E6F8}"/>
            </a:ext>
          </a:extLst>
        </xdr:cNvPr>
        <xdr:cNvCxnSpPr/>
      </xdr:nvCxnSpPr>
      <xdr:spPr>
        <a:xfrm>
          <a:off x="4546600" y="956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153052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80D5F10F-96F0-431C-87CB-F7CA39193EFD}"/>
            </a:ext>
          </a:extLst>
        </xdr:cNvPr>
        <xdr:cNvSpPr txBox="1"/>
      </xdr:nvSpPr>
      <xdr:spPr>
        <a:xfrm>
          <a:off x="4673600" y="1026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130175</xdr:rowOff>
    </xdr:from>
    <xdr:to>
      <xdr:col>24</xdr:col>
      <xdr:colOff>114300</xdr:colOff>
      <xdr:row>61</xdr:row>
      <xdr:rowOff>60325</xdr:rowOff>
    </xdr:to>
    <xdr:sp macro="" textlink="">
      <xdr:nvSpPr>
        <xdr:cNvPr id="179" name="フローチャート: 判断 178">
          <a:extLst>
            <a:ext uri="{FF2B5EF4-FFF2-40B4-BE49-F238E27FC236}">
              <a16:creationId xmlns:a16="http://schemas.microsoft.com/office/drawing/2014/main" id="{F12E73F1-C063-4DAF-8282-242E1240A4C0}"/>
            </a:ext>
          </a:extLst>
        </xdr:cNvPr>
        <xdr:cNvSpPr/>
      </xdr:nvSpPr>
      <xdr:spPr>
        <a:xfrm>
          <a:off x="4584700" y="104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97790</xdr:rowOff>
    </xdr:from>
    <xdr:to>
      <xdr:col>20</xdr:col>
      <xdr:colOff>38100</xdr:colOff>
      <xdr:row>61</xdr:row>
      <xdr:rowOff>27940</xdr:rowOff>
    </xdr:to>
    <xdr:sp macro="" textlink="">
      <xdr:nvSpPr>
        <xdr:cNvPr id="180" name="フローチャート: 判断 179">
          <a:extLst>
            <a:ext uri="{FF2B5EF4-FFF2-40B4-BE49-F238E27FC236}">
              <a16:creationId xmlns:a16="http://schemas.microsoft.com/office/drawing/2014/main" id="{2734C3AE-E9BD-41C0-B986-3F72F8B5CC44}"/>
            </a:ext>
          </a:extLst>
        </xdr:cNvPr>
        <xdr:cNvSpPr/>
      </xdr:nvSpPr>
      <xdr:spPr>
        <a:xfrm>
          <a:off x="3746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59</xdr:row>
      <xdr:rowOff>44467</xdr:rowOff>
    </xdr:from>
    <xdr:ext cx="405111" cy="259045"/>
    <xdr:sp macro="" textlink="">
      <xdr:nvSpPr>
        <xdr:cNvPr id="181" name="n_1aveValue【体育館・プール】&#10;有形固定資産減価償却率">
          <a:extLst>
            <a:ext uri="{FF2B5EF4-FFF2-40B4-BE49-F238E27FC236}">
              <a16:creationId xmlns:a16="http://schemas.microsoft.com/office/drawing/2014/main" id="{59CDBC7F-9FAD-45C8-AC82-5C169148675D}"/>
            </a:ext>
          </a:extLst>
        </xdr:cNvPr>
        <xdr:cNvSpPr txBox="1"/>
      </xdr:nvSpPr>
      <xdr:spPr>
        <a:xfrm>
          <a:off x="3582044"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60</xdr:row>
      <xdr:rowOff>71120</xdr:rowOff>
    </xdr:from>
    <xdr:to>
      <xdr:col>15</xdr:col>
      <xdr:colOff>101600</xdr:colOff>
      <xdr:row>61</xdr:row>
      <xdr:rowOff>1270</xdr:rowOff>
    </xdr:to>
    <xdr:sp macro="" textlink="">
      <xdr:nvSpPr>
        <xdr:cNvPr id="182" name="フローチャート: 判断 181">
          <a:extLst>
            <a:ext uri="{FF2B5EF4-FFF2-40B4-BE49-F238E27FC236}">
              <a16:creationId xmlns:a16="http://schemas.microsoft.com/office/drawing/2014/main" id="{DF60A8AB-1E99-48C6-8AE2-D60611002A70}"/>
            </a:ext>
          </a:extLst>
        </xdr:cNvPr>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59</xdr:row>
      <xdr:rowOff>17797</xdr:rowOff>
    </xdr:from>
    <xdr:ext cx="405111" cy="259045"/>
    <xdr:sp macro="" textlink="">
      <xdr:nvSpPr>
        <xdr:cNvPr id="183" name="n_2aveValue【体育館・プール】&#10;有形固定資産減価償却率">
          <a:extLst>
            <a:ext uri="{FF2B5EF4-FFF2-40B4-BE49-F238E27FC236}">
              <a16:creationId xmlns:a16="http://schemas.microsoft.com/office/drawing/2014/main" id="{56A2F9A1-7B9B-4507-A77E-0DD35D5D8719}"/>
            </a:ext>
          </a:extLst>
        </xdr:cNvPr>
        <xdr:cNvSpPr txBox="1"/>
      </xdr:nvSpPr>
      <xdr:spPr>
        <a:xfrm>
          <a:off x="2705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60</xdr:row>
      <xdr:rowOff>40640</xdr:rowOff>
    </xdr:from>
    <xdr:to>
      <xdr:col>10</xdr:col>
      <xdr:colOff>165100</xdr:colOff>
      <xdr:row>60</xdr:row>
      <xdr:rowOff>142240</xdr:rowOff>
    </xdr:to>
    <xdr:sp macro="" textlink="">
      <xdr:nvSpPr>
        <xdr:cNvPr id="184" name="フローチャート: 判断 183">
          <a:extLst>
            <a:ext uri="{FF2B5EF4-FFF2-40B4-BE49-F238E27FC236}">
              <a16:creationId xmlns:a16="http://schemas.microsoft.com/office/drawing/2014/main" id="{F085B35A-C8A3-4016-99D5-58B4C395CB35}"/>
            </a:ext>
          </a:extLst>
        </xdr:cNvPr>
        <xdr:cNvSpPr/>
      </xdr:nvSpPr>
      <xdr:spPr>
        <a:xfrm>
          <a:off x="19685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58</xdr:row>
      <xdr:rowOff>158767</xdr:rowOff>
    </xdr:from>
    <xdr:ext cx="405111" cy="259045"/>
    <xdr:sp macro="" textlink="">
      <xdr:nvSpPr>
        <xdr:cNvPr id="185" name="n_3aveValue【体育館・プール】&#10;有形固定資産減価償却率">
          <a:extLst>
            <a:ext uri="{FF2B5EF4-FFF2-40B4-BE49-F238E27FC236}">
              <a16:creationId xmlns:a16="http://schemas.microsoft.com/office/drawing/2014/main" id="{F509E338-D76E-4885-9804-D17843464E2F}"/>
            </a:ext>
          </a:extLst>
        </xdr:cNvPr>
        <xdr:cNvSpPr txBox="1"/>
      </xdr:nvSpPr>
      <xdr:spPr>
        <a:xfrm>
          <a:off x="181674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60</xdr:row>
      <xdr:rowOff>80645</xdr:rowOff>
    </xdr:from>
    <xdr:to>
      <xdr:col>6</xdr:col>
      <xdr:colOff>38100</xdr:colOff>
      <xdr:row>61</xdr:row>
      <xdr:rowOff>10795</xdr:rowOff>
    </xdr:to>
    <xdr:sp macro="" textlink="">
      <xdr:nvSpPr>
        <xdr:cNvPr id="186" name="フローチャート: 判断 185">
          <a:extLst>
            <a:ext uri="{FF2B5EF4-FFF2-40B4-BE49-F238E27FC236}">
              <a16:creationId xmlns:a16="http://schemas.microsoft.com/office/drawing/2014/main" id="{68FE845F-3376-45D2-B8DC-5D9A8BE2AF84}"/>
            </a:ext>
          </a:extLst>
        </xdr:cNvPr>
        <xdr:cNvSpPr/>
      </xdr:nvSpPr>
      <xdr:spPr>
        <a:xfrm>
          <a:off x="1079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61</xdr:row>
      <xdr:rowOff>1922</xdr:rowOff>
    </xdr:from>
    <xdr:ext cx="405111" cy="259045"/>
    <xdr:sp macro="" textlink="">
      <xdr:nvSpPr>
        <xdr:cNvPr id="187" name="n_4aveValue【体育館・プール】&#10;有形固定資産減価償却率">
          <a:extLst>
            <a:ext uri="{FF2B5EF4-FFF2-40B4-BE49-F238E27FC236}">
              <a16:creationId xmlns:a16="http://schemas.microsoft.com/office/drawing/2014/main" id="{E577E5D0-F341-4C2C-800A-6EC028048B3B}"/>
            </a:ext>
          </a:extLst>
        </xdr:cNvPr>
        <xdr:cNvSpPr txBox="1"/>
      </xdr:nvSpPr>
      <xdr:spPr>
        <a:xfrm>
          <a:off x="9277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8736C2C-1CBC-4F38-BCBF-09EA5D5641C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8299E8D0-E6FA-4F43-9D8F-13DC040AE9F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CF415106-6F0D-445C-9E53-3FCD114045F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D4F971FD-2766-4412-A94A-D8507B7D11A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F0521C7B-C2A9-4D33-BDE9-4EFD4E07206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93" name="楕円 192">
          <a:extLst>
            <a:ext uri="{FF2B5EF4-FFF2-40B4-BE49-F238E27FC236}">
              <a16:creationId xmlns:a16="http://schemas.microsoft.com/office/drawing/2014/main" id="{201C03F1-5E63-42E4-9992-765093C890C3}"/>
            </a:ext>
          </a:extLst>
        </xdr:cNvPr>
        <xdr:cNvSpPr/>
      </xdr:nvSpPr>
      <xdr:spPr>
        <a:xfrm>
          <a:off x="45847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156227</xdr:rowOff>
    </xdr:from>
    <xdr:ext cx="405111" cy="259045"/>
    <xdr:sp macro="" textlink="">
      <xdr:nvSpPr>
        <xdr:cNvPr id="194" name="【体育館・プール】&#10;有形固定資産減価償却率該当値テキスト">
          <a:extLst>
            <a:ext uri="{FF2B5EF4-FFF2-40B4-BE49-F238E27FC236}">
              <a16:creationId xmlns:a16="http://schemas.microsoft.com/office/drawing/2014/main" id="{EE58F0FD-F9D0-4B31-8D17-07D5DB66986B}"/>
            </a:ext>
          </a:extLst>
        </xdr:cNvPr>
        <xdr:cNvSpPr txBox="1"/>
      </xdr:nvSpPr>
      <xdr:spPr>
        <a:xfrm>
          <a:off x="4673600"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141605</xdr:rowOff>
    </xdr:from>
    <xdr:to>
      <xdr:col>20</xdr:col>
      <xdr:colOff>38100</xdr:colOff>
      <xdr:row>61</xdr:row>
      <xdr:rowOff>71755</xdr:rowOff>
    </xdr:to>
    <xdr:sp macro="" textlink="">
      <xdr:nvSpPr>
        <xdr:cNvPr id="195" name="楕円 194">
          <a:extLst>
            <a:ext uri="{FF2B5EF4-FFF2-40B4-BE49-F238E27FC236}">
              <a16:creationId xmlns:a16="http://schemas.microsoft.com/office/drawing/2014/main" id="{06D780CF-CA6E-4AD3-971E-FF689B2B695E}"/>
            </a:ext>
          </a:extLst>
        </xdr:cNvPr>
        <xdr:cNvSpPr/>
      </xdr:nvSpPr>
      <xdr:spPr>
        <a:xfrm>
          <a:off x="3746500" y="1042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20955</xdr:rowOff>
    </xdr:from>
    <xdr:to>
      <xdr:col>24</xdr:col>
      <xdr:colOff>63500</xdr:colOff>
      <xdr:row>61</xdr:row>
      <xdr:rowOff>57150</xdr:rowOff>
    </xdr:to>
    <xdr:cxnSp macro="">
      <xdr:nvCxnSpPr>
        <xdr:cNvPr id="196" name="直線コネクタ 195">
          <a:extLst>
            <a:ext uri="{FF2B5EF4-FFF2-40B4-BE49-F238E27FC236}">
              <a16:creationId xmlns:a16="http://schemas.microsoft.com/office/drawing/2014/main" id="{A8E4CD30-6F1D-4C0E-B9D1-1D486E9FE25D}"/>
            </a:ext>
          </a:extLst>
        </xdr:cNvPr>
        <xdr:cNvCxnSpPr/>
      </xdr:nvCxnSpPr>
      <xdr:spPr>
        <a:xfrm>
          <a:off x="3797300" y="1047940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107315</xdr:rowOff>
    </xdr:from>
    <xdr:to>
      <xdr:col>15</xdr:col>
      <xdr:colOff>101600</xdr:colOff>
      <xdr:row>61</xdr:row>
      <xdr:rowOff>37465</xdr:rowOff>
    </xdr:to>
    <xdr:sp macro="" textlink="">
      <xdr:nvSpPr>
        <xdr:cNvPr id="197" name="楕円 196">
          <a:extLst>
            <a:ext uri="{FF2B5EF4-FFF2-40B4-BE49-F238E27FC236}">
              <a16:creationId xmlns:a16="http://schemas.microsoft.com/office/drawing/2014/main" id="{7C52AA7A-9AF7-4EE8-8E18-D4CCF69A6C77}"/>
            </a:ext>
          </a:extLst>
        </xdr:cNvPr>
        <xdr:cNvSpPr/>
      </xdr:nvSpPr>
      <xdr:spPr>
        <a:xfrm>
          <a:off x="28575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158115</xdr:rowOff>
    </xdr:from>
    <xdr:to>
      <xdr:col>19</xdr:col>
      <xdr:colOff>177800</xdr:colOff>
      <xdr:row>61</xdr:row>
      <xdr:rowOff>20955</xdr:rowOff>
    </xdr:to>
    <xdr:cxnSp macro="">
      <xdr:nvCxnSpPr>
        <xdr:cNvPr id="198" name="直線コネクタ 197">
          <a:extLst>
            <a:ext uri="{FF2B5EF4-FFF2-40B4-BE49-F238E27FC236}">
              <a16:creationId xmlns:a16="http://schemas.microsoft.com/office/drawing/2014/main" id="{3CC9CF42-3850-4A10-B61D-9322F45EFE43}"/>
            </a:ext>
          </a:extLst>
        </xdr:cNvPr>
        <xdr:cNvCxnSpPr/>
      </xdr:nvCxnSpPr>
      <xdr:spPr>
        <a:xfrm>
          <a:off x="2908300" y="1044511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73025</xdr:rowOff>
    </xdr:from>
    <xdr:to>
      <xdr:col>10</xdr:col>
      <xdr:colOff>165100</xdr:colOff>
      <xdr:row>61</xdr:row>
      <xdr:rowOff>3175</xdr:rowOff>
    </xdr:to>
    <xdr:sp macro="" textlink="">
      <xdr:nvSpPr>
        <xdr:cNvPr id="199" name="楕円 198">
          <a:extLst>
            <a:ext uri="{FF2B5EF4-FFF2-40B4-BE49-F238E27FC236}">
              <a16:creationId xmlns:a16="http://schemas.microsoft.com/office/drawing/2014/main" id="{C2FA0481-2F73-4A16-8B97-665916A180DC}"/>
            </a:ext>
          </a:extLst>
        </xdr:cNvPr>
        <xdr:cNvSpPr/>
      </xdr:nvSpPr>
      <xdr:spPr>
        <a:xfrm>
          <a:off x="1968500" y="1036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123825</xdr:rowOff>
    </xdr:from>
    <xdr:to>
      <xdr:col>15</xdr:col>
      <xdr:colOff>50800</xdr:colOff>
      <xdr:row>60</xdr:row>
      <xdr:rowOff>158115</xdr:rowOff>
    </xdr:to>
    <xdr:cxnSp macro="">
      <xdr:nvCxnSpPr>
        <xdr:cNvPr id="200" name="直線コネクタ 199">
          <a:extLst>
            <a:ext uri="{FF2B5EF4-FFF2-40B4-BE49-F238E27FC236}">
              <a16:creationId xmlns:a16="http://schemas.microsoft.com/office/drawing/2014/main" id="{EF8F366E-0B2B-4FE7-8A67-D2B678519FB0}"/>
            </a:ext>
          </a:extLst>
        </xdr:cNvPr>
        <xdr:cNvCxnSpPr/>
      </xdr:nvCxnSpPr>
      <xdr:spPr>
        <a:xfrm>
          <a:off x="2019300" y="1041082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36830</xdr:rowOff>
    </xdr:from>
    <xdr:to>
      <xdr:col>6</xdr:col>
      <xdr:colOff>38100</xdr:colOff>
      <xdr:row>60</xdr:row>
      <xdr:rowOff>138430</xdr:rowOff>
    </xdr:to>
    <xdr:sp macro="" textlink="">
      <xdr:nvSpPr>
        <xdr:cNvPr id="201" name="楕円 200">
          <a:extLst>
            <a:ext uri="{FF2B5EF4-FFF2-40B4-BE49-F238E27FC236}">
              <a16:creationId xmlns:a16="http://schemas.microsoft.com/office/drawing/2014/main" id="{F86D1F71-1077-4BA1-BDFE-233ACD0F0087}"/>
            </a:ext>
          </a:extLst>
        </xdr:cNvPr>
        <xdr:cNvSpPr/>
      </xdr:nvSpPr>
      <xdr:spPr>
        <a:xfrm>
          <a:off x="1079500" y="1032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87630</xdr:rowOff>
    </xdr:from>
    <xdr:to>
      <xdr:col>10</xdr:col>
      <xdr:colOff>114300</xdr:colOff>
      <xdr:row>60</xdr:row>
      <xdr:rowOff>123825</xdr:rowOff>
    </xdr:to>
    <xdr:cxnSp macro="">
      <xdr:nvCxnSpPr>
        <xdr:cNvPr id="202" name="直線コネクタ 201">
          <a:extLst>
            <a:ext uri="{FF2B5EF4-FFF2-40B4-BE49-F238E27FC236}">
              <a16:creationId xmlns:a16="http://schemas.microsoft.com/office/drawing/2014/main" id="{254C8B2E-B338-4401-A9FD-792049A0CCE8}"/>
            </a:ext>
          </a:extLst>
        </xdr:cNvPr>
        <xdr:cNvCxnSpPr/>
      </xdr:nvCxnSpPr>
      <xdr:spPr>
        <a:xfrm>
          <a:off x="1130300" y="1037463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62882</xdr:rowOff>
    </xdr:from>
    <xdr:ext cx="405111" cy="259045"/>
    <xdr:sp macro="" textlink="">
      <xdr:nvSpPr>
        <xdr:cNvPr id="203" name="n_1mainValue【体育館・プール】&#10;有形固定資産減価償却率">
          <a:extLst>
            <a:ext uri="{FF2B5EF4-FFF2-40B4-BE49-F238E27FC236}">
              <a16:creationId xmlns:a16="http://schemas.microsoft.com/office/drawing/2014/main" id="{9476F8E5-E85A-4D95-9867-C754C33E0594}"/>
            </a:ext>
          </a:extLst>
        </xdr:cNvPr>
        <xdr:cNvSpPr txBox="1"/>
      </xdr:nvSpPr>
      <xdr:spPr>
        <a:xfrm>
          <a:off x="3582044" y="1052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28592</xdr:rowOff>
    </xdr:from>
    <xdr:ext cx="405111" cy="259045"/>
    <xdr:sp macro="" textlink="">
      <xdr:nvSpPr>
        <xdr:cNvPr id="204" name="n_2mainValue【体育館・プール】&#10;有形固定資産減価償却率">
          <a:extLst>
            <a:ext uri="{FF2B5EF4-FFF2-40B4-BE49-F238E27FC236}">
              <a16:creationId xmlns:a16="http://schemas.microsoft.com/office/drawing/2014/main" id="{D2EB4699-CD3A-446C-8AC4-509D3B9B991B}"/>
            </a:ext>
          </a:extLst>
        </xdr:cNvPr>
        <xdr:cNvSpPr txBox="1"/>
      </xdr:nvSpPr>
      <xdr:spPr>
        <a:xfrm>
          <a:off x="2705744" y="1048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165752</xdr:rowOff>
    </xdr:from>
    <xdr:ext cx="405111" cy="259045"/>
    <xdr:sp macro="" textlink="">
      <xdr:nvSpPr>
        <xdr:cNvPr id="205" name="n_3mainValue【体育館・プール】&#10;有形固定資産減価償却率">
          <a:extLst>
            <a:ext uri="{FF2B5EF4-FFF2-40B4-BE49-F238E27FC236}">
              <a16:creationId xmlns:a16="http://schemas.microsoft.com/office/drawing/2014/main" id="{D8F8AAEC-B605-4BDD-95C8-46BEBF52F58E}"/>
            </a:ext>
          </a:extLst>
        </xdr:cNvPr>
        <xdr:cNvSpPr txBox="1"/>
      </xdr:nvSpPr>
      <xdr:spPr>
        <a:xfrm>
          <a:off x="1816744" y="1045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154957</xdr:rowOff>
    </xdr:from>
    <xdr:ext cx="405111" cy="259045"/>
    <xdr:sp macro="" textlink="">
      <xdr:nvSpPr>
        <xdr:cNvPr id="206" name="n_4mainValue【体育館・プール】&#10;有形固定資産減価償却率">
          <a:extLst>
            <a:ext uri="{FF2B5EF4-FFF2-40B4-BE49-F238E27FC236}">
              <a16:creationId xmlns:a16="http://schemas.microsoft.com/office/drawing/2014/main" id="{1FD48666-D686-498B-BEAC-3F79BAEEBDAA}"/>
            </a:ext>
          </a:extLst>
        </xdr:cNvPr>
        <xdr:cNvSpPr txBox="1"/>
      </xdr:nvSpPr>
      <xdr:spPr>
        <a:xfrm>
          <a:off x="927744" y="1009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ACAAB294-212E-4B7C-B844-E6D6FCFB7A4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C08AD8C9-EA1C-42F4-9F78-83397CF7CCA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11ACF61B-E55C-4C7C-92B0-10B6A9FC856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3C2D1DF8-6DE6-4748-B8F2-8CFC7D2E602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FF332FEB-CF54-498C-9F99-AF8A267ACE7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A456CE57-3B49-49C7-9CE6-F4A0B952F69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1F476081-5FD6-4A4A-84AE-9D17B482B41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20DE1037-0BE0-4796-9EFD-93766CD57C9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796884E2-6CAE-4533-AA51-2FEC7A1D792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2780263D-CCFD-4596-B706-4D41C4BA820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65</xdr:row>
      <xdr:rowOff>0</xdr:rowOff>
    </xdr:from>
    <xdr:to>
      <xdr:col>59</xdr:col>
      <xdr:colOff>50800</xdr:colOff>
      <xdr:row>65</xdr:row>
      <xdr:rowOff>0</xdr:rowOff>
    </xdr:to>
    <xdr:cxnSp macro="">
      <xdr:nvCxnSpPr>
        <xdr:cNvPr id="217" name="直線コネクタ 216">
          <a:extLst>
            <a:ext uri="{FF2B5EF4-FFF2-40B4-BE49-F238E27FC236}">
              <a16:creationId xmlns:a16="http://schemas.microsoft.com/office/drawing/2014/main" id="{B1E2CA29-778E-4AA1-9066-714D39BEA1AB}"/>
            </a:ext>
          </a:extLst>
        </xdr:cNvPr>
        <xdr:cNvCxnSpPr/>
      </xdr:nvCxnSpPr>
      <xdr:spPr>
        <a:xfrm>
          <a:off x="6604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64</xdr:row>
      <xdr:rowOff>29227</xdr:rowOff>
    </xdr:from>
    <xdr:ext cx="467179" cy="259045"/>
    <xdr:sp macro="" textlink="">
      <xdr:nvSpPr>
        <xdr:cNvPr id="218" name="テキスト ボックス 217">
          <a:extLst>
            <a:ext uri="{FF2B5EF4-FFF2-40B4-BE49-F238E27FC236}">
              <a16:creationId xmlns:a16="http://schemas.microsoft.com/office/drawing/2014/main" id="{1724A389-B46C-46DD-8355-509870D33E80}"/>
            </a:ext>
          </a:extLst>
        </xdr:cNvPr>
        <xdr:cNvSpPr txBox="1"/>
      </xdr:nvSpPr>
      <xdr:spPr>
        <a:xfrm>
          <a:off x="6136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63</xdr:row>
      <xdr:rowOff>57150</xdr:rowOff>
    </xdr:to>
    <xdr:cxnSp macro="">
      <xdr:nvCxnSpPr>
        <xdr:cNvPr id="219" name="直線コネクタ 218">
          <a:extLst>
            <a:ext uri="{FF2B5EF4-FFF2-40B4-BE49-F238E27FC236}">
              <a16:creationId xmlns:a16="http://schemas.microsoft.com/office/drawing/2014/main" id="{AC56D0DE-408C-42EA-B55C-6880D3EF6E67}"/>
            </a:ext>
          </a:extLst>
        </xdr:cNvPr>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20" name="テキスト ボックス 219">
          <a:extLst>
            <a:ext uri="{FF2B5EF4-FFF2-40B4-BE49-F238E27FC236}">
              <a16:creationId xmlns:a16="http://schemas.microsoft.com/office/drawing/2014/main" id="{FB151A32-C62B-4ED7-BECD-4BBE1EC87F42}"/>
            </a:ext>
          </a:extLst>
        </xdr:cNvPr>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114300</xdr:rowOff>
    </xdr:from>
    <xdr:to>
      <xdr:col>59</xdr:col>
      <xdr:colOff>50800</xdr:colOff>
      <xdr:row>61</xdr:row>
      <xdr:rowOff>114300</xdr:rowOff>
    </xdr:to>
    <xdr:cxnSp macro="">
      <xdr:nvCxnSpPr>
        <xdr:cNvPr id="221" name="直線コネクタ 220">
          <a:extLst>
            <a:ext uri="{FF2B5EF4-FFF2-40B4-BE49-F238E27FC236}">
              <a16:creationId xmlns:a16="http://schemas.microsoft.com/office/drawing/2014/main" id="{21788A80-6F55-4BC8-BF09-6878744A7174}"/>
            </a:ext>
          </a:extLst>
        </xdr:cNvPr>
        <xdr:cNvCxnSpPr/>
      </xdr:nvCxnSpPr>
      <xdr:spPr>
        <a:xfrm>
          <a:off x="6604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143527</xdr:rowOff>
    </xdr:from>
    <xdr:ext cx="467179" cy="259045"/>
    <xdr:sp macro="" textlink="">
      <xdr:nvSpPr>
        <xdr:cNvPr id="222" name="テキスト ボックス 221">
          <a:extLst>
            <a:ext uri="{FF2B5EF4-FFF2-40B4-BE49-F238E27FC236}">
              <a16:creationId xmlns:a16="http://schemas.microsoft.com/office/drawing/2014/main" id="{615492FD-407D-4A1B-8E12-116174C62F6D}"/>
            </a:ext>
          </a:extLst>
        </xdr:cNvPr>
        <xdr:cNvSpPr txBox="1"/>
      </xdr:nvSpPr>
      <xdr:spPr>
        <a:xfrm>
          <a:off x="6136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9FDB6268-4423-4E78-814F-5AA6E502282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F5AAD6DE-596A-4213-AA3E-61DB1228F918}"/>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57150</xdr:rowOff>
    </xdr:from>
    <xdr:to>
      <xdr:col>59</xdr:col>
      <xdr:colOff>50800</xdr:colOff>
      <xdr:row>58</xdr:row>
      <xdr:rowOff>57150</xdr:rowOff>
    </xdr:to>
    <xdr:cxnSp macro="">
      <xdr:nvCxnSpPr>
        <xdr:cNvPr id="225" name="直線コネクタ 224">
          <a:extLst>
            <a:ext uri="{FF2B5EF4-FFF2-40B4-BE49-F238E27FC236}">
              <a16:creationId xmlns:a16="http://schemas.microsoft.com/office/drawing/2014/main" id="{1FF8B12C-DD21-4F29-A786-484B1A3EE10F}"/>
            </a:ext>
          </a:extLst>
        </xdr:cNvPr>
        <xdr:cNvCxnSpPr/>
      </xdr:nvCxnSpPr>
      <xdr:spPr>
        <a:xfrm>
          <a:off x="6604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86377</xdr:rowOff>
    </xdr:from>
    <xdr:ext cx="467179" cy="259045"/>
    <xdr:sp macro="" textlink="">
      <xdr:nvSpPr>
        <xdr:cNvPr id="226" name="テキスト ボックス 225">
          <a:extLst>
            <a:ext uri="{FF2B5EF4-FFF2-40B4-BE49-F238E27FC236}">
              <a16:creationId xmlns:a16="http://schemas.microsoft.com/office/drawing/2014/main" id="{13D5F7DA-ADF1-4CA7-A462-AF0BA10D7846}"/>
            </a:ext>
          </a:extLst>
        </xdr:cNvPr>
        <xdr:cNvSpPr txBox="1"/>
      </xdr:nvSpPr>
      <xdr:spPr>
        <a:xfrm>
          <a:off x="6136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27" name="直線コネクタ 226">
          <a:extLst>
            <a:ext uri="{FF2B5EF4-FFF2-40B4-BE49-F238E27FC236}">
              <a16:creationId xmlns:a16="http://schemas.microsoft.com/office/drawing/2014/main" id="{7C525A46-BAC0-40D2-B9B6-C420A3A172D5}"/>
            </a:ext>
          </a:extLst>
        </xdr:cNvPr>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28" name="テキスト ボックス 227">
          <a:extLst>
            <a:ext uri="{FF2B5EF4-FFF2-40B4-BE49-F238E27FC236}">
              <a16:creationId xmlns:a16="http://schemas.microsoft.com/office/drawing/2014/main" id="{75810A66-A491-4E49-9A41-DEEEA811C77F}"/>
            </a:ext>
          </a:extLst>
        </xdr:cNvPr>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0</xdr:rowOff>
    </xdr:from>
    <xdr:to>
      <xdr:col>59</xdr:col>
      <xdr:colOff>50800</xdr:colOff>
      <xdr:row>55</xdr:row>
      <xdr:rowOff>0</xdr:rowOff>
    </xdr:to>
    <xdr:cxnSp macro="">
      <xdr:nvCxnSpPr>
        <xdr:cNvPr id="229" name="直線コネクタ 228">
          <a:extLst>
            <a:ext uri="{FF2B5EF4-FFF2-40B4-BE49-F238E27FC236}">
              <a16:creationId xmlns:a16="http://schemas.microsoft.com/office/drawing/2014/main" id="{2F9B664F-844D-4824-ADF8-4A8E8D76EB77}"/>
            </a:ext>
          </a:extLst>
        </xdr:cNvPr>
        <xdr:cNvCxnSpPr/>
      </xdr:nvCxnSpPr>
      <xdr:spPr>
        <a:xfrm>
          <a:off x="6604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29227</xdr:rowOff>
    </xdr:from>
    <xdr:ext cx="467179" cy="259045"/>
    <xdr:sp macro="" textlink="">
      <xdr:nvSpPr>
        <xdr:cNvPr id="230" name="テキスト ボックス 229">
          <a:extLst>
            <a:ext uri="{FF2B5EF4-FFF2-40B4-BE49-F238E27FC236}">
              <a16:creationId xmlns:a16="http://schemas.microsoft.com/office/drawing/2014/main" id="{8D1407C2-5AB8-43A0-9BA7-06EEA4F9EE9B}"/>
            </a:ext>
          </a:extLst>
        </xdr:cNvPr>
        <xdr:cNvSpPr txBox="1"/>
      </xdr:nvSpPr>
      <xdr:spPr>
        <a:xfrm>
          <a:off x="6136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ABFC3631-A5F8-451C-91C8-B90A5A6D6A1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63488175-CF09-422B-9948-7295D5238267}"/>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4EE17937-DC40-4571-AA3A-040C1C1E32E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14288</xdr:rowOff>
    </xdr:from>
    <xdr:to>
      <xdr:col>54</xdr:col>
      <xdr:colOff>189865</xdr:colOff>
      <xdr:row>64</xdr:row>
      <xdr:rowOff>44291</xdr:rowOff>
    </xdr:to>
    <xdr:cxnSp macro="">
      <xdr:nvCxnSpPr>
        <xdr:cNvPr id="234" name="直線コネクタ 233">
          <a:extLst>
            <a:ext uri="{FF2B5EF4-FFF2-40B4-BE49-F238E27FC236}">
              <a16:creationId xmlns:a16="http://schemas.microsoft.com/office/drawing/2014/main" id="{352C9F43-8F7C-4B64-A362-FF792B30E38D}"/>
            </a:ext>
          </a:extLst>
        </xdr:cNvPr>
        <xdr:cNvCxnSpPr/>
      </xdr:nvCxnSpPr>
      <xdr:spPr>
        <a:xfrm flipV="1">
          <a:off x="10476865" y="9615488"/>
          <a:ext cx="0" cy="14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48118</xdr:rowOff>
    </xdr:from>
    <xdr:ext cx="469744" cy="259045"/>
    <xdr:sp macro="" textlink="">
      <xdr:nvSpPr>
        <xdr:cNvPr id="235" name="【体育館・プール】&#10;一人当たり面積最小値テキスト">
          <a:extLst>
            <a:ext uri="{FF2B5EF4-FFF2-40B4-BE49-F238E27FC236}">
              <a16:creationId xmlns:a16="http://schemas.microsoft.com/office/drawing/2014/main" id="{31ED030C-EF0E-4779-B6DD-D9F627517353}"/>
            </a:ext>
          </a:extLst>
        </xdr:cNvPr>
        <xdr:cNvSpPr txBox="1"/>
      </xdr:nvSpPr>
      <xdr:spPr>
        <a:xfrm>
          <a:off x="10515600" y="11020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44291</xdr:rowOff>
    </xdr:from>
    <xdr:to>
      <xdr:col>55</xdr:col>
      <xdr:colOff>88900</xdr:colOff>
      <xdr:row>64</xdr:row>
      <xdr:rowOff>44291</xdr:rowOff>
    </xdr:to>
    <xdr:cxnSp macro="">
      <xdr:nvCxnSpPr>
        <xdr:cNvPr id="236" name="直線コネクタ 235">
          <a:extLst>
            <a:ext uri="{FF2B5EF4-FFF2-40B4-BE49-F238E27FC236}">
              <a16:creationId xmlns:a16="http://schemas.microsoft.com/office/drawing/2014/main" id="{354190BA-7A9F-453A-AE4B-027194602FB9}"/>
            </a:ext>
          </a:extLst>
        </xdr:cNvPr>
        <xdr:cNvCxnSpPr/>
      </xdr:nvCxnSpPr>
      <xdr:spPr>
        <a:xfrm>
          <a:off x="10388600" y="11017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132415</xdr:rowOff>
    </xdr:from>
    <xdr:ext cx="469744" cy="259045"/>
    <xdr:sp macro="" textlink="">
      <xdr:nvSpPr>
        <xdr:cNvPr id="237" name="【体育館・プール】&#10;一人当たり面積最大値テキスト">
          <a:extLst>
            <a:ext uri="{FF2B5EF4-FFF2-40B4-BE49-F238E27FC236}">
              <a16:creationId xmlns:a16="http://schemas.microsoft.com/office/drawing/2014/main" id="{9642C9A4-7D24-4DE7-B309-6F75AC28623B}"/>
            </a:ext>
          </a:extLst>
        </xdr:cNvPr>
        <xdr:cNvSpPr txBox="1"/>
      </xdr:nvSpPr>
      <xdr:spPr>
        <a:xfrm>
          <a:off x="10515600" y="9390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14288</xdr:rowOff>
    </xdr:from>
    <xdr:to>
      <xdr:col>55</xdr:col>
      <xdr:colOff>88900</xdr:colOff>
      <xdr:row>56</xdr:row>
      <xdr:rowOff>14288</xdr:rowOff>
    </xdr:to>
    <xdr:cxnSp macro="">
      <xdr:nvCxnSpPr>
        <xdr:cNvPr id="238" name="直線コネクタ 237">
          <a:extLst>
            <a:ext uri="{FF2B5EF4-FFF2-40B4-BE49-F238E27FC236}">
              <a16:creationId xmlns:a16="http://schemas.microsoft.com/office/drawing/2014/main" id="{51E356EA-7DBE-42C8-832C-44A6B647AD98}"/>
            </a:ext>
          </a:extLst>
        </xdr:cNvPr>
        <xdr:cNvCxnSpPr/>
      </xdr:nvCxnSpPr>
      <xdr:spPr>
        <a:xfrm>
          <a:off x="10388600" y="961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116222</xdr:rowOff>
    </xdr:from>
    <xdr:ext cx="469744" cy="259045"/>
    <xdr:sp macro="" textlink="">
      <xdr:nvSpPr>
        <xdr:cNvPr id="239" name="【体育館・プール】&#10;一人当たり面積平均値テキスト">
          <a:extLst>
            <a:ext uri="{FF2B5EF4-FFF2-40B4-BE49-F238E27FC236}">
              <a16:creationId xmlns:a16="http://schemas.microsoft.com/office/drawing/2014/main" id="{EDAFB055-1D2C-41E6-A935-536C11CA736D}"/>
            </a:ext>
          </a:extLst>
        </xdr:cNvPr>
        <xdr:cNvSpPr txBox="1"/>
      </xdr:nvSpPr>
      <xdr:spPr>
        <a:xfrm>
          <a:off x="10515600" y="10403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137795</xdr:rowOff>
    </xdr:from>
    <xdr:to>
      <xdr:col>55</xdr:col>
      <xdr:colOff>50800</xdr:colOff>
      <xdr:row>61</xdr:row>
      <xdr:rowOff>67945</xdr:rowOff>
    </xdr:to>
    <xdr:sp macro="" textlink="">
      <xdr:nvSpPr>
        <xdr:cNvPr id="240" name="フローチャート: 判断 239">
          <a:extLst>
            <a:ext uri="{FF2B5EF4-FFF2-40B4-BE49-F238E27FC236}">
              <a16:creationId xmlns:a16="http://schemas.microsoft.com/office/drawing/2014/main" id="{72EA0D9C-2115-481C-9148-8D8A27A2B633}"/>
            </a:ext>
          </a:extLst>
        </xdr:cNvPr>
        <xdr:cNvSpPr/>
      </xdr:nvSpPr>
      <xdr:spPr>
        <a:xfrm>
          <a:off x="10426700" y="1042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164941</xdr:rowOff>
    </xdr:from>
    <xdr:to>
      <xdr:col>50</xdr:col>
      <xdr:colOff>165100</xdr:colOff>
      <xdr:row>61</xdr:row>
      <xdr:rowOff>95091</xdr:rowOff>
    </xdr:to>
    <xdr:sp macro="" textlink="">
      <xdr:nvSpPr>
        <xdr:cNvPr id="241" name="フローチャート: 判断 240">
          <a:extLst>
            <a:ext uri="{FF2B5EF4-FFF2-40B4-BE49-F238E27FC236}">
              <a16:creationId xmlns:a16="http://schemas.microsoft.com/office/drawing/2014/main" id="{D01CFA6B-DCB1-41F4-8FC4-3B3E198749F3}"/>
            </a:ext>
          </a:extLst>
        </xdr:cNvPr>
        <xdr:cNvSpPr/>
      </xdr:nvSpPr>
      <xdr:spPr>
        <a:xfrm>
          <a:off x="9588500" y="1045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61</xdr:row>
      <xdr:rowOff>86218</xdr:rowOff>
    </xdr:from>
    <xdr:ext cx="469744" cy="259045"/>
    <xdr:sp macro="" textlink="">
      <xdr:nvSpPr>
        <xdr:cNvPr id="242" name="n_1aveValue【体育館・プール】&#10;一人当たり面積">
          <a:extLst>
            <a:ext uri="{FF2B5EF4-FFF2-40B4-BE49-F238E27FC236}">
              <a16:creationId xmlns:a16="http://schemas.microsoft.com/office/drawing/2014/main" id="{41D11A49-8A8F-46B0-BD4C-F580F29D6DD1}"/>
            </a:ext>
          </a:extLst>
        </xdr:cNvPr>
        <xdr:cNvSpPr txBox="1"/>
      </xdr:nvSpPr>
      <xdr:spPr>
        <a:xfrm>
          <a:off x="9391727" y="10544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60</xdr:row>
      <xdr:rowOff>159226</xdr:rowOff>
    </xdr:from>
    <xdr:to>
      <xdr:col>46</xdr:col>
      <xdr:colOff>38100</xdr:colOff>
      <xdr:row>61</xdr:row>
      <xdr:rowOff>89376</xdr:rowOff>
    </xdr:to>
    <xdr:sp macro="" textlink="">
      <xdr:nvSpPr>
        <xdr:cNvPr id="243" name="フローチャート: 判断 242">
          <a:extLst>
            <a:ext uri="{FF2B5EF4-FFF2-40B4-BE49-F238E27FC236}">
              <a16:creationId xmlns:a16="http://schemas.microsoft.com/office/drawing/2014/main" id="{0BEDD958-1229-4883-A1C2-FD175B0052ED}"/>
            </a:ext>
          </a:extLst>
        </xdr:cNvPr>
        <xdr:cNvSpPr/>
      </xdr:nvSpPr>
      <xdr:spPr>
        <a:xfrm>
          <a:off x="8699500" y="1044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61</xdr:row>
      <xdr:rowOff>80503</xdr:rowOff>
    </xdr:from>
    <xdr:ext cx="469744" cy="259045"/>
    <xdr:sp macro="" textlink="">
      <xdr:nvSpPr>
        <xdr:cNvPr id="244" name="n_2aveValue【体育館・プール】&#10;一人当たり面積">
          <a:extLst>
            <a:ext uri="{FF2B5EF4-FFF2-40B4-BE49-F238E27FC236}">
              <a16:creationId xmlns:a16="http://schemas.microsoft.com/office/drawing/2014/main" id="{6F3A4586-6DC9-45BE-AF25-8314D4FF688B}"/>
            </a:ext>
          </a:extLst>
        </xdr:cNvPr>
        <xdr:cNvSpPr txBox="1"/>
      </xdr:nvSpPr>
      <xdr:spPr>
        <a:xfrm>
          <a:off x="8515427" y="10538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61</xdr:row>
      <xdr:rowOff>635</xdr:rowOff>
    </xdr:from>
    <xdr:to>
      <xdr:col>41</xdr:col>
      <xdr:colOff>101600</xdr:colOff>
      <xdr:row>61</xdr:row>
      <xdr:rowOff>102235</xdr:rowOff>
    </xdr:to>
    <xdr:sp macro="" textlink="">
      <xdr:nvSpPr>
        <xdr:cNvPr id="245" name="フローチャート: 判断 244">
          <a:extLst>
            <a:ext uri="{FF2B5EF4-FFF2-40B4-BE49-F238E27FC236}">
              <a16:creationId xmlns:a16="http://schemas.microsoft.com/office/drawing/2014/main" id="{652527F4-1385-44B3-98D9-86CEF7CDE9F4}"/>
            </a:ext>
          </a:extLst>
        </xdr:cNvPr>
        <xdr:cNvSpPr/>
      </xdr:nvSpPr>
      <xdr:spPr>
        <a:xfrm>
          <a:off x="7810500" y="10459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61</xdr:row>
      <xdr:rowOff>93362</xdr:rowOff>
    </xdr:from>
    <xdr:ext cx="469744" cy="259045"/>
    <xdr:sp macro="" textlink="">
      <xdr:nvSpPr>
        <xdr:cNvPr id="246" name="n_3aveValue【体育館・プール】&#10;一人当たり面積">
          <a:extLst>
            <a:ext uri="{FF2B5EF4-FFF2-40B4-BE49-F238E27FC236}">
              <a16:creationId xmlns:a16="http://schemas.microsoft.com/office/drawing/2014/main" id="{03958A4A-822F-4A8C-A52B-EF4C106650B1}"/>
            </a:ext>
          </a:extLst>
        </xdr:cNvPr>
        <xdr:cNvSpPr txBox="1"/>
      </xdr:nvSpPr>
      <xdr:spPr>
        <a:xfrm>
          <a:off x="7626427" y="10551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61</xdr:row>
      <xdr:rowOff>83503</xdr:rowOff>
    </xdr:from>
    <xdr:to>
      <xdr:col>36</xdr:col>
      <xdr:colOff>165100</xdr:colOff>
      <xdr:row>62</xdr:row>
      <xdr:rowOff>13653</xdr:rowOff>
    </xdr:to>
    <xdr:sp macro="" textlink="">
      <xdr:nvSpPr>
        <xdr:cNvPr id="247" name="フローチャート: 判断 246">
          <a:extLst>
            <a:ext uri="{FF2B5EF4-FFF2-40B4-BE49-F238E27FC236}">
              <a16:creationId xmlns:a16="http://schemas.microsoft.com/office/drawing/2014/main" id="{CDCDBADD-3841-4143-8841-8CB57C554280}"/>
            </a:ext>
          </a:extLst>
        </xdr:cNvPr>
        <xdr:cNvSpPr/>
      </xdr:nvSpPr>
      <xdr:spPr>
        <a:xfrm>
          <a:off x="6921500" y="10541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62</xdr:row>
      <xdr:rowOff>4780</xdr:rowOff>
    </xdr:from>
    <xdr:ext cx="469744" cy="259045"/>
    <xdr:sp macro="" textlink="">
      <xdr:nvSpPr>
        <xdr:cNvPr id="248" name="n_4aveValue【体育館・プール】&#10;一人当たり面積">
          <a:extLst>
            <a:ext uri="{FF2B5EF4-FFF2-40B4-BE49-F238E27FC236}">
              <a16:creationId xmlns:a16="http://schemas.microsoft.com/office/drawing/2014/main" id="{78ED7394-1909-4400-A891-3127C14073BA}"/>
            </a:ext>
          </a:extLst>
        </xdr:cNvPr>
        <xdr:cNvSpPr txBox="1"/>
      </xdr:nvSpPr>
      <xdr:spPr>
        <a:xfrm>
          <a:off x="6737427" y="10634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57B55CE7-57A0-41A7-AB80-AC0B2FC3653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50" name="テキスト ボックス 249">
          <a:extLst>
            <a:ext uri="{FF2B5EF4-FFF2-40B4-BE49-F238E27FC236}">
              <a16:creationId xmlns:a16="http://schemas.microsoft.com/office/drawing/2014/main" id="{24D64204-C1BD-412E-9E78-FC90618AC52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51" name="テキスト ボックス 250">
          <a:extLst>
            <a:ext uri="{FF2B5EF4-FFF2-40B4-BE49-F238E27FC236}">
              <a16:creationId xmlns:a16="http://schemas.microsoft.com/office/drawing/2014/main" id="{259BC5A1-2A8C-4CB6-929A-90B70AF066D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52" name="テキスト ボックス 251">
          <a:extLst>
            <a:ext uri="{FF2B5EF4-FFF2-40B4-BE49-F238E27FC236}">
              <a16:creationId xmlns:a16="http://schemas.microsoft.com/office/drawing/2014/main" id="{02877870-3CF3-4CD5-B4F2-03228A9A655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53" name="テキスト ボックス 252">
          <a:extLst>
            <a:ext uri="{FF2B5EF4-FFF2-40B4-BE49-F238E27FC236}">
              <a16:creationId xmlns:a16="http://schemas.microsoft.com/office/drawing/2014/main" id="{EBB1C3E6-33D3-4B68-8676-E23E734B50F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77788</xdr:rowOff>
    </xdr:from>
    <xdr:to>
      <xdr:col>55</xdr:col>
      <xdr:colOff>50800</xdr:colOff>
      <xdr:row>60</xdr:row>
      <xdr:rowOff>7938</xdr:rowOff>
    </xdr:to>
    <xdr:sp macro="" textlink="">
      <xdr:nvSpPr>
        <xdr:cNvPr id="254" name="楕円 253">
          <a:extLst>
            <a:ext uri="{FF2B5EF4-FFF2-40B4-BE49-F238E27FC236}">
              <a16:creationId xmlns:a16="http://schemas.microsoft.com/office/drawing/2014/main" id="{E1120EF8-FA48-4DDF-805F-8154E4D9158F}"/>
            </a:ext>
          </a:extLst>
        </xdr:cNvPr>
        <xdr:cNvSpPr/>
      </xdr:nvSpPr>
      <xdr:spPr>
        <a:xfrm>
          <a:off x="10426700" y="10193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100665</xdr:rowOff>
    </xdr:from>
    <xdr:ext cx="469744" cy="259045"/>
    <xdr:sp macro="" textlink="">
      <xdr:nvSpPr>
        <xdr:cNvPr id="255" name="【体育館・プール】&#10;一人当たり面積該当値テキスト">
          <a:extLst>
            <a:ext uri="{FF2B5EF4-FFF2-40B4-BE49-F238E27FC236}">
              <a16:creationId xmlns:a16="http://schemas.microsoft.com/office/drawing/2014/main" id="{D5156A30-9F94-428A-89E9-CB6FE2DA6DBA}"/>
            </a:ext>
          </a:extLst>
        </xdr:cNvPr>
        <xdr:cNvSpPr txBox="1"/>
      </xdr:nvSpPr>
      <xdr:spPr>
        <a:xfrm>
          <a:off x="10515600" y="10044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97790</xdr:rowOff>
    </xdr:from>
    <xdr:to>
      <xdr:col>50</xdr:col>
      <xdr:colOff>165100</xdr:colOff>
      <xdr:row>60</xdr:row>
      <xdr:rowOff>27940</xdr:rowOff>
    </xdr:to>
    <xdr:sp macro="" textlink="">
      <xdr:nvSpPr>
        <xdr:cNvPr id="256" name="楕円 255">
          <a:extLst>
            <a:ext uri="{FF2B5EF4-FFF2-40B4-BE49-F238E27FC236}">
              <a16:creationId xmlns:a16="http://schemas.microsoft.com/office/drawing/2014/main" id="{4D82F476-66A9-401F-BE7B-AFABFC2A57CD}"/>
            </a:ext>
          </a:extLst>
        </xdr:cNvPr>
        <xdr:cNvSpPr/>
      </xdr:nvSpPr>
      <xdr:spPr>
        <a:xfrm>
          <a:off x="95885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128588</xdr:rowOff>
    </xdr:from>
    <xdr:to>
      <xdr:col>55</xdr:col>
      <xdr:colOff>0</xdr:colOff>
      <xdr:row>59</xdr:row>
      <xdr:rowOff>148590</xdr:rowOff>
    </xdr:to>
    <xdr:cxnSp macro="">
      <xdr:nvCxnSpPr>
        <xdr:cNvPr id="257" name="直線コネクタ 256">
          <a:extLst>
            <a:ext uri="{FF2B5EF4-FFF2-40B4-BE49-F238E27FC236}">
              <a16:creationId xmlns:a16="http://schemas.microsoft.com/office/drawing/2014/main" id="{0C1C0B79-A998-4B79-B2DA-9AB60BDD1970}"/>
            </a:ext>
          </a:extLst>
        </xdr:cNvPr>
        <xdr:cNvCxnSpPr/>
      </xdr:nvCxnSpPr>
      <xdr:spPr>
        <a:xfrm flipV="1">
          <a:off x="9639300" y="10244138"/>
          <a:ext cx="838200" cy="2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119221</xdr:rowOff>
    </xdr:from>
    <xdr:to>
      <xdr:col>46</xdr:col>
      <xdr:colOff>38100</xdr:colOff>
      <xdr:row>60</xdr:row>
      <xdr:rowOff>49371</xdr:rowOff>
    </xdr:to>
    <xdr:sp macro="" textlink="">
      <xdr:nvSpPr>
        <xdr:cNvPr id="258" name="楕円 257">
          <a:extLst>
            <a:ext uri="{FF2B5EF4-FFF2-40B4-BE49-F238E27FC236}">
              <a16:creationId xmlns:a16="http://schemas.microsoft.com/office/drawing/2014/main" id="{5077C138-BACE-43A3-8386-A12B92A74568}"/>
            </a:ext>
          </a:extLst>
        </xdr:cNvPr>
        <xdr:cNvSpPr/>
      </xdr:nvSpPr>
      <xdr:spPr>
        <a:xfrm>
          <a:off x="8699500" y="10234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148590</xdr:rowOff>
    </xdr:from>
    <xdr:to>
      <xdr:col>50</xdr:col>
      <xdr:colOff>114300</xdr:colOff>
      <xdr:row>59</xdr:row>
      <xdr:rowOff>170021</xdr:rowOff>
    </xdr:to>
    <xdr:cxnSp macro="">
      <xdr:nvCxnSpPr>
        <xdr:cNvPr id="259" name="直線コネクタ 258">
          <a:extLst>
            <a:ext uri="{FF2B5EF4-FFF2-40B4-BE49-F238E27FC236}">
              <a16:creationId xmlns:a16="http://schemas.microsoft.com/office/drawing/2014/main" id="{2D8A3F30-219D-40E8-B692-157858BDF67B}"/>
            </a:ext>
          </a:extLst>
        </xdr:cNvPr>
        <xdr:cNvCxnSpPr/>
      </xdr:nvCxnSpPr>
      <xdr:spPr>
        <a:xfrm flipV="1">
          <a:off x="8750300" y="10264140"/>
          <a:ext cx="889000" cy="2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137795</xdr:rowOff>
    </xdr:from>
    <xdr:to>
      <xdr:col>41</xdr:col>
      <xdr:colOff>101600</xdr:colOff>
      <xdr:row>60</xdr:row>
      <xdr:rowOff>67945</xdr:rowOff>
    </xdr:to>
    <xdr:sp macro="" textlink="">
      <xdr:nvSpPr>
        <xdr:cNvPr id="260" name="楕円 259">
          <a:extLst>
            <a:ext uri="{FF2B5EF4-FFF2-40B4-BE49-F238E27FC236}">
              <a16:creationId xmlns:a16="http://schemas.microsoft.com/office/drawing/2014/main" id="{2D2F57AF-B589-4E79-A394-6B2D07C013A4}"/>
            </a:ext>
          </a:extLst>
        </xdr:cNvPr>
        <xdr:cNvSpPr/>
      </xdr:nvSpPr>
      <xdr:spPr>
        <a:xfrm>
          <a:off x="7810500" y="1025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170021</xdr:rowOff>
    </xdr:from>
    <xdr:to>
      <xdr:col>45</xdr:col>
      <xdr:colOff>177800</xdr:colOff>
      <xdr:row>60</xdr:row>
      <xdr:rowOff>17145</xdr:rowOff>
    </xdr:to>
    <xdr:cxnSp macro="">
      <xdr:nvCxnSpPr>
        <xdr:cNvPr id="261" name="直線コネクタ 260">
          <a:extLst>
            <a:ext uri="{FF2B5EF4-FFF2-40B4-BE49-F238E27FC236}">
              <a16:creationId xmlns:a16="http://schemas.microsoft.com/office/drawing/2014/main" id="{2697F6B6-CE7D-495C-A39C-E3C67FC4B892}"/>
            </a:ext>
          </a:extLst>
        </xdr:cNvPr>
        <xdr:cNvCxnSpPr/>
      </xdr:nvCxnSpPr>
      <xdr:spPr>
        <a:xfrm flipV="1">
          <a:off x="7861300" y="10285571"/>
          <a:ext cx="889000" cy="1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157797</xdr:rowOff>
    </xdr:from>
    <xdr:to>
      <xdr:col>36</xdr:col>
      <xdr:colOff>165100</xdr:colOff>
      <xdr:row>60</xdr:row>
      <xdr:rowOff>87947</xdr:rowOff>
    </xdr:to>
    <xdr:sp macro="" textlink="">
      <xdr:nvSpPr>
        <xdr:cNvPr id="262" name="楕円 261">
          <a:extLst>
            <a:ext uri="{FF2B5EF4-FFF2-40B4-BE49-F238E27FC236}">
              <a16:creationId xmlns:a16="http://schemas.microsoft.com/office/drawing/2014/main" id="{A486FD73-0C58-4891-8C3E-C0E9A04EBFEB}"/>
            </a:ext>
          </a:extLst>
        </xdr:cNvPr>
        <xdr:cNvSpPr/>
      </xdr:nvSpPr>
      <xdr:spPr>
        <a:xfrm>
          <a:off x="6921500" y="10273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17145</xdr:rowOff>
    </xdr:from>
    <xdr:to>
      <xdr:col>41</xdr:col>
      <xdr:colOff>50800</xdr:colOff>
      <xdr:row>60</xdr:row>
      <xdr:rowOff>37147</xdr:rowOff>
    </xdr:to>
    <xdr:cxnSp macro="">
      <xdr:nvCxnSpPr>
        <xdr:cNvPr id="263" name="直線コネクタ 262">
          <a:extLst>
            <a:ext uri="{FF2B5EF4-FFF2-40B4-BE49-F238E27FC236}">
              <a16:creationId xmlns:a16="http://schemas.microsoft.com/office/drawing/2014/main" id="{2CED644F-E34A-46EB-8016-9029E81425D5}"/>
            </a:ext>
          </a:extLst>
        </xdr:cNvPr>
        <xdr:cNvCxnSpPr/>
      </xdr:nvCxnSpPr>
      <xdr:spPr>
        <a:xfrm flipV="1">
          <a:off x="6972300" y="10304145"/>
          <a:ext cx="889000" cy="2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58</xdr:row>
      <xdr:rowOff>44467</xdr:rowOff>
    </xdr:from>
    <xdr:ext cx="469744" cy="259045"/>
    <xdr:sp macro="" textlink="">
      <xdr:nvSpPr>
        <xdr:cNvPr id="264" name="n_1mainValue【体育館・プール】&#10;一人当たり面積">
          <a:extLst>
            <a:ext uri="{FF2B5EF4-FFF2-40B4-BE49-F238E27FC236}">
              <a16:creationId xmlns:a16="http://schemas.microsoft.com/office/drawing/2014/main" id="{599CF941-D000-43BE-B167-35E7A71A922D}"/>
            </a:ext>
          </a:extLst>
        </xdr:cNvPr>
        <xdr:cNvSpPr txBox="1"/>
      </xdr:nvSpPr>
      <xdr:spPr>
        <a:xfrm>
          <a:off x="9391727" y="998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65898</xdr:rowOff>
    </xdr:from>
    <xdr:ext cx="469744" cy="259045"/>
    <xdr:sp macro="" textlink="">
      <xdr:nvSpPr>
        <xdr:cNvPr id="265" name="n_2mainValue【体育館・プール】&#10;一人当たり面積">
          <a:extLst>
            <a:ext uri="{FF2B5EF4-FFF2-40B4-BE49-F238E27FC236}">
              <a16:creationId xmlns:a16="http://schemas.microsoft.com/office/drawing/2014/main" id="{FAE1DBAE-4BB5-41F9-8565-4E016DEFA33C}"/>
            </a:ext>
          </a:extLst>
        </xdr:cNvPr>
        <xdr:cNvSpPr txBox="1"/>
      </xdr:nvSpPr>
      <xdr:spPr>
        <a:xfrm>
          <a:off x="8515427" y="10009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84472</xdr:rowOff>
    </xdr:from>
    <xdr:ext cx="469744" cy="259045"/>
    <xdr:sp macro="" textlink="">
      <xdr:nvSpPr>
        <xdr:cNvPr id="266" name="n_3mainValue【体育館・プール】&#10;一人当たり面積">
          <a:extLst>
            <a:ext uri="{FF2B5EF4-FFF2-40B4-BE49-F238E27FC236}">
              <a16:creationId xmlns:a16="http://schemas.microsoft.com/office/drawing/2014/main" id="{B652460A-67C0-4F15-8A86-36F27402A1CB}"/>
            </a:ext>
          </a:extLst>
        </xdr:cNvPr>
        <xdr:cNvSpPr txBox="1"/>
      </xdr:nvSpPr>
      <xdr:spPr>
        <a:xfrm>
          <a:off x="7626427" y="10028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104474</xdr:rowOff>
    </xdr:from>
    <xdr:ext cx="469744" cy="259045"/>
    <xdr:sp macro="" textlink="">
      <xdr:nvSpPr>
        <xdr:cNvPr id="267" name="n_4mainValue【体育館・プール】&#10;一人当たり面積">
          <a:extLst>
            <a:ext uri="{FF2B5EF4-FFF2-40B4-BE49-F238E27FC236}">
              <a16:creationId xmlns:a16="http://schemas.microsoft.com/office/drawing/2014/main" id="{226E7E43-2968-4300-8133-5ABEDF92DC2B}"/>
            </a:ext>
          </a:extLst>
        </xdr:cNvPr>
        <xdr:cNvSpPr txBox="1"/>
      </xdr:nvSpPr>
      <xdr:spPr>
        <a:xfrm>
          <a:off x="6737427" y="10048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3653EDD6-0F2A-4CBB-88BD-B4D8B15618E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80883F61-E2E3-4708-BF0C-9944235AE0D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940B407D-F1CA-4831-BE32-0FD6F60BE94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91F23EE0-D6FE-4853-97DF-1B14145FE0A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D9F1492B-CBE6-4F3A-8A20-9A3871CE8B4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DAD0E705-80BD-44DE-8E0F-D947312903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0E1E91BB-F57B-44AC-B493-3C47CF4E709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FD593C60-FEBF-4F67-96FD-B07A9455584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6AC81229-584A-40BE-8760-0CE8E3E7524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188F9185-00CC-41D5-8BA2-1F32CC84D6F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BE98D792-615D-4FD8-A3F7-64B10EE623A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9" name="直線コネクタ 278">
          <a:extLst>
            <a:ext uri="{FF2B5EF4-FFF2-40B4-BE49-F238E27FC236}">
              <a16:creationId xmlns:a16="http://schemas.microsoft.com/office/drawing/2014/main" id="{2AD66747-950C-4B74-A51B-FBA5C9E23DC8}"/>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80" name="テキスト ボックス 279">
          <a:extLst>
            <a:ext uri="{FF2B5EF4-FFF2-40B4-BE49-F238E27FC236}">
              <a16:creationId xmlns:a16="http://schemas.microsoft.com/office/drawing/2014/main" id="{CDB5D73A-2D0C-4AFD-95F3-283611FFAA7E}"/>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81" name="直線コネクタ 280">
          <a:extLst>
            <a:ext uri="{FF2B5EF4-FFF2-40B4-BE49-F238E27FC236}">
              <a16:creationId xmlns:a16="http://schemas.microsoft.com/office/drawing/2014/main" id="{7B6D8720-5542-40C0-86A4-9E7250D82DBE}"/>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2" name="テキスト ボックス 281">
          <a:extLst>
            <a:ext uri="{FF2B5EF4-FFF2-40B4-BE49-F238E27FC236}">
              <a16:creationId xmlns:a16="http://schemas.microsoft.com/office/drawing/2014/main" id="{60DBDA5E-5ED4-4C7B-9182-26BE4830ED5E}"/>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3" name="直線コネクタ 282">
          <a:extLst>
            <a:ext uri="{FF2B5EF4-FFF2-40B4-BE49-F238E27FC236}">
              <a16:creationId xmlns:a16="http://schemas.microsoft.com/office/drawing/2014/main" id="{959A7A62-4B75-4AB4-8772-2A85DA38534E}"/>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4" name="テキスト ボックス 283">
          <a:extLst>
            <a:ext uri="{FF2B5EF4-FFF2-40B4-BE49-F238E27FC236}">
              <a16:creationId xmlns:a16="http://schemas.microsoft.com/office/drawing/2014/main" id="{3E320373-EBC7-439C-89EB-6E3A69257A9F}"/>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5" name="直線コネクタ 284">
          <a:extLst>
            <a:ext uri="{FF2B5EF4-FFF2-40B4-BE49-F238E27FC236}">
              <a16:creationId xmlns:a16="http://schemas.microsoft.com/office/drawing/2014/main" id="{5B0F1496-AAD9-4B35-813A-3382A5A54794}"/>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6" name="テキスト ボックス 285">
          <a:extLst>
            <a:ext uri="{FF2B5EF4-FFF2-40B4-BE49-F238E27FC236}">
              <a16:creationId xmlns:a16="http://schemas.microsoft.com/office/drawing/2014/main" id="{2CED7664-DA9C-4ADE-8AF9-C4AE915333A7}"/>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704FE4F7-1543-4C4B-A2F1-FDF9E188C39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8" name="テキスト ボックス 287">
          <a:extLst>
            <a:ext uri="{FF2B5EF4-FFF2-40B4-BE49-F238E27FC236}">
              <a16:creationId xmlns:a16="http://schemas.microsoft.com/office/drawing/2014/main" id="{E98E552E-1957-4CB3-AA6A-59AF385E2F42}"/>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福祉施設】&#10;有形固定資産減価償却率グラフ枠">
          <a:extLst>
            <a:ext uri="{FF2B5EF4-FFF2-40B4-BE49-F238E27FC236}">
              <a16:creationId xmlns:a16="http://schemas.microsoft.com/office/drawing/2014/main" id="{ED76038F-97F4-4810-996C-1CD45060E58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76963</xdr:rowOff>
    </xdr:from>
    <xdr:to>
      <xdr:col>24</xdr:col>
      <xdr:colOff>62865</xdr:colOff>
      <xdr:row>85</xdr:row>
      <xdr:rowOff>99822</xdr:rowOff>
    </xdr:to>
    <xdr:cxnSp macro="">
      <xdr:nvCxnSpPr>
        <xdr:cNvPr id="290" name="直線コネクタ 289">
          <a:extLst>
            <a:ext uri="{FF2B5EF4-FFF2-40B4-BE49-F238E27FC236}">
              <a16:creationId xmlns:a16="http://schemas.microsoft.com/office/drawing/2014/main" id="{1BBCF080-89D4-4FAC-92D7-464CE05E4968}"/>
            </a:ext>
          </a:extLst>
        </xdr:cNvPr>
        <xdr:cNvCxnSpPr/>
      </xdr:nvCxnSpPr>
      <xdr:spPr>
        <a:xfrm flipV="1">
          <a:off x="4634865" y="13450063"/>
          <a:ext cx="0" cy="1223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103649</xdr:rowOff>
    </xdr:from>
    <xdr:ext cx="405111" cy="259045"/>
    <xdr:sp macro="" textlink="">
      <xdr:nvSpPr>
        <xdr:cNvPr id="291" name="【福祉施設】&#10;有形固定資産減価償却率最小値テキスト">
          <a:extLst>
            <a:ext uri="{FF2B5EF4-FFF2-40B4-BE49-F238E27FC236}">
              <a16:creationId xmlns:a16="http://schemas.microsoft.com/office/drawing/2014/main" id="{AEC53E98-F6B9-480B-B483-ABD0EA19D43D}"/>
            </a:ext>
          </a:extLst>
        </xdr:cNvPr>
        <xdr:cNvSpPr txBox="1"/>
      </xdr:nvSpPr>
      <xdr:spPr>
        <a:xfrm>
          <a:off x="4673600" y="1467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99822</xdr:rowOff>
    </xdr:from>
    <xdr:to>
      <xdr:col>24</xdr:col>
      <xdr:colOff>152400</xdr:colOff>
      <xdr:row>85</xdr:row>
      <xdr:rowOff>99822</xdr:rowOff>
    </xdr:to>
    <xdr:cxnSp macro="">
      <xdr:nvCxnSpPr>
        <xdr:cNvPr id="292" name="直線コネクタ 291">
          <a:extLst>
            <a:ext uri="{FF2B5EF4-FFF2-40B4-BE49-F238E27FC236}">
              <a16:creationId xmlns:a16="http://schemas.microsoft.com/office/drawing/2014/main" id="{FEE22BBC-042D-42C6-996C-CEECF972EDDC}"/>
            </a:ext>
          </a:extLst>
        </xdr:cNvPr>
        <xdr:cNvCxnSpPr/>
      </xdr:nvCxnSpPr>
      <xdr:spPr>
        <a:xfrm>
          <a:off x="4546600" y="1467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23640</xdr:rowOff>
    </xdr:from>
    <xdr:ext cx="405111" cy="259045"/>
    <xdr:sp macro="" textlink="">
      <xdr:nvSpPr>
        <xdr:cNvPr id="293" name="【福祉施設】&#10;有形固定資産減価償却率最大値テキスト">
          <a:extLst>
            <a:ext uri="{FF2B5EF4-FFF2-40B4-BE49-F238E27FC236}">
              <a16:creationId xmlns:a16="http://schemas.microsoft.com/office/drawing/2014/main" id="{460F099F-E7CE-497C-96F1-B216AB960B0F}"/>
            </a:ext>
          </a:extLst>
        </xdr:cNvPr>
        <xdr:cNvSpPr txBox="1"/>
      </xdr:nvSpPr>
      <xdr:spPr>
        <a:xfrm>
          <a:off x="4673600" y="13225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76963</xdr:rowOff>
    </xdr:from>
    <xdr:to>
      <xdr:col>24</xdr:col>
      <xdr:colOff>152400</xdr:colOff>
      <xdr:row>78</xdr:row>
      <xdr:rowOff>76963</xdr:rowOff>
    </xdr:to>
    <xdr:cxnSp macro="">
      <xdr:nvCxnSpPr>
        <xdr:cNvPr id="294" name="直線コネクタ 293">
          <a:extLst>
            <a:ext uri="{FF2B5EF4-FFF2-40B4-BE49-F238E27FC236}">
              <a16:creationId xmlns:a16="http://schemas.microsoft.com/office/drawing/2014/main" id="{9D6BCF38-E002-4A29-87FD-43FD0B8876DE}"/>
            </a:ext>
          </a:extLst>
        </xdr:cNvPr>
        <xdr:cNvCxnSpPr/>
      </xdr:nvCxnSpPr>
      <xdr:spPr>
        <a:xfrm>
          <a:off x="4546600" y="13450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121175</xdr:rowOff>
    </xdr:from>
    <xdr:ext cx="405111" cy="259045"/>
    <xdr:sp macro="" textlink="">
      <xdr:nvSpPr>
        <xdr:cNvPr id="295" name="【福祉施設】&#10;有形固定資産減価償却率平均値テキスト">
          <a:extLst>
            <a:ext uri="{FF2B5EF4-FFF2-40B4-BE49-F238E27FC236}">
              <a16:creationId xmlns:a16="http://schemas.microsoft.com/office/drawing/2014/main" id="{12D34409-65B9-40C1-A306-96C0BAA41602}"/>
            </a:ext>
          </a:extLst>
        </xdr:cNvPr>
        <xdr:cNvSpPr txBox="1"/>
      </xdr:nvSpPr>
      <xdr:spPr>
        <a:xfrm>
          <a:off x="4673600" y="138371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142748</xdr:rowOff>
    </xdr:from>
    <xdr:to>
      <xdr:col>24</xdr:col>
      <xdr:colOff>114300</xdr:colOff>
      <xdr:row>81</xdr:row>
      <xdr:rowOff>72898</xdr:rowOff>
    </xdr:to>
    <xdr:sp macro="" textlink="">
      <xdr:nvSpPr>
        <xdr:cNvPr id="296" name="フローチャート: 判断 295">
          <a:extLst>
            <a:ext uri="{FF2B5EF4-FFF2-40B4-BE49-F238E27FC236}">
              <a16:creationId xmlns:a16="http://schemas.microsoft.com/office/drawing/2014/main" id="{733F4A95-FBA9-4576-AB50-046C3E52CF65}"/>
            </a:ext>
          </a:extLst>
        </xdr:cNvPr>
        <xdr:cNvSpPr/>
      </xdr:nvSpPr>
      <xdr:spPr>
        <a:xfrm>
          <a:off x="4584700" y="13858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126746</xdr:rowOff>
    </xdr:from>
    <xdr:to>
      <xdr:col>20</xdr:col>
      <xdr:colOff>38100</xdr:colOff>
      <xdr:row>81</xdr:row>
      <xdr:rowOff>56896</xdr:rowOff>
    </xdr:to>
    <xdr:sp macro="" textlink="">
      <xdr:nvSpPr>
        <xdr:cNvPr id="297" name="フローチャート: 判断 296">
          <a:extLst>
            <a:ext uri="{FF2B5EF4-FFF2-40B4-BE49-F238E27FC236}">
              <a16:creationId xmlns:a16="http://schemas.microsoft.com/office/drawing/2014/main" id="{E5A2BBBD-10C0-41EC-8A0F-5C28F0858584}"/>
            </a:ext>
          </a:extLst>
        </xdr:cNvPr>
        <xdr:cNvSpPr/>
      </xdr:nvSpPr>
      <xdr:spPr>
        <a:xfrm>
          <a:off x="3746500" y="1384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81</xdr:row>
      <xdr:rowOff>48023</xdr:rowOff>
    </xdr:from>
    <xdr:ext cx="405111" cy="259045"/>
    <xdr:sp macro="" textlink="">
      <xdr:nvSpPr>
        <xdr:cNvPr id="298" name="n_1aveValue【福祉施設】&#10;有形固定資産減価償却率">
          <a:extLst>
            <a:ext uri="{FF2B5EF4-FFF2-40B4-BE49-F238E27FC236}">
              <a16:creationId xmlns:a16="http://schemas.microsoft.com/office/drawing/2014/main" id="{7620709A-FB56-4F11-810B-8BE1E19C2C4B}"/>
            </a:ext>
          </a:extLst>
        </xdr:cNvPr>
        <xdr:cNvSpPr txBox="1"/>
      </xdr:nvSpPr>
      <xdr:spPr>
        <a:xfrm>
          <a:off x="3582044" y="13935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80</xdr:row>
      <xdr:rowOff>62737</xdr:rowOff>
    </xdr:from>
    <xdr:to>
      <xdr:col>15</xdr:col>
      <xdr:colOff>101600</xdr:colOff>
      <xdr:row>80</xdr:row>
      <xdr:rowOff>164337</xdr:rowOff>
    </xdr:to>
    <xdr:sp macro="" textlink="">
      <xdr:nvSpPr>
        <xdr:cNvPr id="299" name="フローチャート: 判断 298">
          <a:extLst>
            <a:ext uri="{FF2B5EF4-FFF2-40B4-BE49-F238E27FC236}">
              <a16:creationId xmlns:a16="http://schemas.microsoft.com/office/drawing/2014/main" id="{C1C318D2-0DD1-4926-9FB9-8E142D4989F5}"/>
            </a:ext>
          </a:extLst>
        </xdr:cNvPr>
        <xdr:cNvSpPr/>
      </xdr:nvSpPr>
      <xdr:spPr>
        <a:xfrm>
          <a:off x="2857500" y="13778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80</xdr:row>
      <xdr:rowOff>155464</xdr:rowOff>
    </xdr:from>
    <xdr:ext cx="405111" cy="259045"/>
    <xdr:sp macro="" textlink="">
      <xdr:nvSpPr>
        <xdr:cNvPr id="300" name="n_2aveValue【福祉施設】&#10;有形固定資産減価償却率">
          <a:extLst>
            <a:ext uri="{FF2B5EF4-FFF2-40B4-BE49-F238E27FC236}">
              <a16:creationId xmlns:a16="http://schemas.microsoft.com/office/drawing/2014/main" id="{FB0EFACF-F6D6-4864-A021-D5CEE0969A1F}"/>
            </a:ext>
          </a:extLst>
        </xdr:cNvPr>
        <xdr:cNvSpPr txBox="1"/>
      </xdr:nvSpPr>
      <xdr:spPr>
        <a:xfrm>
          <a:off x="2705744" y="13871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80</xdr:row>
      <xdr:rowOff>23876</xdr:rowOff>
    </xdr:from>
    <xdr:to>
      <xdr:col>10</xdr:col>
      <xdr:colOff>165100</xdr:colOff>
      <xdr:row>80</xdr:row>
      <xdr:rowOff>125476</xdr:rowOff>
    </xdr:to>
    <xdr:sp macro="" textlink="">
      <xdr:nvSpPr>
        <xdr:cNvPr id="301" name="フローチャート: 判断 300">
          <a:extLst>
            <a:ext uri="{FF2B5EF4-FFF2-40B4-BE49-F238E27FC236}">
              <a16:creationId xmlns:a16="http://schemas.microsoft.com/office/drawing/2014/main" id="{02B9E735-FE0A-4B02-A214-3CA756958EAB}"/>
            </a:ext>
          </a:extLst>
        </xdr:cNvPr>
        <xdr:cNvSpPr/>
      </xdr:nvSpPr>
      <xdr:spPr>
        <a:xfrm>
          <a:off x="1968500" y="13739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80</xdr:row>
      <xdr:rowOff>116603</xdr:rowOff>
    </xdr:from>
    <xdr:ext cx="405111" cy="259045"/>
    <xdr:sp macro="" textlink="">
      <xdr:nvSpPr>
        <xdr:cNvPr id="302" name="n_3aveValue【福祉施設】&#10;有形固定資産減価償却率">
          <a:extLst>
            <a:ext uri="{FF2B5EF4-FFF2-40B4-BE49-F238E27FC236}">
              <a16:creationId xmlns:a16="http://schemas.microsoft.com/office/drawing/2014/main" id="{0CE07AD3-EFB8-4C1B-8FC7-4DAA2270BB0B}"/>
            </a:ext>
          </a:extLst>
        </xdr:cNvPr>
        <xdr:cNvSpPr txBox="1"/>
      </xdr:nvSpPr>
      <xdr:spPr>
        <a:xfrm>
          <a:off x="1816744" y="13832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80</xdr:row>
      <xdr:rowOff>51308</xdr:rowOff>
    </xdr:from>
    <xdr:to>
      <xdr:col>6</xdr:col>
      <xdr:colOff>38100</xdr:colOff>
      <xdr:row>80</xdr:row>
      <xdr:rowOff>152908</xdr:rowOff>
    </xdr:to>
    <xdr:sp macro="" textlink="">
      <xdr:nvSpPr>
        <xdr:cNvPr id="303" name="フローチャート: 判断 302">
          <a:extLst>
            <a:ext uri="{FF2B5EF4-FFF2-40B4-BE49-F238E27FC236}">
              <a16:creationId xmlns:a16="http://schemas.microsoft.com/office/drawing/2014/main" id="{186C4547-8F0A-4624-A4AA-007F31F33A32}"/>
            </a:ext>
          </a:extLst>
        </xdr:cNvPr>
        <xdr:cNvSpPr/>
      </xdr:nvSpPr>
      <xdr:spPr>
        <a:xfrm>
          <a:off x="1079500" y="1376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80</xdr:row>
      <xdr:rowOff>144035</xdr:rowOff>
    </xdr:from>
    <xdr:ext cx="405111" cy="259045"/>
    <xdr:sp macro="" textlink="">
      <xdr:nvSpPr>
        <xdr:cNvPr id="304" name="n_4aveValue【福祉施設】&#10;有形固定資産減価償却率">
          <a:extLst>
            <a:ext uri="{FF2B5EF4-FFF2-40B4-BE49-F238E27FC236}">
              <a16:creationId xmlns:a16="http://schemas.microsoft.com/office/drawing/2014/main" id="{4F97181B-C504-4D13-AD4B-93668A001292}"/>
            </a:ext>
          </a:extLst>
        </xdr:cNvPr>
        <xdr:cNvSpPr txBox="1"/>
      </xdr:nvSpPr>
      <xdr:spPr>
        <a:xfrm>
          <a:off x="927744" y="13860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8DABE7BD-0991-44B2-97BB-3E26C388397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86D5E226-AF6D-4B27-BABE-AF16980953A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9A077B87-51E4-42C7-A95D-3BD0CE01FF5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14E1DA93-C32C-411A-8349-1BA031EC935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9" name="テキスト ボックス 308">
          <a:extLst>
            <a:ext uri="{FF2B5EF4-FFF2-40B4-BE49-F238E27FC236}">
              <a16:creationId xmlns:a16="http://schemas.microsoft.com/office/drawing/2014/main" id="{3F5959B2-E763-4EF9-98AD-11723ABBB46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26163</xdr:rowOff>
    </xdr:from>
    <xdr:to>
      <xdr:col>24</xdr:col>
      <xdr:colOff>114300</xdr:colOff>
      <xdr:row>78</xdr:row>
      <xdr:rowOff>127763</xdr:rowOff>
    </xdr:to>
    <xdr:sp macro="" textlink="">
      <xdr:nvSpPr>
        <xdr:cNvPr id="310" name="楕円 309">
          <a:extLst>
            <a:ext uri="{FF2B5EF4-FFF2-40B4-BE49-F238E27FC236}">
              <a16:creationId xmlns:a16="http://schemas.microsoft.com/office/drawing/2014/main" id="{96631159-58F1-417A-BD06-736B856CBB79}"/>
            </a:ext>
          </a:extLst>
        </xdr:cNvPr>
        <xdr:cNvSpPr/>
      </xdr:nvSpPr>
      <xdr:spPr>
        <a:xfrm>
          <a:off x="4584700" y="1339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150640</xdr:rowOff>
    </xdr:from>
    <xdr:ext cx="405111" cy="259045"/>
    <xdr:sp macro="" textlink="">
      <xdr:nvSpPr>
        <xdr:cNvPr id="311" name="【福祉施設】&#10;有形固定資産減価償却率該当値テキスト">
          <a:extLst>
            <a:ext uri="{FF2B5EF4-FFF2-40B4-BE49-F238E27FC236}">
              <a16:creationId xmlns:a16="http://schemas.microsoft.com/office/drawing/2014/main" id="{36FBC53D-0CE8-4C45-98DC-A3BE1F65DB5D}"/>
            </a:ext>
          </a:extLst>
        </xdr:cNvPr>
        <xdr:cNvSpPr txBox="1"/>
      </xdr:nvSpPr>
      <xdr:spPr>
        <a:xfrm>
          <a:off x="4673600" y="13352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151892</xdr:rowOff>
    </xdr:from>
    <xdr:to>
      <xdr:col>20</xdr:col>
      <xdr:colOff>38100</xdr:colOff>
      <xdr:row>78</xdr:row>
      <xdr:rowOff>82042</xdr:rowOff>
    </xdr:to>
    <xdr:sp macro="" textlink="">
      <xdr:nvSpPr>
        <xdr:cNvPr id="312" name="楕円 311">
          <a:extLst>
            <a:ext uri="{FF2B5EF4-FFF2-40B4-BE49-F238E27FC236}">
              <a16:creationId xmlns:a16="http://schemas.microsoft.com/office/drawing/2014/main" id="{921DDE50-A4F1-4DBB-9802-096934752E6B}"/>
            </a:ext>
          </a:extLst>
        </xdr:cNvPr>
        <xdr:cNvSpPr/>
      </xdr:nvSpPr>
      <xdr:spPr>
        <a:xfrm>
          <a:off x="3746500" y="13353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31242</xdr:rowOff>
    </xdr:from>
    <xdr:to>
      <xdr:col>24</xdr:col>
      <xdr:colOff>63500</xdr:colOff>
      <xdr:row>78</xdr:row>
      <xdr:rowOff>76963</xdr:rowOff>
    </xdr:to>
    <xdr:cxnSp macro="">
      <xdr:nvCxnSpPr>
        <xdr:cNvPr id="313" name="直線コネクタ 312">
          <a:extLst>
            <a:ext uri="{FF2B5EF4-FFF2-40B4-BE49-F238E27FC236}">
              <a16:creationId xmlns:a16="http://schemas.microsoft.com/office/drawing/2014/main" id="{F6BED35E-A3E4-49C7-BF66-9EC5359A7CCB}"/>
            </a:ext>
          </a:extLst>
        </xdr:cNvPr>
        <xdr:cNvCxnSpPr/>
      </xdr:nvCxnSpPr>
      <xdr:spPr>
        <a:xfrm>
          <a:off x="3797300" y="13404342"/>
          <a:ext cx="8382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99313</xdr:rowOff>
    </xdr:from>
    <xdr:to>
      <xdr:col>15</xdr:col>
      <xdr:colOff>101600</xdr:colOff>
      <xdr:row>78</xdr:row>
      <xdr:rowOff>29463</xdr:rowOff>
    </xdr:to>
    <xdr:sp macro="" textlink="">
      <xdr:nvSpPr>
        <xdr:cNvPr id="314" name="楕円 313">
          <a:extLst>
            <a:ext uri="{FF2B5EF4-FFF2-40B4-BE49-F238E27FC236}">
              <a16:creationId xmlns:a16="http://schemas.microsoft.com/office/drawing/2014/main" id="{6822940D-C895-429B-8E6D-7980E1499DF2}"/>
            </a:ext>
          </a:extLst>
        </xdr:cNvPr>
        <xdr:cNvSpPr/>
      </xdr:nvSpPr>
      <xdr:spPr>
        <a:xfrm>
          <a:off x="2857500" y="13300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150113</xdr:rowOff>
    </xdr:from>
    <xdr:to>
      <xdr:col>19</xdr:col>
      <xdr:colOff>177800</xdr:colOff>
      <xdr:row>78</xdr:row>
      <xdr:rowOff>31242</xdr:rowOff>
    </xdr:to>
    <xdr:cxnSp macro="">
      <xdr:nvCxnSpPr>
        <xdr:cNvPr id="315" name="直線コネクタ 314">
          <a:extLst>
            <a:ext uri="{FF2B5EF4-FFF2-40B4-BE49-F238E27FC236}">
              <a16:creationId xmlns:a16="http://schemas.microsoft.com/office/drawing/2014/main" id="{65A120D0-F2E5-42CC-A209-4B7EBFC80D24}"/>
            </a:ext>
          </a:extLst>
        </xdr:cNvPr>
        <xdr:cNvCxnSpPr/>
      </xdr:nvCxnSpPr>
      <xdr:spPr>
        <a:xfrm>
          <a:off x="2908300" y="13351763"/>
          <a:ext cx="889000" cy="5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46737</xdr:rowOff>
    </xdr:from>
    <xdr:to>
      <xdr:col>10</xdr:col>
      <xdr:colOff>165100</xdr:colOff>
      <xdr:row>77</xdr:row>
      <xdr:rowOff>148337</xdr:rowOff>
    </xdr:to>
    <xdr:sp macro="" textlink="">
      <xdr:nvSpPr>
        <xdr:cNvPr id="316" name="楕円 315">
          <a:extLst>
            <a:ext uri="{FF2B5EF4-FFF2-40B4-BE49-F238E27FC236}">
              <a16:creationId xmlns:a16="http://schemas.microsoft.com/office/drawing/2014/main" id="{D293D7CE-3ABA-45C4-B31E-826697F4794A}"/>
            </a:ext>
          </a:extLst>
        </xdr:cNvPr>
        <xdr:cNvSpPr/>
      </xdr:nvSpPr>
      <xdr:spPr>
        <a:xfrm>
          <a:off x="1968500" y="13248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77</xdr:row>
      <xdr:rowOff>97537</xdr:rowOff>
    </xdr:from>
    <xdr:to>
      <xdr:col>15</xdr:col>
      <xdr:colOff>50800</xdr:colOff>
      <xdr:row>77</xdr:row>
      <xdr:rowOff>150113</xdr:rowOff>
    </xdr:to>
    <xdr:cxnSp macro="">
      <xdr:nvCxnSpPr>
        <xdr:cNvPr id="317" name="直線コネクタ 316">
          <a:extLst>
            <a:ext uri="{FF2B5EF4-FFF2-40B4-BE49-F238E27FC236}">
              <a16:creationId xmlns:a16="http://schemas.microsoft.com/office/drawing/2014/main" id="{05E3008D-ABD9-4C5D-A935-68607DBF2B34}"/>
            </a:ext>
          </a:extLst>
        </xdr:cNvPr>
        <xdr:cNvCxnSpPr/>
      </xdr:nvCxnSpPr>
      <xdr:spPr>
        <a:xfrm>
          <a:off x="2019300" y="13299187"/>
          <a:ext cx="889000" cy="52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49022</xdr:rowOff>
    </xdr:from>
    <xdr:to>
      <xdr:col>6</xdr:col>
      <xdr:colOff>38100</xdr:colOff>
      <xdr:row>77</xdr:row>
      <xdr:rowOff>150622</xdr:rowOff>
    </xdr:to>
    <xdr:sp macro="" textlink="">
      <xdr:nvSpPr>
        <xdr:cNvPr id="318" name="楕円 317">
          <a:extLst>
            <a:ext uri="{FF2B5EF4-FFF2-40B4-BE49-F238E27FC236}">
              <a16:creationId xmlns:a16="http://schemas.microsoft.com/office/drawing/2014/main" id="{4E413393-17FA-465E-A14A-1EA994D7ACBC}"/>
            </a:ext>
          </a:extLst>
        </xdr:cNvPr>
        <xdr:cNvSpPr/>
      </xdr:nvSpPr>
      <xdr:spPr>
        <a:xfrm>
          <a:off x="1079500" y="1325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97537</xdr:rowOff>
    </xdr:from>
    <xdr:to>
      <xdr:col>10</xdr:col>
      <xdr:colOff>114300</xdr:colOff>
      <xdr:row>77</xdr:row>
      <xdr:rowOff>99822</xdr:rowOff>
    </xdr:to>
    <xdr:cxnSp macro="">
      <xdr:nvCxnSpPr>
        <xdr:cNvPr id="319" name="直線コネクタ 318">
          <a:extLst>
            <a:ext uri="{FF2B5EF4-FFF2-40B4-BE49-F238E27FC236}">
              <a16:creationId xmlns:a16="http://schemas.microsoft.com/office/drawing/2014/main" id="{88A84FBE-5276-4E70-8788-3F99D3A2BCDE}"/>
            </a:ext>
          </a:extLst>
        </xdr:cNvPr>
        <xdr:cNvCxnSpPr/>
      </xdr:nvCxnSpPr>
      <xdr:spPr>
        <a:xfrm flipV="1">
          <a:off x="1130300" y="13299187"/>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76</xdr:row>
      <xdr:rowOff>98569</xdr:rowOff>
    </xdr:from>
    <xdr:ext cx="405111" cy="259045"/>
    <xdr:sp macro="" textlink="">
      <xdr:nvSpPr>
        <xdr:cNvPr id="320" name="n_1mainValue【福祉施設】&#10;有形固定資産減価償却率">
          <a:extLst>
            <a:ext uri="{FF2B5EF4-FFF2-40B4-BE49-F238E27FC236}">
              <a16:creationId xmlns:a16="http://schemas.microsoft.com/office/drawing/2014/main" id="{3CE39B5A-E379-45F7-A7CA-2A6566015BC4}"/>
            </a:ext>
          </a:extLst>
        </xdr:cNvPr>
        <xdr:cNvSpPr txBox="1"/>
      </xdr:nvSpPr>
      <xdr:spPr>
        <a:xfrm>
          <a:off x="3582044" y="13128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45990</xdr:rowOff>
    </xdr:from>
    <xdr:ext cx="405111" cy="259045"/>
    <xdr:sp macro="" textlink="">
      <xdr:nvSpPr>
        <xdr:cNvPr id="321" name="n_2mainValue【福祉施設】&#10;有形固定資産減価償却率">
          <a:extLst>
            <a:ext uri="{FF2B5EF4-FFF2-40B4-BE49-F238E27FC236}">
              <a16:creationId xmlns:a16="http://schemas.microsoft.com/office/drawing/2014/main" id="{7C70D107-9BD2-49B7-B6A6-065712C58445}"/>
            </a:ext>
          </a:extLst>
        </xdr:cNvPr>
        <xdr:cNvSpPr txBox="1"/>
      </xdr:nvSpPr>
      <xdr:spPr>
        <a:xfrm>
          <a:off x="2705744" y="13076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75</xdr:row>
      <xdr:rowOff>164864</xdr:rowOff>
    </xdr:from>
    <xdr:ext cx="405111" cy="259045"/>
    <xdr:sp macro="" textlink="">
      <xdr:nvSpPr>
        <xdr:cNvPr id="322" name="n_3mainValue【福祉施設】&#10;有形固定資産減価償却率">
          <a:extLst>
            <a:ext uri="{FF2B5EF4-FFF2-40B4-BE49-F238E27FC236}">
              <a16:creationId xmlns:a16="http://schemas.microsoft.com/office/drawing/2014/main" id="{2BE0D718-0241-4DC0-90D2-25C643F77FEB}"/>
            </a:ext>
          </a:extLst>
        </xdr:cNvPr>
        <xdr:cNvSpPr txBox="1"/>
      </xdr:nvSpPr>
      <xdr:spPr>
        <a:xfrm>
          <a:off x="1816744" y="13023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75</xdr:row>
      <xdr:rowOff>167149</xdr:rowOff>
    </xdr:from>
    <xdr:ext cx="405111" cy="259045"/>
    <xdr:sp macro="" textlink="">
      <xdr:nvSpPr>
        <xdr:cNvPr id="323" name="n_4mainValue【福祉施設】&#10;有形固定資産減価償却率">
          <a:extLst>
            <a:ext uri="{FF2B5EF4-FFF2-40B4-BE49-F238E27FC236}">
              <a16:creationId xmlns:a16="http://schemas.microsoft.com/office/drawing/2014/main" id="{2B630331-5E78-43E8-BB3D-AF64DCC806C0}"/>
            </a:ext>
          </a:extLst>
        </xdr:cNvPr>
        <xdr:cNvSpPr txBox="1"/>
      </xdr:nvSpPr>
      <xdr:spPr>
        <a:xfrm>
          <a:off x="927744" y="13025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5ABA67D1-5548-4061-8843-5DB4E6B715C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73D2343C-67F5-429B-8953-06DF291E113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5500670A-3425-49AA-9B5E-33E1C2CDF6C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6CBD3544-89B3-49B9-AF05-EAA44E91FCA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DF03801F-7AE3-4F5C-AD61-8DD1B7DE966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B3B89830-3070-4FC8-A3FB-D79785A2AD7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D540C1B7-0DB1-4763-AF49-0B748894CC2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4D1D3F8C-7F49-45C9-B6C2-902E50F0DEB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1FFCAA20-70EE-482A-A2DA-E18BD9F941A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89CCA4B-15FF-4E7F-B3AD-217F053F115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1F180698-7ACA-401A-B62D-E7DE637967A2}"/>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5F2E9B2D-E116-4FC5-A80C-9947853D7CD1}"/>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36951295-38D9-4220-AD12-F32CE06BD155}"/>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5C556103-42FF-4DEB-875B-26EFE9288345}"/>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F1C759F4-412E-49B5-A95A-3371F683E09D}"/>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06349796-8465-4FDB-AE06-BAEFD5F2319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2C4582C4-882A-48D5-A582-D5C3695CC1BB}"/>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AAF9C169-80DD-4F69-ADE9-FA06E87EE1B1}"/>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11F437AF-F0CB-40EC-B15B-391BECF00103}"/>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23A724D7-5539-475C-888D-DDD09FCC606C}"/>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06044DEE-F4AF-43AF-B47D-549230E769B3}"/>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1C85C8D7-EF27-44B7-9A4C-3CC0A5913C88}"/>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D2E0B5FA-C04C-4610-9E83-BD192E9877B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7343BB96-86F7-4915-853F-963FC525D64B}"/>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福祉施設】&#10;一人当たり面積グラフ枠">
          <a:extLst>
            <a:ext uri="{FF2B5EF4-FFF2-40B4-BE49-F238E27FC236}">
              <a16:creationId xmlns:a16="http://schemas.microsoft.com/office/drawing/2014/main" id="{73AA6E1F-2F09-4508-B114-7F839F3E9C5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118111</xdr:rowOff>
    </xdr:from>
    <xdr:to>
      <xdr:col>54</xdr:col>
      <xdr:colOff>189865</xdr:colOff>
      <xdr:row>86</xdr:row>
      <xdr:rowOff>109945</xdr:rowOff>
    </xdr:to>
    <xdr:cxnSp macro="">
      <xdr:nvCxnSpPr>
        <xdr:cNvPr id="349" name="直線コネクタ 348">
          <a:extLst>
            <a:ext uri="{FF2B5EF4-FFF2-40B4-BE49-F238E27FC236}">
              <a16:creationId xmlns:a16="http://schemas.microsoft.com/office/drawing/2014/main" id="{8C762492-0714-46DB-8116-39C385055EA6}"/>
            </a:ext>
          </a:extLst>
        </xdr:cNvPr>
        <xdr:cNvCxnSpPr/>
      </xdr:nvCxnSpPr>
      <xdr:spPr>
        <a:xfrm flipV="1">
          <a:off x="10476865" y="13319761"/>
          <a:ext cx="0" cy="1534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113772</xdr:rowOff>
    </xdr:from>
    <xdr:ext cx="469744" cy="259045"/>
    <xdr:sp macro="" textlink="">
      <xdr:nvSpPr>
        <xdr:cNvPr id="350" name="【福祉施設】&#10;一人当たり面積最小値テキスト">
          <a:extLst>
            <a:ext uri="{FF2B5EF4-FFF2-40B4-BE49-F238E27FC236}">
              <a16:creationId xmlns:a16="http://schemas.microsoft.com/office/drawing/2014/main" id="{0BAAA14F-6E79-48B6-A349-3EB573C0EC44}"/>
            </a:ext>
          </a:extLst>
        </xdr:cNvPr>
        <xdr:cNvSpPr txBox="1"/>
      </xdr:nvSpPr>
      <xdr:spPr>
        <a:xfrm>
          <a:off x="10515600" y="1485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109945</xdr:rowOff>
    </xdr:from>
    <xdr:to>
      <xdr:col>55</xdr:col>
      <xdr:colOff>88900</xdr:colOff>
      <xdr:row>86</xdr:row>
      <xdr:rowOff>109945</xdr:rowOff>
    </xdr:to>
    <xdr:cxnSp macro="">
      <xdr:nvCxnSpPr>
        <xdr:cNvPr id="351" name="直線コネクタ 350">
          <a:extLst>
            <a:ext uri="{FF2B5EF4-FFF2-40B4-BE49-F238E27FC236}">
              <a16:creationId xmlns:a16="http://schemas.microsoft.com/office/drawing/2014/main" id="{1286340C-77AA-4E8F-A97A-F2D9E57842D3}"/>
            </a:ext>
          </a:extLst>
        </xdr:cNvPr>
        <xdr:cNvCxnSpPr/>
      </xdr:nvCxnSpPr>
      <xdr:spPr>
        <a:xfrm>
          <a:off x="10388600" y="14854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64788</xdr:rowOff>
    </xdr:from>
    <xdr:ext cx="469744" cy="259045"/>
    <xdr:sp macro="" textlink="">
      <xdr:nvSpPr>
        <xdr:cNvPr id="352" name="【福祉施設】&#10;一人当たり面積最大値テキスト">
          <a:extLst>
            <a:ext uri="{FF2B5EF4-FFF2-40B4-BE49-F238E27FC236}">
              <a16:creationId xmlns:a16="http://schemas.microsoft.com/office/drawing/2014/main" id="{703AC0ED-626D-4B7D-82E9-AF288FA41537}"/>
            </a:ext>
          </a:extLst>
        </xdr:cNvPr>
        <xdr:cNvSpPr txBox="1"/>
      </xdr:nvSpPr>
      <xdr:spPr>
        <a:xfrm>
          <a:off x="10515600" y="1309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118111</xdr:rowOff>
    </xdr:from>
    <xdr:to>
      <xdr:col>55</xdr:col>
      <xdr:colOff>88900</xdr:colOff>
      <xdr:row>77</xdr:row>
      <xdr:rowOff>118111</xdr:rowOff>
    </xdr:to>
    <xdr:cxnSp macro="">
      <xdr:nvCxnSpPr>
        <xdr:cNvPr id="353" name="直線コネクタ 352">
          <a:extLst>
            <a:ext uri="{FF2B5EF4-FFF2-40B4-BE49-F238E27FC236}">
              <a16:creationId xmlns:a16="http://schemas.microsoft.com/office/drawing/2014/main" id="{8F49CEE0-BFE2-40C0-A3B1-AB5DFEC8CB0B}"/>
            </a:ext>
          </a:extLst>
        </xdr:cNvPr>
        <xdr:cNvCxnSpPr/>
      </xdr:nvCxnSpPr>
      <xdr:spPr>
        <a:xfrm>
          <a:off x="10388600" y="1331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71863</xdr:rowOff>
    </xdr:from>
    <xdr:ext cx="469744" cy="259045"/>
    <xdr:sp macro="" textlink="">
      <xdr:nvSpPr>
        <xdr:cNvPr id="354" name="【福祉施設】&#10;一人当たり面積平均値テキスト">
          <a:extLst>
            <a:ext uri="{FF2B5EF4-FFF2-40B4-BE49-F238E27FC236}">
              <a16:creationId xmlns:a16="http://schemas.microsoft.com/office/drawing/2014/main" id="{2383B2F0-D2FA-44A3-8090-06314F893A63}"/>
            </a:ext>
          </a:extLst>
        </xdr:cNvPr>
        <xdr:cNvSpPr txBox="1"/>
      </xdr:nvSpPr>
      <xdr:spPr>
        <a:xfrm>
          <a:off x="10515600" y="143022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93436</xdr:rowOff>
    </xdr:from>
    <xdr:to>
      <xdr:col>55</xdr:col>
      <xdr:colOff>50800</xdr:colOff>
      <xdr:row>84</xdr:row>
      <xdr:rowOff>23586</xdr:rowOff>
    </xdr:to>
    <xdr:sp macro="" textlink="">
      <xdr:nvSpPr>
        <xdr:cNvPr id="355" name="フローチャート: 判断 354">
          <a:extLst>
            <a:ext uri="{FF2B5EF4-FFF2-40B4-BE49-F238E27FC236}">
              <a16:creationId xmlns:a16="http://schemas.microsoft.com/office/drawing/2014/main" id="{0E0454F9-247F-442B-A651-C0C7C245A7F8}"/>
            </a:ext>
          </a:extLst>
        </xdr:cNvPr>
        <xdr:cNvSpPr/>
      </xdr:nvSpPr>
      <xdr:spPr>
        <a:xfrm>
          <a:off x="10426700" y="1432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103232</xdr:rowOff>
    </xdr:from>
    <xdr:to>
      <xdr:col>50</xdr:col>
      <xdr:colOff>165100</xdr:colOff>
      <xdr:row>84</xdr:row>
      <xdr:rowOff>33382</xdr:rowOff>
    </xdr:to>
    <xdr:sp macro="" textlink="">
      <xdr:nvSpPr>
        <xdr:cNvPr id="356" name="フローチャート: 判断 355">
          <a:extLst>
            <a:ext uri="{FF2B5EF4-FFF2-40B4-BE49-F238E27FC236}">
              <a16:creationId xmlns:a16="http://schemas.microsoft.com/office/drawing/2014/main" id="{EAD5E3B6-31C3-45F0-98EA-009F82CA098C}"/>
            </a:ext>
          </a:extLst>
        </xdr:cNvPr>
        <xdr:cNvSpPr/>
      </xdr:nvSpPr>
      <xdr:spPr>
        <a:xfrm>
          <a:off x="9588500" y="14333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84</xdr:row>
      <xdr:rowOff>24509</xdr:rowOff>
    </xdr:from>
    <xdr:ext cx="469744" cy="259045"/>
    <xdr:sp macro="" textlink="">
      <xdr:nvSpPr>
        <xdr:cNvPr id="357" name="n_1aveValue【福祉施設】&#10;一人当たり面積">
          <a:extLst>
            <a:ext uri="{FF2B5EF4-FFF2-40B4-BE49-F238E27FC236}">
              <a16:creationId xmlns:a16="http://schemas.microsoft.com/office/drawing/2014/main" id="{0C545B38-7561-48FB-B98D-811F5B843E33}"/>
            </a:ext>
          </a:extLst>
        </xdr:cNvPr>
        <xdr:cNvSpPr txBox="1"/>
      </xdr:nvSpPr>
      <xdr:spPr>
        <a:xfrm>
          <a:off x="9391727" y="14426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83</xdr:row>
      <xdr:rowOff>93436</xdr:rowOff>
    </xdr:from>
    <xdr:to>
      <xdr:col>46</xdr:col>
      <xdr:colOff>38100</xdr:colOff>
      <xdr:row>84</xdr:row>
      <xdr:rowOff>23586</xdr:rowOff>
    </xdr:to>
    <xdr:sp macro="" textlink="">
      <xdr:nvSpPr>
        <xdr:cNvPr id="358" name="フローチャート: 判断 357">
          <a:extLst>
            <a:ext uri="{FF2B5EF4-FFF2-40B4-BE49-F238E27FC236}">
              <a16:creationId xmlns:a16="http://schemas.microsoft.com/office/drawing/2014/main" id="{17F43E4B-A5FB-4FEC-BDF4-9E88885C654F}"/>
            </a:ext>
          </a:extLst>
        </xdr:cNvPr>
        <xdr:cNvSpPr/>
      </xdr:nvSpPr>
      <xdr:spPr>
        <a:xfrm>
          <a:off x="8699500" y="1432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84</xdr:row>
      <xdr:rowOff>14713</xdr:rowOff>
    </xdr:from>
    <xdr:ext cx="469744" cy="259045"/>
    <xdr:sp macro="" textlink="">
      <xdr:nvSpPr>
        <xdr:cNvPr id="359" name="n_2aveValue【福祉施設】&#10;一人当たり面積">
          <a:extLst>
            <a:ext uri="{FF2B5EF4-FFF2-40B4-BE49-F238E27FC236}">
              <a16:creationId xmlns:a16="http://schemas.microsoft.com/office/drawing/2014/main" id="{6CC56D0D-74BC-4A9A-8CF5-F2A706EEA8A8}"/>
            </a:ext>
          </a:extLst>
        </xdr:cNvPr>
        <xdr:cNvSpPr txBox="1"/>
      </xdr:nvSpPr>
      <xdr:spPr>
        <a:xfrm>
          <a:off x="8515427" y="14416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83</xdr:row>
      <xdr:rowOff>93436</xdr:rowOff>
    </xdr:from>
    <xdr:to>
      <xdr:col>41</xdr:col>
      <xdr:colOff>101600</xdr:colOff>
      <xdr:row>84</xdr:row>
      <xdr:rowOff>23586</xdr:rowOff>
    </xdr:to>
    <xdr:sp macro="" textlink="">
      <xdr:nvSpPr>
        <xdr:cNvPr id="360" name="フローチャート: 判断 359">
          <a:extLst>
            <a:ext uri="{FF2B5EF4-FFF2-40B4-BE49-F238E27FC236}">
              <a16:creationId xmlns:a16="http://schemas.microsoft.com/office/drawing/2014/main" id="{73E0C976-40EA-4FFB-9637-58E506EEA351}"/>
            </a:ext>
          </a:extLst>
        </xdr:cNvPr>
        <xdr:cNvSpPr/>
      </xdr:nvSpPr>
      <xdr:spPr>
        <a:xfrm>
          <a:off x="7810500" y="1432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84</xdr:row>
      <xdr:rowOff>14713</xdr:rowOff>
    </xdr:from>
    <xdr:ext cx="469744" cy="259045"/>
    <xdr:sp macro="" textlink="">
      <xdr:nvSpPr>
        <xdr:cNvPr id="361" name="n_3aveValue【福祉施設】&#10;一人当たり面積">
          <a:extLst>
            <a:ext uri="{FF2B5EF4-FFF2-40B4-BE49-F238E27FC236}">
              <a16:creationId xmlns:a16="http://schemas.microsoft.com/office/drawing/2014/main" id="{FAA6D1A7-83E4-472C-B010-1B13C9FB05E9}"/>
            </a:ext>
          </a:extLst>
        </xdr:cNvPr>
        <xdr:cNvSpPr txBox="1"/>
      </xdr:nvSpPr>
      <xdr:spPr>
        <a:xfrm>
          <a:off x="7626427" y="14416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82</xdr:row>
      <xdr:rowOff>144055</xdr:rowOff>
    </xdr:from>
    <xdr:to>
      <xdr:col>36</xdr:col>
      <xdr:colOff>165100</xdr:colOff>
      <xdr:row>83</xdr:row>
      <xdr:rowOff>74205</xdr:rowOff>
    </xdr:to>
    <xdr:sp macro="" textlink="">
      <xdr:nvSpPr>
        <xdr:cNvPr id="362" name="フローチャート: 判断 361">
          <a:extLst>
            <a:ext uri="{FF2B5EF4-FFF2-40B4-BE49-F238E27FC236}">
              <a16:creationId xmlns:a16="http://schemas.microsoft.com/office/drawing/2014/main" id="{74710BBC-B7FA-4D4C-969E-CF8092BE8B68}"/>
            </a:ext>
          </a:extLst>
        </xdr:cNvPr>
        <xdr:cNvSpPr/>
      </xdr:nvSpPr>
      <xdr:spPr>
        <a:xfrm>
          <a:off x="6921500" y="142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83</xdr:row>
      <xdr:rowOff>65332</xdr:rowOff>
    </xdr:from>
    <xdr:ext cx="469744" cy="259045"/>
    <xdr:sp macro="" textlink="">
      <xdr:nvSpPr>
        <xdr:cNvPr id="363" name="n_4aveValue【福祉施設】&#10;一人当たり面積">
          <a:extLst>
            <a:ext uri="{FF2B5EF4-FFF2-40B4-BE49-F238E27FC236}">
              <a16:creationId xmlns:a16="http://schemas.microsoft.com/office/drawing/2014/main" id="{2D8F2DC1-38CB-4083-BB94-15174AAE6BF1}"/>
            </a:ext>
          </a:extLst>
        </xdr:cNvPr>
        <xdr:cNvSpPr txBox="1"/>
      </xdr:nvSpPr>
      <xdr:spPr>
        <a:xfrm>
          <a:off x="6737427" y="1429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9DAD14B9-D136-4AA8-8D54-5910F75E80C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3544AC10-7966-4ABC-966B-F50DD9CE999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8F99A070-1F77-4B47-8B1C-380CFDE16D9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7" name="テキスト ボックス 366">
          <a:extLst>
            <a:ext uri="{FF2B5EF4-FFF2-40B4-BE49-F238E27FC236}">
              <a16:creationId xmlns:a16="http://schemas.microsoft.com/office/drawing/2014/main" id="{99D15ED1-7C15-4C9E-B8E7-920F38F952E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8" name="テキスト ボックス 367">
          <a:extLst>
            <a:ext uri="{FF2B5EF4-FFF2-40B4-BE49-F238E27FC236}">
              <a16:creationId xmlns:a16="http://schemas.microsoft.com/office/drawing/2014/main" id="{0F6E075A-A5B8-4A30-803A-A4135A93ACC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155484</xdr:rowOff>
    </xdr:from>
    <xdr:to>
      <xdr:col>55</xdr:col>
      <xdr:colOff>50800</xdr:colOff>
      <xdr:row>82</xdr:row>
      <xdr:rowOff>85634</xdr:rowOff>
    </xdr:to>
    <xdr:sp macro="" textlink="">
      <xdr:nvSpPr>
        <xdr:cNvPr id="369" name="楕円 368">
          <a:extLst>
            <a:ext uri="{FF2B5EF4-FFF2-40B4-BE49-F238E27FC236}">
              <a16:creationId xmlns:a16="http://schemas.microsoft.com/office/drawing/2014/main" id="{E99F9E93-036D-40FA-9207-D90A9412B04C}"/>
            </a:ext>
          </a:extLst>
        </xdr:cNvPr>
        <xdr:cNvSpPr/>
      </xdr:nvSpPr>
      <xdr:spPr>
        <a:xfrm>
          <a:off x="10426700" y="1404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6911</xdr:rowOff>
    </xdr:from>
    <xdr:ext cx="469744" cy="259045"/>
    <xdr:sp macro="" textlink="">
      <xdr:nvSpPr>
        <xdr:cNvPr id="370" name="【福祉施設】&#10;一人当たり面積該当値テキスト">
          <a:extLst>
            <a:ext uri="{FF2B5EF4-FFF2-40B4-BE49-F238E27FC236}">
              <a16:creationId xmlns:a16="http://schemas.microsoft.com/office/drawing/2014/main" id="{93FFD488-7E47-40FA-9109-5C622B2F89AA}"/>
            </a:ext>
          </a:extLst>
        </xdr:cNvPr>
        <xdr:cNvSpPr txBox="1"/>
      </xdr:nvSpPr>
      <xdr:spPr>
        <a:xfrm>
          <a:off x="10515600" y="13894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3629</xdr:rowOff>
    </xdr:from>
    <xdr:to>
      <xdr:col>50</xdr:col>
      <xdr:colOff>165100</xdr:colOff>
      <xdr:row>82</xdr:row>
      <xdr:rowOff>105229</xdr:rowOff>
    </xdr:to>
    <xdr:sp macro="" textlink="">
      <xdr:nvSpPr>
        <xdr:cNvPr id="371" name="楕円 370">
          <a:extLst>
            <a:ext uri="{FF2B5EF4-FFF2-40B4-BE49-F238E27FC236}">
              <a16:creationId xmlns:a16="http://schemas.microsoft.com/office/drawing/2014/main" id="{4E8D5BEF-62C9-4D5B-9B50-26B544BE32A4}"/>
            </a:ext>
          </a:extLst>
        </xdr:cNvPr>
        <xdr:cNvSpPr/>
      </xdr:nvSpPr>
      <xdr:spPr>
        <a:xfrm>
          <a:off x="9588500" y="1406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34834</xdr:rowOff>
    </xdr:from>
    <xdr:to>
      <xdr:col>55</xdr:col>
      <xdr:colOff>0</xdr:colOff>
      <xdr:row>82</xdr:row>
      <xdr:rowOff>54429</xdr:rowOff>
    </xdr:to>
    <xdr:cxnSp macro="">
      <xdr:nvCxnSpPr>
        <xdr:cNvPr id="372" name="直線コネクタ 371">
          <a:extLst>
            <a:ext uri="{FF2B5EF4-FFF2-40B4-BE49-F238E27FC236}">
              <a16:creationId xmlns:a16="http://schemas.microsoft.com/office/drawing/2014/main" id="{F69B13EB-62FE-4DE1-BD8E-7419E381B6B0}"/>
            </a:ext>
          </a:extLst>
        </xdr:cNvPr>
        <xdr:cNvCxnSpPr/>
      </xdr:nvCxnSpPr>
      <xdr:spPr>
        <a:xfrm flipV="1">
          <a:off x="9639300" y="14093734"/>
          <a:ext cx="8382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19957</xdr:rowOff>
    </xdr:from>
    <xdr:to>
      <xdr:col>46</xdr:col>
      <xdr:colOff>38100</xdr:colOff>
      <xdr:row>82</xdr:row>
      <xdr:rowOff>121557</xdr:rowOff>
    </xdr:to>
    <xdr:sp macro="" textlink="">
      <xdr:nvSpPr>
        <xdr:cNvPr id="373" name="楕円 372">
          <a:extLst>
            <a:ext uri="{FF2B5EF4-FFF2-40B4-BE49-F238E27FC236}">
              <a16:creationId xmlns:a16="http://schemas.microsoft.com/office/drawing/2014/main" id="{A7D579BC-E670-4C2B-8FE5-470BF4F26EB7}"/>
            </a:ext>
          </a:extLst>
        </xdr:cNvPr>
        <xdr:cNvSpPr/>
      </xdr:nvSpPr>
      <xdr:spPr>
        <a:xfrm>
          <a:off x="8699500" y="1407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54429</xdr:rowOff>
    </xdr:from>
    <xdr:to>
      <xdr:col>50</xdr:col>
      <xdr:colOff>114300</xdr:colOff>
      <xdr:row>82</xdr:row>
      <xdr:rowOff>70757</xdr:rowOff>
    </xdr:to>
    <xdr:cxnSp macro="">
      <xdr:nvCxnSpPr>
        <xdr:cNvPr id="374" name="直線コネクタ 373">
          <a:extLst>
            <a:ext uri="{FF2B5EF4-FFF2-40B4-BE49-F238E27FC236}">
              <a16:creationId xmlns:a16="http://schemas.microsoft.com/office/drawing/2014/main" id="{C4E6A1A7-9FAA-4F34-AF8F-0AD2A5BAC1F4}"/>
            </a:ext>
          </a:extLst>
        </xdr:cNvPr>
        <xdr:cNvCxnSpPr/>
      </xdr:nvCxnSpPr>
      <xdr:spPr>
        <a:xfrm flipV="1">
          <a:off x="8750300" y="14113329"/>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36286</xdr:rowOff>
    </xdr:from>
    <xdr:to>
      <xdr:col>41</xdr:col>
      <xdr:colOff>101600</xdr:colOff>
      <xdr:row>82</xdr:row>
      <xdr:rowOff>137886</xdr:rowOff>
    </xdr:to>
    <xdr:sp macro="" textlink="">
      <xdr:nvSpPr>
        <xdr:cNvPr id="375" name="楕円 374">
          <a:extLst>
            <a:ext uri="{FF2B5EF4-FFF2-40B4-BE49-F238E27FC236}">
              <a16:creationId xmlns:a16="http://schemas.microsoft.com/office/drawing/2014/main" id="{C2F58DFF-86BC-4791-98CD-32424A54DC17}"/>
            </a:ext>
          </a:extLst>
        </xdr:cNvPr>
        <xdr:cNvSpPr/>
      </xdr:nvSpPr>
      <xdr:spPr>
        <a:xfrm>
          <a:off x="7810500" y="1409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70757</xdr:rowOff>
    </xdr:from>
    <xdr:to>
      <xdr:col>45</xdr:col>
      <xdr:colOff>177800</xdr:colOff>
      <xdr:row>82</xdr:row>
      <xdr:rowOff>87086</xdr:rowOff>
    </xdr:to>
    <xdr:cxnSp macro="">
      <xdr:nvCxnSpPr>
        <xdr:cNvPr id="376" name="直線コネクタ 375">
          <a:extLst>
            <a:ext uri="{FF2B5EF4-FFF2-40B4-BE49-F238E27FC236}">
              <a16:creationId xmlns:a16="http://schemas.microsoft.com/office/drawing/2014/main" id="{3A7BA380-6105-4BB8-B5A4-929943A6F52E}"/>
            </a:ext>
          </a:extLst>
        </xdr:cNvPr>
        <xdr:cNvCxnSpPr/>
      </xdr:nvCxnSpPr>
      <xdr:spPr>
        <a:xfrm flipV="1">
          <a:off x="7861300" y="1412965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145687</xdr:rowOff>
    </xdr:from>
    <xdr:to>
      <xdr:col>36</xdr:col>
      <xdr:colOff>165100</xdr:colOff>
      <xdr:row>82</xdr:row>
      <xdr:rowOff>75837</xdr:rowOff>
    </xdr:to>
    <xdr:sp macro="" textlink="">
      <xdr:nvSpPr>
        <xdr:cNvPr id="377" name="楕円 376">
          <a:extLst>
            <a:ext uri="{FF2B5EF4-FFF2-40B4-BE49-F238E27FC236}">
              <a16:creationId xmlns:a16="http://schemas.microsoft.com/office/drawing/2014/main" id="{D81A5C82-59E2-4977-9133-4D60120234DC}"/>
            </a:ext>
          </a:extLst>
        </xdr:cNvPr>
        <xdr:cNvSpPr/>
      </xdr:nvSpPr>
      <xdr:spPr>
        <a:xfrm>
          <a:off x="6921500" y="1403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25037</xdr:rowOff>
    </xdr:from>
    <xdr:to>
      <xdr:col>41</xdr:col>
      <xdr:colOff>50800</xdr:colOff>
      <xdr:row>82</xdr:row>
      <xdr:rowOff>87086</xdr:rowOff>
    </xdr:to>
    <xdr:cxnSp macro="">
      <xdr:nvCxnSpPr>
        <xdr:cNvPr id="378" name="直線コネクタ 377">
          <a:extLst>
            <a:ext uri="{FF2B5EF4-FFF2-40B4-BE49-F238E27FC236}">
              <a16:creationId xmlns:a16="http://schemas.microsoft.com/office/drawing/2014/main" id="{638A0B17-3236-4FE9-BFD1-C07946A339DC}"/>
            </a:ext>
          </a:extLst>
        </xdr:cNvPr>
        <xdr:cNvCxnSpPr/>
      </xdr:nvCxnSpPr>
      <xdr:spPr>
        <a:xfrm>
          <a:off x="6972300" y="14083937"/>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121756</xdr:rowOff>
    </xdr:from>
    <xdr:ext cx="469744" cy="259045"/>
    <xdr:sp macro="" textlink="">
      <xdr:nvSpPr>
        <xdr:cNvPr id="379" name="n_1mainValue【福祉施設】&#10;一人当たり面積">
          <a:extLst>
            <a:ext uri="{FF2B5EF4-FFF2-40B4-BE49-F238E27FC236}">
              <a16:creationId xmlns:a16="http://schemas.microsoft.com/office/drawing/2014/main" id="{9F590AFF-57C3-4C7C-8CFB-8C8060DB4BE1}"/>
            </a:ext>
          </a:extLst>
        </xdr:cNvPr>
        <xdr:cNvSpPr txBox="1"/>
      </xdr:nvSpPr>
      <xdr:spPr>
        <a:xfrm>
          <a:off x="9391727" y="13837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138084</xdr:rowOff>
    </xdr:from>
    <xdr:ext cx="469744" cy="259045"/>
    <xdr:sp macro="" textlink="">
      <xdr:nvSpPr>
        <xdr:cNvPr id="380" name="n_2mainValue【福祉施設】&#10;一人当たり面積">
          <a:extLst>
            <a:ext uri="{FF2B5EF4-FFF2-40B4-BE49-F238E27FC236}">
              <a16:creationId xmlns:a16="http://schemas.microsoft.com/office/drawing/2014/main" id="{0B4EE33D-3E9B-40AE-BD7B-06AF3B433F9B}"/>
            </a:ext>
          </a:extLst>
        </xdr:cNvPr>
        <xdr:cNvSpPr txBox="1"/>
      </xdr:nvSpPr>
      <xdr:spPr>
        <a:xfrm>
          <a:off x="8515427" y="1385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154413</xdr:rowOff>
    </xdr:from>
    <xdr:ext cx="469744" cy="259045"/>
    <xdr:sp macro="" textlink="">
      <xdr:nvSpPr>
        <xdr:cNvPr id="381" name="n_3mainValue【福祉施設】&#10;一人当たり面積">
          <a:extLst>
            <a:ext uri="{FF2B5EF4-FFF2-40B4-BE49-F238E27FC236}">
              <a16:creationId xmlns:a16="http://schemas.microsoft.com/office/drawing/2014/main" id="{9C781EA2-2324-43AD-B2FE-08456D740A53}"/>
            </a:ext>
          </a:extLst>
        </xdr:cNvPr>
        <xdr:cNvSpPr txBox="1"/>
      </xdr:nvSpPr>
      <xdr:spPr>
        <a:xfrm>
          <a:off x="7626427" y="13870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92364</xdr:rowOff>
    </xdr:from>
    <xdr:ext cx="469744" cy="259045"/>
    <xdr:sp macro="" textlink="">
      <xdr:nvSpPr>
        <xdr:cNvPr id="382" name="n_4mainValue【福祉施設】&#10;一人当たり面積">
          <a:extLst>
            <a:ext uri="{FF2B5EF4-FFF2-40B4-BE49-F238E27FC236}">
              <a16:creationId xmlns:a16="http://schemas.microsoft.com/office/drawing/2014/main" id="{C8112A04-BB4C-4C21-9431-89A7A2C34972}"/>
            </a:ext>
          </a:extLst>
        </xdr:cNvPr>
        <xdr:cNvSpPr txBox="1"/>
      </xdr:nvSpPr>
      <xdr:spPr>
        <a:xfrm>
          <a:off x="6737427" y="1380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9B45E877-D85F-41C1-9675-2D025C9D4E9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5FDA088C-27ED-40E8-94B7-75E4DB4B81E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88415914-FB7A-434B-9C5D-1C35F9ECB8E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1EDC54E7-D114-4279-A735-23E8C9A948F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E3E7983B-B3C1-4E52-832D-985EC9B6F1E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597EB516-7A42-4C08-A5E3-89C5719BF17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0E196B07-6FF0-4329-91E4-CCE2CC08E78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7A74AD6F-7BB7-4499-BBC6-1B9D8D2F27DC}"/>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1" name="テキスト ボックス 390">
          <a:extLst>
            <a:ext uri="{FF2B5EF4-FFF2-40B4-BE49-F238E27FC236}">
              <a16:creationId xmlns:a16="http://schemas.microsoft.com/office/drawing/2014/main" id="{EC086457-6435-4796-AF74-9268D759FA1E}"/>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2" name="直線コネクタ 391">
          <a:extLst>
            <a:ext uri="{FF2B5EF4-FFF2-40B4-BE49-F238E27FC236}">
              <a16:creationId xmlns:a16="http://schemas.microsoft.com/office/drawing/2014/main" id="{D4811DF2-5045-4011-9D12-F4862195F288}"/>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3" name="テキスト ボックス 392">
          <a:extLst>
            <a:ext uri="{FF2B5EF4-FFF2-40B4-BE49-F238E27FC236}">
              <a16:creationId xmlns:a16="http://schemas.microsoft.com/office/drawing/2014/main" id="{B2E966E5-2C0E-477E-94C0-00283A865A48}"/>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4" name="直線コネクタ 393">
          <a:extLst>
            <a:ext uri="{FF2B5EF4-FFF2-40B4-BE49-F238E27FC236}">
              <a16:creationId xmlns:a16="http://schemas.microsoft.com/office/drawing/2014/main" id="{C345DC98-EB8F-484A-9971-99A52E70052A}"/>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5" name="テキスト ボックス 394">
          <a:extLst>
            <a:ext uri="{FF2B5EF4-FFF2-40B4-BE49-F238E27FC236}">
              <a16:creationId xmlns:a16="http://schemas.microsoft.com/office/drawing/2014/main" id="{CA86A20F-3941-426D-A936-4590F59FC964}"/>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6" name="直線コネクタ 395">
          <a:extLst>
            <a:ext uri="{FF2B5EF4-FFF2-40B4-BE49-F238E27FC236}">
              <a16:creationId xmlns:a16="http://schemas.microsoft.com/office/drawing/2014/main" id="{91CC8458-4A3C-4F64-877F-C5944979CAFE}"/>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7" name="テキスト ボックス 396">
          <a:extLst>
            <a:ext uri="{FF2B5EF4-FFF2-40B4-BE49-F238E27FC236}">
              <a16:creationId xmlns:a16="http://schemas.microsoft.com/office/drawing/2014/main" id="{FED43AD4-058A-457C-96C3-A76063D05CB6}"/>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8" name="直線コネクタ 397">
          <a:extLst>
            <a:ext uri="{FF2B5EF4-FFF2-40B4-BE49-F238E27FC236}">
              <a16:creationId xmlns:a16="http://schemas.microsoft.com/office/drawing/2014/main" id="{C81AD4E3-898B-4E3C-AE29-675DDBBD7E23}"/>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9" name="テキスト ボックス 398">
          <a:extLst>
            <a:ext uri="{FF2B5EF4-FFF2-40B4-BE49-F238E27FC236}">
              <a16:creationId xmlns:a16="http://schemas.microsoft.com/office/drawing/2014/main" id="{1B56C8AF-EF17-474F-872F-5A91AB711821}"/>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400" name="直線コネクタ 399">
          <a:extLst>
            <a:ext uri="{FF2B5EF4-FFF2-40B4-BE49-F238E27FC236}">
              <a16:creationId xmlns:a16="http://schemas.microsoft.com/office/drawing/2014/main" id="{6D3BB806-6488-4162-B647-A2B8ED9ECC5D}"/>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1" name="テキスト ボックス 400">
          <a:extLst>
            <a:ext uri="{FF2B5EF4-FFF2-40B4-BE49-F238E27FC236}">
              <a16:creationId xmlns:a16="http://schemas.microsoft.com/office/drawing/2014/main" id="{9268A3B7-62ED-4731-A5FD-69D69BED4BB3}"/>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2" name="直線コネクタ 401">
          <a:extLst>
            <a:ext uri="{FF2B5EF4-FFF2-40B4-BE49-F238E27FC236}">
              <a16:creationId xmlns:a16="http://schemas.microsoft.com/office/drawing/2014/main" id="{18D3861A-A544-468C-AA0A-ED0EC7630291}"/>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3" name="テキスト ボックス 402">
          <a:extLst>
            <a:ext uri="{FF2B5EF4-FFF2-40B4-BE49-F238E27FC236}">
              <a16:creationId xmlns:a16="http://schemas.microsoft.com/office/drawing/2014/main" id="{BE2E4129-A4F9-41EB-8999-DBB3A4286D09}"/>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4" name="直線コネクタ 403">
          <a:extLst>
            <a:ext uri="{FF2B5EF4-FFF2-40B4-BE49-F238E27FC236}">
              <a16:creationId xmlns:a16="http://schemas.microsoft.com/office/drawing/2014/main" id="{12DEEBE5-AEAF-4263-BE8D-2C081E819A0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5" name="テキスト ボックス 404">
          <a:extLst>
            <a:ext uri="{FF2B5EF4-FFF2-40B4-BE49-F238E27FC236}">
              <a16:creationId xmlns:a16="http://schemas.microsoft.com/office/drawing/2014/main" id="{3BB8DC20-F730-4626-8104-9E48E386A2C4}"/>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6" name="【市民会館】&#10;有形固定資産減価償却率グラフ枠">
          <a:extLst>
            <a:ext uri="{FF2B5EF4-FFF2-40B4-BE49-F238E27FC236}">
              <a16:creationId xmlns:a16="http://schemas.microsoft.com/office/drawing/2014/main" id="{38CB2562-13B9-4C14-B2F3-2D6ACA96D706}"/>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104775</xdr:rowOff>
    </xdr:from>
    <xdr:to>
      <xdr:col>24</xdr:col>
      <xdr:colOff>62865</xdr:colOff>
      <xdr:row>107</xdr:row>
      <xdr:rowOff>160020</xdr:rowOff>
    </xdr:to>
    <xdr:cxnSp macro="">
      <xdr:nvCxnSpPr>
        <xdr:cNvPr id="407" name="直線コネクタ 406">
          <a:extLst>
            <a:ext uri="{FF2B5EF4-FFF2-40B4-BE49-F238E27FC236}">
              <a16:creationId xmlns:a16="http://schemas.microsoft.com/office/drawing/2014/main" id="{AB63D301-42EF-4C28-B33B-B44E97F7F8EE}"/>
            </a:ext>
          </a:extLst>
        </xdr:cNvPr>
        <xdr:cNvCxnSpPr/>
      </xdr:nvCxnSpPr>
      <xdr:spPr>
        <a:xfrm flipV="1">
          <a:off x="4634865" y="17421225"/>
          <a:ext cx="0" cy="1083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163847</xdr:rowOff>
    </xdr:from>
    <xdr:ext cx="405111" cy="259045"/>
    <xdr:sp macro="" textlink="">
      <xdr:nvSpPr>
        <xdr:cNvPr id="408" name="【市民会館】&#10;有形固定資産減価償却率最小値テキスト">
          <a:extLst>
            <a:ext uri="{FF2B5EF4-FFF2-40B4-BE49-F238E27FC236}">
              <a16:creationId xmlns:a16="http://schemas.microsoft.com/office/drawing/2014/main" id="{8748A0CB-C71E-4D60-95D0-8CCD7FDDA17D}"/>
            </a:ext>
          </a:extLst>
        </xdr:cNvPr>
        <xdr:cNvSpPr txBox="1"/>
      </xdr:nvSpPr>
      <xdr:spPr>
        <a:xfrm>
          <a:off x="4673600" y="1850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160020</xdr:rowOff>
    </xdr:from>
    <xdr:to>
      <xdr:col>24</xdr:col>
      <xdr:colOff>152400</xdr:colOff>
      <xdr:row>107</xdr:row>
      <xdr:rowOff>160020</xdr:rowOff>
    </xdr:to>
    <xdr:cxnSp macro="">
      <xdr:nvCxnSpPr>
        <xdr:cNvPr id="409" name="直線コネクタ 408">
          <a:extLst>
            <a:ext uri="{FF2B5EF4-FFF2-40B4-BE49-F238E27FC236}">
              <a16:creationId xmlns:a16="http://schemas.microsoft.com/office/drawing/2014/main" id="{4A633626-632E-4219-B72A-8E64F40D276F}"/>
            </a:ext>
          </a:extLst>
        </xdr:cNvPr>
        <xdr:cNvCxnSpPr/>
      </xdr:nvCxnSpPr>
      <xdr:spPr>
        <a:xfrm>
          <a:off x="4546600" y="18505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51452</xdr:rowOff>
    </xdr:from>
    <xdr:ext cx="405111" cy="259045"/>
    <xdr:sp macro="" textlink="">
      <xdr:nvSpPr>
        <xdr:cNvPr id="410" name="【市民会館】&#10;有形固定資産減価償却率最大値テキスト">
          <a:extLst>
            <a:ext uri="{FF2B5EF4-FFF2-40B4-BE49-F238E27FC236}">
              <a16:creationId xmlns:a16="http://schemas.microsoft.com/office/drawing/2014/main" id="{A785380A-F6BF-4312-B57B-9239D8D385C3}"/>
            </a:ext>
          </a:extLst>
        </xdr:cNvPr>
        <xdr:cNvSpPr txBox="1"/>
      </xdr:nvSpPr>
      <xdr:spPr>
        <a:xfrm>
          <a:off x="4673600" y="17196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104775</xdr:rowOff>
    </xdr:from>
    <xdr:to>
      <xdr:col>24</xdr:col>
      <xdr:colOff>152400</xdr:colOff>
      <xdr:row>101</xdr:row>
      <xdr:rowOff>104775</xdr:rowOff>
    </xdr:to>
    <xdr:cxnSp macro="">
      <xdr:nvCxnSpPr>
        <xdr:cNvPr id="411" name="直線コネクタ 410">
          <a:extLst>
            <a:ext uri="{FF2B5EF4-FFF2-40B4-BE49-F238E27FC236}">
              <a16:creationId xmlns:a16="http://schemas.microsoft.com/office/drawing/2014/main" id="{B6B0D9CB-EC09-464D-9146-825C2F98E837}"/>
            </a:ext>
          </a:extLst>
        </xdr:cNvPr>
        <xdr:cNvCxnSpPr/>
      </xdr:nvCxnSpPr>
      <xdr:spPr>
        <a:xfrm>
          <a:off x="4546600" y="17421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161941</xdr:rowOff>
    </xdr:from>
    <xdr:ext cx="405111" cy="259045"/>
    <xdr:sp macro="" textlink="">
      <xdr:nvSpPr>
        <xdr:cNvPr id="412" name="【市民会館】&#10;有形固定資産減価償却率平均値テキスト">
          <a:extLst>
            <a:ext uri="{FF2B5EF4-FFF2-40B4-BE49-F238E27FC236}">
              <a16:creationId xmlns:a16="http://schemas.microsoft.com/office/drawing/2014/main" id="{5E32AE7D-FC92-4067-A807-55CF5CF4B4B7}"/>
            </a:ext>
          </a:extLst>
        </xdr:cNvPr>
        <xdr:cNvSpPr txBox="1"/>
      </xdr:nvSpPr>
      <xdr:spPr>
        <a:xfrm>
          <a:off x="4673600" y="178212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12064</xdr:rowOff>
    </xdr:from>
    <xdr:to>
      <xdr:col>24</xdr:col>
      <xdr:colOff>114300</xdr:colOff>
      <xdr:row>104</xdr:row>
      <xdr:rowOff>113664</xdr:rowOff>
    </xdr:to>
    <xdr:sp macro="" textlink="">
      <xdr:nvSpPr>
        <xdr:cNvPr id="413" name="フローチャート: 判断 412">
          <a:extLst>
            <a:ext uri="{FF2B5EF4-FFF2-40B4-BE49-F238E27FC236}">
              <a16:creationId xmlns:a16="http://schemas.microsoft.com/office/drawing/2014/main" id="{773AE26E-4D7A-47A5-A3D3-D059DC378646}"/>
            </a:ext>
          </a:extLst>
        </xdr:cNvPr>
        <xdr:cNvSpPr/>
      </xdr:nvSpPr>
      <xdr:spPr>
        <a:xfrm>
          <a:off x="4584700" y="1784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153036</xdr:rowOff>
    </xdr:from>
    <xdr:to>
      <xdr:col>20</xdr:col>
      <xdr:colOff>38100</xdr:colOff>
      <xdr:row>104</xdr:row>
      <xdr:rowOff>83186</xdr:rowOff>
    </xdr:to>
    <xdr:sp macro="" textlink="">
      <xdr:nvSpPr>
        <xdr:cNvPr id="414" name="フローチャート: 判断 413">
          <a:extLst>
            <a:ext uri="{FF2B5EF4-FFF2-40B4-BE49-F238E27FC236}">
              <a16:creationId xmlns:a16="http://schemas.microsoft.com/office/drawing/2014/main" id="{509EC8D9-37C2-4E8E-B98B-2F9B8789C893}"/>
            </a:ext>
          </a:extLst>
        </xdr:cNvPr>
        <xdr:cNvSpPr/>
      </xdr:nvSpPr>
      <xdr:spPr>
        <a:xfrm>
          <a:off x="3746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104</xdr:row>
      <xdr:rowOff>74313</xdr:rowOff>
    </xdr:from>
    <xdr:ext cx="405111" cy="259045"/>
    <xdr:sp macro="" textlink="">
      <xdr:nvSpPr>
        <xdr:cNvPr id="415" name="n_1aveValue【市民会館】&#10;有形固定資産減価償却率">
          <a:extLst>
            <a:ext uri="{FF2B5EF4-FFF2-40B4-BE49-F238E27FC236}">
              <a16:creationId xmlns:a16="http://schemas.microsoft.com/office/drawing/2014/main" id="{E8A68241-520F-4E76-B6C3-23F85335625A}"/>
            </a:ext>
          </a:extLst>
        </xdr:cNvPr>
        <xdr:cNvSpPr txBox="1"/>
      </xdr:nvSpPr>
      <xdr:spPr>
        <a:xfrm>
          <a:off x="3582044" y="1790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103</xdr:row>
      <xdr:rowOff>88264</xdr:rowOff>
    </xdr:from>
    <xdr:to>
      <xdr:col>15</xdr:col>
      <xdr:colOff>101600</xdr:colOff>
      <xdr:row>104</xdr:row>
      <xdr:rowOff>18414</xdr:rowOff>
    </xdr:to>
    <xdr:sp macro="" textlink="">
      <xdr:nvSpPr>
        <xdr:cNvPr id="416" name="フローチャート: 判断 415">
          <a:extLst>
            <a:ext uri="{FF2B5EF4-FFF2-40B4-BE49-F238E27FC236}">
              <a16:creationId xmlns:a16="http://schemas.microsoft.com/office/drawing/2014/main" id="{4B3B4C8D-A7F3-4C02-BCA2-14110312AC48}"/>
            </a:ext>
          </a:extLst>
        </xdr:cNvPr>
        <xdr:cNvSpPr/>
      </xdr:nvSpPr>
      <xdr:spPr>
        <a:xfrm>
          <a:off x="2857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104</xdr:row>
      <xdr:rowOff>9541</xdr:rowOff>
    </xdr:from>
    <xdr:ext cx="405111" cy="259045"/>
    <xdr:sp macro="" textlink="">
      <xdr:nvSpPr>
        <xdr:cNvPr id="417" name="n_2aveValue【市民会館】&#10;有形固定資産減価償却率">
          <a:extLst>
            <a:ext uri="{FF2B5EF4-FFF2-40B4-BE49-F238E27FC236}">
              <a16:creationId xmlns:a16="http://schemas.microsoft.com/office/drawing/2014/main" id="{95AF86C3-64E9-43E9-BEFA-615E2F1E199B}"/>
            </a:ext>
          </a:extLst>
        </xdr:cNvPr>
        <xdr:cNvSpPr txBox="1"/>
      </xdr:nvSpPr>
      <xdr:spPr>
        <a:xfrm>
          <a:off x="2705744" y="1784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103</xdr:row>
      <xdr:rowOff>86361</xdr:rowOff>
    </xdr:from>
    <xdr:to>
      <xdr:col>10</xdr:col>
      <xdr:colOff>165100</xdr:colOff>
      <xdr:row>104</xdr:row>
      <xdr:rowOff>16511</xdr:rowOff>
    </xdr:to>
    <xdr:sp macro="" textlink="">
      <xdr:nvSpPr>
        <xdr:cNvPr id="418" name="フローチャート: 判断 417">
          <a:extLst>
            <a:ext uri="{FF2B5EF4-FFF2-40B4-BE49-F238E27FC236}">
              <a16:creationId xmlns:a16="http://schemas.microsoft.com/office/drawing/2014/main" id="{02066A6B-BEDE-4E0A-8CBD-F2846F9A7D4F}"/>
            </a:ext>
          </a:extLst>
        </xdr:cNvPr>
        <xdr:cNvSpPr/>
      </xdr:nvSpPr>
      <xdr:spPr>
        <a:xfrm>
          <a:off x="1968500" y="17745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104</xdr:row>
      <xdr:rowOff>7638</xdr:rowOff>
    </xdr:from>
    <xdr:ext cx="405111" cy="259045"/>
    <xdr:sp macro="" textlink="">
      <xdr:nvSpPr>
        <xdr:cNvPr id="419" name="n_3aveValue【市民会館】&#10;有形固定資産減価償却率">
          <a:extLst>
            <a:ext uri="{FF2B5EF4-FFF2-40B4-BE49-F238E27FC236}">
              <a16:creationId xmlns:a16="http://schemas.microsoft.com/office/drawing/2014/main" id="{4E35E3B1-5958-42B2-9068-3F9E898D6988}"/>
            </a:ext>
          </a:extLst>
        </xdr:cNvPr>
        <xdr:cNvSpPr txBox="1"/>
      </xdr:nvSpPr>
      <xdr:spPr>
        <a:xfrm>
          <a:off x="1816744" y="17838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103</xdr:row>
      <xdr:rowOff>23495</xdr:rowOff>
    </xdr:from>
    <xdr:to>
      <xdr:col>6</xdr:col>
      <xdr:colOff>38100</xdr:colOff>
      <xdr:row>103</xdr:row>
      <xdr:rowOff>125095</xdr:rowOff>
    </xdr:to>
    <xdr:sp macro="" textlink="">
      <xdr:nvSpPr>
        <xdr:cNvPr id="420" name="フローチャート: 判断 419">
          <a:extLst>
            <a:ext uri="{FF2B5EF4-FFF2-40B4-BE49-F238E27FC236}">
              <a16:creationId xmlns:a16="http://schemas.microsoft.com/office/drawing/2014/main" id="{6FBD7B93-5D72-42D1-A99C-9E9AB5D22CEB}"/>
            </a:ext>
          </a:extLst>
        </xdr:cNvPr>
        <xdr:cNvSpPr/>
      </xdr:nvSpPr>
      <xdr:spPr>
        <a:xfrm>
          <a:off x="1079500" y="1768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103</xdr:row>
      <xdr:rowOff>116222</xdr:rowOff>
    </xdr:from>
    <xdr:ext cx="405111" cy="259045"/>
    <xdr:sp macro="" textlink="">
      <xdr:nvSpPr>
        <xdr:cNvPr id="421" name="n_4aveValue【市民会館】&#10;有形固定資産減価償却率">
          <a:extLst>
            <a:ext uri="{FF2B5EF4-FFF2-40B4-BE49-F238E27FC236}">
              <a16:creationId xmlns:a16="http://schemas.microsoft.com/office/drawing/2014/main" id="{A90C8C0F-6C0B-4527-A4DF-BBF4754B5B55}"/>
            </a:ext>
          </a:extLst>
        </xdr:cNvPr>
        <xdr:cNvSpPr txBox="1"/>
      </xdr:nvSpPr>
      <xdr:spPr>
        <a:xfrm>
          <a:off x="927744" y="1777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1510082E-18AF-43F0-8B07-11ACDD6FC525}"/>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0C0A4100-0EFF-453A-94FF-608953FCD801}"/>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35B3E64A-6C10-4CC5-A429-C99C7815152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5" name="テキスト ボックス 424">
          <a:extLst>
            <a:ext uri="{FF2B5EF4-FFF2-40B4-BE49-F238E27FC236}">
              <a16:creationId xmlns:a16="http://schemas.microsoft.com/office/drawing/2014/main" id="{F93FB506-840C-4F9D-A922-F5F5F1D09E29}"/>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6" name="テキスト ボックス 425">
          <a:extLst>
            <a:ext uri="{FF2B5EF4-FFF2-40B4-BE49-F238E27FC236}">
              <a16:creationId xmlns:a16="http://schemas.microsoft.com/office/drawing/2014/main" id="{62482262-FC8D-4092-9579-92588434E3F3}"/>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53975</xdr:rowOff>
    </xdr:from>
    <xdr:to>
      <xdr:col>24</xdr:col>
      <xdr:colOff>114300</xdr:colOff>
      <xdr:row>101</xdr:row>
      <xdr:rowOff>155575</xdr:rowOff>
    </xdr:to>
    <xdr:sp macro="" textlink="">
      <xdr:nvSpPr>
        <xdr:cNvPr id="427" name="楕円 426">
          <a:extLst>
            <a:ext uri="{FF2B5EF4-FFF2-40B4-BE49-F238E27FC236}">
              <a16:creationId xmlns:a16="http://schemas.microsoft.com/office/drawing/2014/main" id="{EBDFEC57-7718-42F1-AED5-C0E4CD31CDD2}"/>
            </a:ext>
          </a:extLst>
        </xdr:cNvPr>
        <xdr:cNvSpPr/>
      </xdr:nvSpPr>
      <xdr:spPr>
        <a:xfrm>
          <a:off x="4584700" y="1737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7002</xdr:rowOff>
    </xdr:from>
    <xdr:ext cx="405111" cy="259045"/>
    <xdr:sp macro="" textlink="">
      <xdr:nvSpPr>
        <xdr:cNvPr id="428" name="【市民会館】&#10;有形固定資産減価償却率該当値テキスト">
          <a:extLst>
            <a:ext uri="{FF2B5EF4-FFF2-40B4-BE49-F238E27FC236}">
              <a16:creationId xmlns:a16="http://schemas.microsoft.com/office/drawing/2014/main" id="{A260D70C-474E-4289-9FB1-FCD59CF7C4B4}"/>
            </a:ext>
          </a:extLst>
        </xdr:cNvPr>
        <xdr:cNvSpPr txBox="1"/>
      </xdr:nvSpPr>
      <xdr:spPr>
        <a:xfrm>
          <a:off x="4673600" y="17323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8255</xdr:rowOff>
    </xdr:from>
    <xdr:to>
      <xdr:col>20</xdr:col>
      <xdr:colOff>38100</xdr:colOff>
      <xdr:row>101</xdr:row>
      <xdr:rowOff>109855</xdr:rowOff>
    </xdr:to>
    <xdr:sp macro="" textlink="">
      <xdr:nvSpPr>
        <xdr:cNvPr id="429" name="楕円 428">
          <a:extLst>
            <a:ext uri="{FF2B5EF4-FFF2-40B4-BE49-F238E27FC236}">
              <a16:creationId xmlns:a16="http://schemas.microsoft.com/office/drawing/2014/main" id="{69844E80-2AFD-4624-886F-383DBA9B29FD}"/>
            </a:ext>
          </a:extLst>
        </xdr:cNvPr>
        <xdr:cNvSpPr/>
      </xdr:nvSpPr>
      <xdr:spPr>
        <a:xfrm>
          <a:off x="3746500" y="1732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59055</xdr:rowOff>
    </xdr:from>
    <xdr:to>
      <xdr:col>24</xdr:col>
      <xdr:colOff>63500</xdr:colOff>
      <xdr:row>101</xdr:row>
      <xdr:rowOff>104775</xdr:rowOff>
    </xdr:to>
    <xdr:cxnSp macro="">
      <xdr:nvCxnSpPr>
        <xdr:cNvPr id="430" name="直線コネクタ 429">
          <a:extLst>
            <a:ext uri="{FF2B5EF4-FFF2-40B4-BE49-F238E27FC236}">
              <a16:creationId xmlns:a16="http://schemas.microsoft.com/office/drawing/2014/main" id="{43EACFD0-1D2F-4B69-AE81-F7D5FC7AAF59}"/>
            </a:ext>
          </a:extLst>
        </xdr:cNvPr>
        <xdr:cNvCxnSpPr/>
      </xdr:nvCxnSpPr>
      <xdr:spPr>
        <a:xfrm>
          <a:off x="3797300" y="1737550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135889</xdr:rowOff>
    </xdr:from>
    <xdr:to>
      <xdr:col>15</xdr:col>
      <xdr:colOff>101600</xdr:colOff>
      <xdr:row>101</xdr:row>
      <xdr:rowOff>66039</xdr:rowOff>
    </xdr:to>
    <xdr:sp macro="" textlink="">
      <xdr:nvSpPr>
        <xdr:cNvPr id="431" name="楕円 430">
          <a:extLst>
            <a:ext uri="{FF2B5EF4-FFF2-40B4-BE49-F238E27FC236}">
              <a16:creationId xmlns:a16="http://schemas.microsoft.com/office/drawing/2014/main" id="{EAAF01CF-257D-44CF-A7F8-8A1C3D38B15F}"/>
            </a:ext>
          </a:extLst>
        </xdr:cNvPr>
        <xdr:cNvSpPr/>
      </xdr:nvSpPr>
      <xdr:spPr>
        <a:xfrm>
          <a:off x="2857500" y="17280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15239</xdr:rowOff>
    </xdr:from>
    <xdr:to>
      <xdr:col>19</xdr:col>
      <xdr:colOff>177800</xdr:colOff>
      <xdr:row>101</xdr:row>
      <xdr:rowOff>59055</xdr:rowOff>
    </xdr:to>
    <xdr:cxnSp macro="">
      <xdr:nvCxnSpPr>
        <xdr:cNvPr id="432" name="直線コネクタ 431">
          <a:extLst>
            <a:ext uri="{FF2B5EF4-FFF2-40B4-BE49-F238E27FC236}">
              <a16:creationId xmlns:a16="http://schemas.microsoft.com/office/drawing/2014/main" id="{6AD964EC-F693-4968-9672-47D0B38CC291}"/>
            </a:ext>
          </a:extLst>
        </xdr:cNvPr>
        <xdr:cNvCxnSpPr/>
      </xdr:nvCxnSpPr>
      <xdr:spPr>
        <a:xfrm>
          <a:off x="2908300" y="17331689"/>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92075</xdr:rowOff>
    </xdr:from>
    <xdr:to>
      <xdr:col>10</xdr:col>
      <xdr:colOff>165100</xdr:colOff>
      <xdr:row>101</xdr:row>
      <xdr:rowOff>22225</xdr:rowOff>
    </xdr:to>
    <xdr:sp macro="" textlink="">
      <xdr:nvSpPr>
        <xdr:cNvPr id="433" name="楕円 432">
          <a:extLst>
            <a:ext uri="{FF2B5EF4-FFF2-40B4-BE49-F238E27FC236}">
              <a16:creationId xmlns:a16="http://schemas.microsoft.com/office/drawing/2014/main" id="{1EB43392-7933-4A1E-9872-534D1E1DDE10}"/>
            </a:ext>
          </a:extLst>
        </xdr:cNvPr>
        <xdr:cNvSpPr/>
      </xdr:nvSpPr>
      <xdr:spPr>
        <a:xfrm>
          <a:off x="1968500" y="1723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142875</xdr:rowOff>
    </xdr:from>
    <xdr:to>
      <xdr:col>15</xdr:col>
      <xdr:colOff>50800</xdr:colOff>
      <xdr:row>101</xdr:row>
      <xdr:rowOff>15239</xdr:rowOff>
    </xdr:to>
    <xdr:cxnSp macro="">
      <xdr:nvCxnSpPr>
        <xdr:cNvPr id="434" name="直線コネクタ 433">
          <a:extLst>
            <a:ext uri="{FF2B5EF4-FFF2-40B4-BE49-F238E27FC236}">
              <a16:creationId xmlns:a16="http://schemas.microsoft.com/office/drawing/2014/main" id="{88EDCC80-FC09-402C-B009-9DA0B166F16F}"/>
            </a:ext>
          </a:extLst>
        </xdr:cNvPr>
        <xdr:cNvCxnSpPr/>
      </xdr:nvCxnSpPr>
      <xdr:spPr>
        <a:xfrm>
          <a:off x="2019300" y="17287875"/>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48261</xdr:rowOff>
    </xdr:from>
    <xdr:to>
      <xdr:col>6</xdr:col>
      <xdr:colOff>38100</xdr:colOff>
      <xdr:row>100</xdr:row>
      <xdr:rowOff>149861</xdr:rowOff>
    </xdr:to>
    <xdr:sp macro="" textlink="">
      <xdr:nvSpPr>
        <xdr:cNvPr id="435" name="楕円 434">
          <a:extLst>
            <a:ext uri="{FF2B5EF4-FFF2-40B4-BE49-F238E27FC236}">
              <a16:creationId xmlns:a16="http://schemas.microsoft.com/office/drawing/2014/main" id="{2B5A40CE-D8BE-4361-B8C0-6B9F3AC865AF}"/>
            </a:ext>
          </a:extLst>
        </xdr:cNvPr>
        <xdr:cNvSpPr/>
      </xdr:nvSpPr>
      <xdr:spPr>
        <a:xfrm>
          <a:off x="1079500" y="1719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99061</xdr:rowOff>
    </xdr:from>
    <xdr:to>
      <xdr:col>10</xdr:col>
      <xdr:colOff>114300</xdr:colOff>
      <xdr:row>100</xdr:row>
      <xdr:rowOff>142875</xdr:rowOff>
    </xdr:to>
    <xdr:cxnSp macro="">
      <xdr:nvCxnSpPr>
        <xdr:cNvPr id="436" name="直線コネクタ 435">
          <a:extLst>
            <a:ext uri="{FF2B5EF4-FFF2-40B4-BE49-F238E27FC236}">
              <a16:creationId xmlns:a16="http://schemas.microsoft.com/office/drawing/2014/main" id="{EC26C8FC-8E8F-40B1-AA65-1A0BF6A9954F}"/>
            </a:ext>
          </a:extLst>
        </xdr:cNvPr>
        <xdr:cNvCxnSpPr/>
      </xdr:nvCxnSpPr>
      <xdr:spPr>
        <a:xfrm>
          <a:off x="1130300" y="17244061"/>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99</xdr:row>
      <xdr:rowOff>126382</xdr:rowOff>
    </xdr:from>
    <xdr:ext cx="405111" cy="259045"/>
    <xdr:sp macro="" textlink="">
      <xdr:nvSpPr>
        <xdr:cNvPr id="437" name="n_1mainValue【市民会館】&#10;有形固定資産減価償却率">
          <a:extLst>
            <a:ext uri="{FF2B5EF4-FFF2-40B4-BE49-F238E27FC236}">
              <a16:creationId xmlns:a16="http://schemas.microsoft.com/office/drawing/2014/main" id="{1B2DE43F-FC4A-4FBC-87E7-300A2B5CCF3D}"/>
            </a:ext>
          </a:extLst>
        </xdr:cNvPr>
        <xdr:cNvSpPr txBox="1"/>
      </xdr:nvSpPr>
      <xdr:spPr>
        <a:xfrm>
          <a:off x="3582044" y="1709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82566</xdr:rowOff>
    </xdr:from>
    <xdr:ext cx="405111" cy="259045"/>
    <xdr:sp macro="" textlink="">
      <xdr:nvSpPr>
        <xdr:cNvPr id="438" name="n_2mainValue【市民会館】&#10;有形固定資産減価償却率">
          <a:extLst>
            <a:ext uri="{FF2B5EF4-FFF2-40B4-BE49-F238E27FC236}">
              <a16:creationId xmlns:a16="http://schemas.microsoft.com/office/drawing/2014/main" id="{5D3CEA5B-6F90-4061-BF41-C2BC4101D744}"/>
            </a:ext>
          </a:extLst>
        </xdr:cNvPr>
        <xdr:cNvSpPr txBox="1"/>
      </xdr:nvSpPr>
      <xdr:spPr>
        <a:xfrm>
          <a:off x="2705744" y="1705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38752</xdr:rowOff>
    </xdr:from>
    <xdr:ext cx="405111" cy="259045"/>
    <xdr:sp macro="" textlink="">
      <xdr:nvSpPr>
        <xdr:cNvPr id="439" name="n_3mainValue【市民会館】&#10;有形固定資産減価償却率">
          <a:extLst>
            <a:ext uri="{FF2B5EF4-FFF2-40B4-BE49-F238E27FC236}">
              <a16:creationId xmlns:a16="http://schemas.microsoft.com/office/drawing/2014/main" id="{F99278E5-DC89-438F-B2E7-12F00BEF78B9}"/>
            </a:ext>
          </a:extLst>
        </xdr:cNvPr>
        <xdr:cNvSpPr txBox="1"/>
      </xdr:nvSpPr>
      <xdr:spPr>
        <a:xfrm>
          <a:off x="1816744" y="1701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98</xdr:row>
      <xdr:rowOff>166388</xdr:rowOff>
    </xdr:from>
    <xdr:ext cx="405111" cy="259045"/>
    <xdr:sp macro="" textlink="">
      <xdr:nvSpPr>
        <xdr:cNvPr id="440" name="n_4mainValue【市民会館】&#10;有形固定資産減価償却率">
          <a:extLst>
            <a:ext uri="{FF2B5EF4-FFF2-40B4-BE49-F238E27FC236}">
              <a16:creationId xmlns:a16="http://schemas.microsoft.com/office/drawing/2014/main" id="{6D957BF8-0F0D-46EC-908B-95DEAD5A4A3F}"/>
            </a:ext>
          </a:extLst>
        </xdr:cNvPr>
        <xdr:cNvSpPr txBox="1"/>
      </xdr:nvSpPr>
      <xdr:spPr>
        <a:xfrm>
          <a:off x="927744" y="1696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1" name="正方形/長方形 440">
          <a:extLst>
            <a:ext uri="{FF2B5EF4-FFF2-40B4-BE49-F238E27FC236}">
              <a16:creationId xmlns:a16="http://schemas.microsoft.com/office/drawing/2014/main" id="{BCBAB953-F159-485F-B8E6-F2D233487E1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2" name="正方形/長方形 441">
          <a:extLst>
            <a:ext uri="{FF2B5EF4-FFF2-40B4-BE49-F238E27FC236}">
              <a16:creationId xmlns:a16="http://schemas.microsoft.com/office/drawing/2014/main" id="{FED34BE7-6B00-48B5-A2DE-C1B3EF93093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3" name="正方形/長方形 442">
          <a:extLst>
            <a:ext uri="{FF2B5EF4-FFF2-40B4-BE49-F238E27FC236}">
              <a16:creationId xmlns:a16="http://schemas.microsoft.com/office/drawing/2014/main" id="{2906BABF-A32B-47D0-B77F-A14FF6DB7DA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4" name="正方形/長方形 443">
          <a:extLst>
            <a:ext uri="{FF2B5EF4-FFF2-40B4-BE49-F238E27FC236}">
              <a16:creationId xmlns:a16="http://schemas.microsoft.com/office/drawing/2014/main" id="{9BD0605E-9B84-49C1-AAC7-2067CA8CCCE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5" name="正方形/長方形 444">
          <a:extLst>
            <a:ext uri="{FF2B5EF4-FFF2-40B4-BE49-F238E27FC236}">
              <a16:creationId xmlns:a16="http://schemas.microsoft.com/office/drawing/2014/main" id="{BD700FFC-D655-4D4D-94CE-27676410AA9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6" name="正方形/長方形 445">
          <a:extLst>
            <a:ext uri="{FF2B5EF4-FFF2-40B4-BE49-F238E27FC236}">
              <a16:creationId xmlns:a16="http://schemas.microsoft.com/office/drawing/2014/main" id="{1D32469B-170A-4DCA-997F-AFE3A3FBE01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7" name="正方形/長方形 446">
          <a:extLst>
            <a:ext uri="{FF2B5EF4-FFF2-40B4-BE49-F238E27FC236}">
              <a16:creationId xmlns:a16="http://schemas.microsoft.com/office/drawing/2014/main" id="{3BEF98D6-4510-4A42-8E59-A2DB32DAC3F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8" name="正方形/長方形 447">
          <a:extLst>
            <a:ext uri="{FF2B5EF4-FFF2-40B4-BE49-F238E27FC236}">
              <a16:creationId xmlns:a16="http://schemas.microsoft.com/office/drawing/2014/main" id="{F40A6568-4924-435D-9CDC-AA4E365447E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9" name="テキスト ボックス 448">
          <a:extLst>
            <a:ext uri="{FF2B5EF4-FFF2-40B4-BE49-F238E27FC236}">
              <a16:creationId xmlns:a16="http://schemas.microsoft.com/office/drawing/2014/main" id="{4C46B5EB-85A5-4B74-8AD3-427963FEFCB9}"/>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0" name="直線コネクタ 449">
          <a:extLst>
            <a:ext uri="{FF2B5EF4-FFF2-40B4-BE49-F238E27FC236}">
              <a16:creationId xmlns:a16="http://schemas.microsoft.com/office/drawing/2014/main" id="{2C4F0336-AECB-4B63-887E-C17076887F6E}"/>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51" name="直線コネクタ 450">
          <a:extLst>
            <a:ext uri="{FF2B5EF4-FFF2-40B4-BE49-F238E27FC236}">
              <a16:creationId xmlns:a16="http://schemas.microsoft.com/office/drawing/2014/main" id="{77F68A35-78E6-4671-9190-416B3A8F10A4}"/>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52" name="テキスト ボックス 451">
          <a:extLst>
            <a:ext uri="{FF2B5EF4-FFF2-40B4-BE49-F238E27FC236}">
              <a16:creationId xmlns:a16="http://schemas.microsoft.com/office/drawing/2014/main" id="{11F0ADEF-0BF3-4567-B740-8350FAF62F38}"/>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53" name="直線コネクタ 452">
          <a:extLst>
            <a:ext uri="{FF2B5EF4-FFF2-40B4-BE49-F238E27FC236}">
              <a16:creationId xmlns:a16="http://schemas.microsoft.com/office/drawing/2014/main" id="{5CA8ADEE-F359-419F-A594-BDC600EBDEA6}"/>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54" name="テキスト ボックス 453">
          <a:extLst>
            <a:ext uri="{FF2B5EF4-FFF2-40B4-BE49-F238E27FC236}">
              <a16:creationId xmlns:a16="http://schemas.microsoft.com/office/drawing/2014/main" id="{BBAB7007-5B8E-4A3F-9A4D-0B4DFE072064}"/>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55" name="直線コネクタ 454">
          <a:extLst>
            <a:ext uri="{FF2B5EF4-FFF2-40B4-BE49-F238E27FC236}">
              <a16:creationId xmlns:a16="http://schemas.microsoft.com/office/drawing/2014/main" id="{8A08BB42-65C6-4076-A166-D0414C92E58A}"/>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56" name="テキスト ボックス 455">
          <a:extLst>
            <a:ext uri="{FF2B5EF4-FFF2-40B4-BE49-F238E27FC236}">
              <a16:creationId xmlns:a16="http://schemas.microsoft.com/office/drawing/2014/main" id="{F4C896A3-CEAA-4C6C-9100-31A901DD7091}"/>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7" name="直線コネクタ 456">
          <a:extLst>
            <a:ext uri="{FF2B5EF4-FFF2-40B4-BE49-F238E27FC236}">
              <a16:creationId xmlns:a16="http://schemas.microsoft.com/office/drawing/2014/main" id="{CD64C000-F915-4F8D-8AC4-C620BB63EE94}"/>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58" name="テキスト ボックス 457">
          <a:extLst>
            <a:ext uri="{FF2B5EF4-FFF2-40B4-BE49-F238E27FC236}">
              <a16:creationId xmlns:a16="http://schemas.microsoft.com/office/drawing/2014/main" id="{66D38786-E76B-496A-8D4C-F56DD5A4F0DA}"/>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9" name="直線コネクタ 458">
          <a:extLst>
            <a:ext uri="{FF2B5EF4-FFF2-40B4-BE49-F238E27FC236}">
              <a16:creationId xmlns:a16="http://schemas.microsoft.com/office/drawing/2014/main" id="{FE0B0109-74F1-4379-AB48-5727875C8E07}"/>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60" name="テキスト ボックス 459">
          <a:extLst>
            <a:ext uri="{FF2B5EF4-FFF2-40B4-BE49-F238E27FC236}">
              <a16:creationId xmlns:a16="http://schemas.microsoft.com/office/drawing/2014/main" id="{0DE6DC2A-7A58-4984-B70C-B18BDE7F2347}"/>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61" name="直線コネクタ 460">
          <a:extLst>
            <a:ext uri="{FF2B5EF4-FFF2-40B4-BE49-F238E27FC236}">
              <a16:creationId xmlns:a16="http://schemas.microsoft.com/office/drawing/2014/main" id="{7BDC3F56-FD4E-4671-BCBF-C87FE259E8F5}"/>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62" name="テキスト ボックス 461">
          <a:extLst>
            <a:ext uri="{FF2B5EF4-FFF2-40B4-BE49-F238E27FC236}">
              <a16:creationId xmlns:a16="http://schemas.microsoft.com/office/drawing/2014/main" id="{0DD022D5-D83A-43B7-BA82-20DC45A6473A}"/>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3" name="直線コネクタ 462">
          <a:extLst>
            <a:ext uri="{FF2B5EF4-FFF2-40B4-BE49-F238E27FC236}">
              <a16:creationId xmlns:a16="http://schemas.microsoft.com/office/drawing/2014/main" id="{08606A2F-6211-4B2A-8468-94C4FBE96AF8}"/>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4" name="テキスト ボックス 463">
          <a:extLst>
            <a:ext uri="{FF2B5EF4-FFF2-40B4-BE49-F238E27FC236}">
              <a16:creationId xmlns:a16="http://schemas.microsoft.com/office/drawing/2014/main" id="{C8F57413-9E75-4136-B419-09FF4AA47BA9}"/>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5" name="【市民会館】&#10;一人当たり面積グラフ枠">
          <a:extLst>
            <a:ext uri="{FF2B5EF4-FFF2-40B4-BE49-F238E27FC236}">
              <a16:creationId xmlns:a16="http://schemas.microsoft.com/office/drawing/2014/main" id="{B4A7EEFC-40B0-4436-96E4-8F326421AF14}"/>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69669</xdr:rowOff>
    </xdr:from>
    <xdr:to>
      <xdr:col>54</xdr:col>
      <xdr:colOff>189865</xdr:colOff>
      <xdr:row>108</xdr:row>
      <xdr:rowOff>66402</xdr:rowOff>
    </xdr:to>
    <xdr:cxnSp macro="">
      <xdr:nvCxnSpPr>
        <xdr:cNvPr id="466" name="直線コネクタ 465">
          <a:extLst>
            <a:ext uri="{FF2B5EF4-FFF2-40B4-BE49-F238E27FC236}">
              <a16:creationId xmlns:a16="http://schemas.microsoft.com/office/drawing/2014/main" id="{5818C2E4-CFDA-41C2-8443-2D4907169830}"/>
            </a:ext>
          </a:extLst>
        </xdr:cNvPr>
        <xdr:cNvCxnSpPr/>
      </xdr:nvCxnSpPr>
      <xdr:spPr>
        <a:xfrm flipV="1">
          <a:off x="10476865" y="17214669"/>
          <a:ext cx="0" cy="1368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70229</xdr:rowOff>
    </xdr:from>
    <xdr:ext cx="469744" cy="259045"/>
    <xdr:sp macro="" textlink="">
      <xdr:nvSpPr>
        <xdr:cNvPr id="467" name="【市民会館】&#10;一人当たり面積最小値テキスト">
          <a:extLst>
            <a:ext uri="{FF2B5EF4-FFF2-40B4-BE49-F238E27FC236}">
              <a16:creationId xmlns:a16="http://schemas.microsoft.com/office/drawing/2014/main" id="{F7FD742E-6A01-463D-AFD2-ED560E5EA17C}"/>
            </a:ext>
          </a:extLst>
        </xdr:cNvPr>
        <xdr:cNvSpPr txBox="1"/>
      </xdr:nvSpPr>
      <xdr:spPr>
        <a:xfrm>
          <a:off x="10515600" y="18586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66402</xdr:rowOff>
    </xdr:from>
    <xdr:to>
      <xdr:col>55</xdr:col>
      <xdr:colOff>88900</xdr:colOff>
      <xdr:row>108</xdr:row>
      <xdr:rowOff>66402</xdr:rowOff>
    </xdr:to>
    <xdr:cxnSp macro="">
      <xdr:nvCxnSpPr>
        <xdr:cNvPr id="468" name="直線コネクタ 467">
          <a:extLst>
            <a:ext uri="{FF2B5EF4-FFF2-40B4-BE49-F238E27FC236}">
              <a16:creationId xmlns:a16="http://schemas.microsoft.com/office/drawing/2014/main" id="{DF81DB94-0986-4A29-A0BC-E2061CB807BF}"/>
            </a:ext>
          </a:extLst>
        </xdr:cNvPr>
        <xdr:cNvCxnSpPr/>
      </xdr:nvCxnSpPr>
      <xdr:spPr>
        <a:xfrm>
          <a:off x="10388600" y="1858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16346</xdr:rowOff>
    </xdr:from>
    <xdr:ext cx="469744" cy="259045"/>
    <xdr:sp macro="" textlink="">
      <xdr:nvSpPr>
        <xdr:cNvPr id="469" name="【市民会館】&#10;一人当たり面積最大値テキスト">
          <a:extLst>
            <a:ext uri="{FF2B5EF4-FFF2-40B4-BE49-F238E27FC236}">
              <a16:creationId xmlns:a16="http://schemas.microsoft.com/office/drawing/2014/main" id="{4D01C376-32A4-4019-AC03-39C569D5E194}"/>
            </a:ext>
          </a:extLst>
        </xdr:cNvPr>
        <xdr:cNvSpPr txBox="1"/>
      </xdr:nvSpPr>
      <xdr:spPr>
        <a:xfrm>
          <a:off x="10515600" y="1698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69669</xdr:rowOff>
    </xdr:from>
    <xdr:to>
      <xdr:col>55</xdr:col>
      <xdr:colOff>88900</xdr:colOff>
      <xdr:row>100</xdr:row>
      <xdr:rowOff>69669</xdr:rowOff>
    </xdr:to>
    <xdr:cxnSp macro="">
      <xdr:nvCxnSpPr>
        <xdr:cNvPr id="470" name="直線コネクタ 469">
          <a:extLst>
            <a:ext uri="{FF2B5EF4-FFF2-40B4-BE49-F238E27FC236}">
              <a16:creationId xmlns:a16="http://schemas.microsoft.com/office/drawing/2014/main" id="{562C5925-76F6-417C-8BFD-5B346DA2A5AD}"/>
            </a:ext>
          </a:extLst>
        </xdr:cNvPr>
        <xdr:cNvCxnSpPr/>
      </xdr:nvCxnSpPr>
      <xdr:spPr>
        <a:xfrm>
          <a:off x="10388600" y="1721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43015</xdr:rowOff>
    </xdr:from>
    <xdr:ext cx="469744" cy="259045"/>
    <xdr:sp macro="" textlink="">
      <xdr:nvSpPr>
        <xdr:cNvPr id="471" name="【市民会館】&#10;一人当たり面積平均値テキスト">
          <a:extLst>
            <a:ext uri="{FF2B5EF4-FFF2-40B4-BE49-F238E27FC236}">
              <a16:creationId xmlns:a16="http://schemas.microsoft.com/office/drawing/2014/main" id="{F3FEF131-FBF4-45C3-9A26-488EA925D0ED}"/>
            </a:ext>
          </a:extLst>
        </xdr:cNvPr>
        <xdr:cNvSpPr txBox="1"/>
      </xdr:nvSpPr>
      <xdr:spPr>
        <a:xfrm>
          <a:off x="10515600" y="17873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64588</xdr:rowOff>
    </xdr:from>
    <xdr:to>
      <xdr:col>55</xdr:col>
      <xdr:colOff>50800</xdr:colOff>
      <xdr:row>104</xdr:row>
      <xdr:rowOff>166188</xdr:rowOff>
    </xdr:to>
    <xdr:sp macro="" textlink="">
      <xdr:nvSpPr>
        <xdr:cNvPr id="472" name="フローチャート: 判断 471">
          <a:extLst>
            <a:ext uri="{FF2B5EF4-FFF2-40B4-BE49-F238E27FC236}">
              <a16:creationId xmlns:a16="http://schemas.microsoft.com/office/drawing/2014/main" id="{D776ACF9-8B19-49CE-8B2D-5B709D2AC64B}"/>
            </a:ext>
          </a:extLst>
        </xdr:cNvPr>
        <xdr:cNvSpPr/>
      </xdr:nvSpPr>
      <xdr:spPr>
        <a:xfrm>
          <a:off x="1042670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84182</xdr:rowOff>
    </xdr:from>
    <xdr:to>
      <xdr:col>50</xdr:col>
      <xdr:colOff>165100</xdr:colOff>
      <xdr:row>105</xdr:row>
      <xdr:rowOff>14332</xdr:rowOff>
    </xdr:to>
    <xdr:sp macro="" textlink="">
      <xdr:nvSpPr>
        <xdr:cNvPr id="473" name="フローチャート: 判断 472">
          <a:extLst>
            <a:ext uri="{FF2B5EF4-FFF2-40B4-BE49-F238E27FC236}">
              <a16:creationId xmlns:a16="http://schemas.microsoft.com/office/drawing/2014/main" id="{93FBF8DA-602B-44D9-960F-94A303661AF1}"/>
            </a:ext>
          </a:extLst>
        </xdr:cNvPr>
        <xdr:cNvSpPr/>
      </xdr:nvSpPr>
      <xdr:spPr>
        <a:xfrm>
          <a:off x="9588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105</xdr:row>
      <xdr:rowOff>5459</xdr:rowOff>
    </xdr:from>
    <xdr:ext cx="469744" cy="259045"/>
    <xdr:sp macro="" textlink="">
      <xdr:nvSpPr>
        <xdr:cNvPr id="474" name="n_1aveValue【市民会館】&#10;一人当たり面積">
          <a:extLst>
            <a:ext uri="{FF2B5EF4-FFF2-40B4-BE49-F238E27FC236}">
              <a16:creationId xmlns:a16="http://schemas.microsoft.com/office/drawing/2014/main" id="{75E19602-F2E5-4BAE-B8A3-D08A945249CE}"/>
            </a:ext>
          </a:extLst>
        </xdr:cNvPr>
        <xdr:cNvSpPr txBox="1"/>
      </xdr:nvSpPr>
      <xdr:spPr>
        <a:xfrm>
          <a:off x="9391727" y="18007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104</xdr:row>
      <xdr:rowOff>136434</xdr:rowOff>
    </xdr:from>
    <xdr:to>
      <xdr:col>46</xdr:col>
      <xdr:colOff>38100</xdr:colOff>
      <xdr:row>105</xdr:row>
      <xdr:rowOff>66584</xdr:rowOff>
    </xdr:to>
    <xdr:sp macro="" textlink="">
      <xdr:nvSpPr>
        <xdr:cNvPr id="475" name="フローチャート: 判断 474">
          <a:extLst>
            <a:ext uri="{FF2B5EF4-FFF2-40B4-BE49-F238E27FC236}">
              <a16:creationId xmlns:a16="http://schemas.microsoft.com/office/drawing/2014/main" id="{81A84FFA-3A1D-4EDB-A308-31D7BBE1102B}"/>
            </a:ext>
          </a:extLst>
        </xdr:cNvPr>
        <xdr:cNvSpPr/>
      </xdr:nvSpPr>
      <xdr:spPr>
        <a:xfrm>
          <a:off x="8699500" y="179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105</xdr:row>
      <xdr:rowOff>57711</xdr:rowOff>
    </xdr:from>
    <xdr:ext cx="469744" cy="259045"/>
    <xdr:sp macro="" textlink="">
      <xdr:nvSpPr>
        <xdr:cNvPr id="476" name="n_2aveValue【市民会館】&#10;一人当たり面積">
          <a:extLst>
            <a:ext uri="{FF2B5EF4-FFF2-40B4-BE49-F238E27FC236}">
              <a16:creationId xmlns:a16="http://schemas.microsoft.com/office/drawing/2014/main" id="{463E7E7D-E157-47C1-A1C2-25C1BFEFACC9}"/>
            </a:ext>
          </a:extLst>
        </xdr:cNvPr>
        <xdr:cNvSpPr txBox="1"/>
      </xdr:nvSpPr>
      <xdr:spPr>
        <a:xfrm>
          <a:off x="8515427" y="18059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104</xdr:row>
      <xdr:rowOff>146231</xdr:rowOff>
    </xdr:from>
    <xdr:to>
      <xdr:col>41</xdr:col>
      <xdr:colOff>101600</xdr:colOff>
      <xdr:row>105</xdr:row>
      <xdr:rowOff>76381</xdr:rowOff>
    </xdr:to>
    <xdr:sp macro="" textlink="">
      <xdr:nvSpPr>
        <xdr:cNvPr id="477" name="フローチャート: 判断 476">
          <a:extLst>
            <a:ext uri="{FF2B5EF4-FFF2-40B4-BE49-F238E27FC236}">
              <a16:creationId xmlns:a16="http://schemas.microsoft.com/office/drawing/2014/main" id="{66E57D9A-1B33-4D1F-8675-E986E5B05703}"/>
            </a:ext>
          </a:extLst>
        </xdr:cNvPr>
        <xdr:cNvSpPr/>
      </xdr:nvSpPr>
      <xdr:spPr>
        <a:xfrm>
          <a:off x="7810500" y="1797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105</xdr:row>
      <xdr:rowOff>67508</xdr:rowOff>
    </xdr:from>
    <xdr:ext cx="469744" cy="259045"/>
    <xdr:sp macro="" textlink="">
      <xdr:nvSpPr>
        <xdr:cNvPr id="478" name="n_3aveValue【市民会館】&#10;一人当たり面積">
          <a:extLst>
            <a:ext uri="{FF2B5EF4-FFF2-40B4-BE49-F238E27FC236}">
              <a16:creationId xmlns:a16="http://schemas.microsoft.com/office/drawing/2014/main" id="{89607C2D-8CB4-446F-994F-8054F8BEDABE}"/>
            </a:ext>
          </a:extLst>
        </xdr:cNvPr>
        <xdr:cNvSpPr txBox="1"/>
      </xdr:nvSpPr>
      <xdr:spPr>
        <a:xfrm>
          <a:off x="7626427" y="18069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104</xdr:row>
      <xdr:rowOff>149498</xdr:rowOff>
    </xdr:from>
    <xdr:to>
      <xdr:col>36</xdr:col>
      <xdr:colOff>165100</xdr:colOff>
      <xdr:row>105</xdr:row>
      <xdr:rowOff>79648</xdr:rowOff>
    </xdr:to>
    <xdr:sp macro="" textlink="">
      <xdr:nvSpPr>
        <xdr:cNvPr id="479" name="フローチャート: 判断 478">
          <a:extLst>
            <a:ext uri="{FF2B5EF4-FFF2-40B4-BE49-F238E27FC236}">
              <a16:creationId xmlns:a16="http://schemas.microsoft.com/office/drawing/2014/main" id="{38F37516-62C5-44E5-9DAB-6E7191D988D1}"/>
            </a:ext>
          </a:extLst>
        </xdr:cNvPr>
        <xdr:cNvSpPr/>
      </xdr:nvSpPr>
      <xdr:spPr>
        <a:xfrm>
          <a:off x="6921500" y="1798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105</xdr:row>
      <xdr:rowOff>70775</xdr:rowOff>
    </xdr:from>
    <xdr:ext cx="469744" cy="259045"/>
    <xdr:sp macro="" textlink="">
      <xdr:nvSpPr>
        <xdr:cNvPr id="480" name="n_4aveValue【市民会館】&#10;一人当たり面積">
          <a:extLst>
            <a:ext uri="{FF2B5EF4-FFF2-40B4-BE49-F238E27FC236}">
              <a16:creationId xmlns:a16="http://schemas.microsoft.com/office/drawing/2014/main" id="{3B58F91D-6D25-40CE-BCC6-3843BF77CBED}"/>
            </a:ext>
          </a:extLst>
        </xdr:cNvPr>
        <xdr:cNvSpPr txBox="1"/>
      </xdr:nvSpPr>
      <xdr:spPr>
        <a:xfrm>
          <a:off x="6737427" y="18073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8448780E-6D3E-4024-9E18-6214039BA146}"/>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id="{574472DE-01F3-4E44-AC55-D60F1903CBC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83" name="テキスト ボックス 482">
          <a:extLst>
            <a:ext uri="{FF2B5EF4-FFF2-40B4-BE49-F238E27FC236}">
              <a16:creationId xmlns:a16="http://schemas.microsoft.com/office/drawing/2014/main" id="{B81DE7F0-D40B-43E1-9673-A629BEDE6202}"/>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4" name="テキスト ボックス 483">
          <a:extLst>
            <a:ext uri="{FF2B5EF4-FFF2-40B4-BE49-F238E27FC236}">
              <a16:creationId xmlns:a16="http://schemas.microsoft.com/office/drawing/2014/main" id="{D123950C-AD3E-4D7E-A3B8-193FFB0B5DEA}"/>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5" name="テキスト ボックス 484">
          <a:extLst>
            <a:ext uri="{FF2B5EF4-FFF2-40B4-BE49-F238E27FC236}">
              <a16:creationId xmlns:a16="http://schemas.microsoft.com/office/drawing/2014/main" id="{C339147D-6371-4A10-BACE-6B0827B5F631}"/>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100</xdr:row>
      <xdr:rowOff>74386</xdr:rowOff>
    </xdr:from>
    <xdr:to>
      <xdr:col>55</xdr:col>
      <xdr:colOff>50800</xdr:colOff>
      <xdr:row>101</xdr:row>
      <xdr:rowOff>4536</xdr:rowOff>
    </xdr:to>
    <xdr:sp macro="" textlink="">
      <xdr:nvSpPr>
        <xdr:cNvPr id="486" name="楕円 485">
          <a:extLst>
            <a:ext uri="{FF2B5EF4-FFF2-40B4-BE49-F238E27FC236}">
              <a16:creationId xmlns:a16="http://schemas.microsoft.com/office/drawing/2014/main" id="{10978343-54FF-427E-9FD4-6516A5568BFB}"/>
            </a:ext>
          </a:extLst>
        </xdr:cNvPr>
        <xdr:cNvSpPr/>
      </xdr:nvSpPr>
      <xdr:spPr>
        <a:xfrm>
          <a:off x="10426700" y="17219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99</xdr:row>
      <xdr:rowOff>160763</xdr:rowOff>
    </xdr:from>
    <xdr:ext cx="469744" cy="259045"/>
    <xdr:sp macro="" textlink="">
      <xdr:nvSpPr>
        <xdr:cNvPr id="487" name="【市民会館】&#10;一人当たり面積該当値テキスト">
          <a:extLst>
            <a:ext uri="{FF2B5EF4-FFF2-40B4-BE49-F238E27FC236}">
              <a16:creationId xmlns:a16="http://schemas.microsoft.com/office/drawing/2014/main" id="{94A94277-5860-4902-BEF5-BE08F49FD3AB}"/>
            </a:ext>
          </a:extLst>
        </xdr:cNvPr>
        <xdr:cNvSpPr txBox="1"/>
      </xdr:nvSpPr>
      <xdr:spPr>
        <a:xfrm>
          <a:off x="10515600" y="17134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107043</xdr:rowOff>
    </xdr:from>
    <xdr:to>
      <xdr:col>50</xdr:col>
      <xdr:colOff>165100</xdr:colOff>
      <xdr:row>101</xdr:row>
      <xdr:rowOff>37193</xdr:rowOff>
    </xdr:to>
    <xdr:sp macro="" textlink="">
      <xdr:nvSpPr>
        <xdr:cNvPr id="488" name="楕円 487">
          <a:extLst>
            <a:ext uri="{FF2B5EF4-FFF2-40B4-BE49-F238E27FC236}">
              <a16:creationId xmlns:a16="http://schemas.microsoft.com/office/drawing/2014/main" id="{2D3A929C-EC49-43E8-A394-CA0C181F5B27}"/>
            </a:ext>
          </a:extLst>
        </xdr:cNvPr>
        <xdr:cNvSpPr/>
      </xdr:nvSpPr>
      <xdr:spPr>
        <a:xfrm>
          <a:off x="9588500" y="1725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125186</xdr:rowOff>
    </xdr:from>
    <xdr:to>
      <xdr:col>55</xdr:col>
      <xdr:colOff>0</xdr:colOff>
      <xdr:row>100</xdr:row>
      <xdr:rowOff>157843</xdr:rowOff>
    </xdr:to>
    <xdr:cxnSp macro="">
      <xdr:nvCxnSpPr>
        <xdr:cNvPr id="489" name="直線コネクタ 488">
          <a:extLst>
            <a:ext uri="{FF2B5EF4-FFF2-40B4-BE49-F238E27FC236}">
              <a16:creationId xmlns:a16="http://schemas.microsoft.com/office/drawing/2014/main" id="{CE27C464-10C9-4317-9F55-395AB66BAE33}"/>
            </a:ext>
          </a:extLst>
        </xdr:cNvPr>
        <xdr:cNvCxnSpPr/>
      </xdr:nvCxnSpPr>
      <xdr:spPr>
        <a:xfrm flipV="1">
          <a:off x="9639300" y="1727018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100</xdr:row>
      <xdr:rowOff>142966</xdr:rowOff>
    </xdr:from>
    <xdr:to>
      <xdr:col>46</xdr:col>
      <xdr:colOff>38100</xdr:colOff>
      <xdr:row>101</xdr:row>
      <xdr:rowOff>73116</xdr:rowOff>
    </xdr:to>
    <xdr:sp macro="" textlink="">
      <xdr:nvSpPr>
        <xdr:cNvPr id="490" name="楕円 489">
          <a:extLst>
            <a:ext uri="{FF2B5EF4-FFF2-40B4-BE49-F238E27FC236}">
              <a16:creationId xmlns:a16="http://schemas.microsoft.com/office/drawing/2014/main" id="{AD70E0A8-505F-410F-838B-0FB002F8BCDB}"/>
            </a:ext>
          </a:extLst>
        </xdr:cNvPr>
        <xdr:cNvSpPr/>
      </xdr:nvSpPr>
      <xdr:spPr>
        <a:xfrm>
          <a:off x="8699500" y="17287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100</xdr:row>
      <xdr:rowOff>157843</xdr:rowOff>
    </xdr:from>
    <xdr:to>
      <xdr:col>50</xdr:col>
      <xdr:colOff>114300</xdr:colOff>
      <xdr:row>101</xdr:row>
      <xdr:rowOff>22316</xdr:rowOff>
    </xdr:to>
    <xdr:cxnSp macro="">
      <xdr:nvCxnSpPr>
        <xdr:cNvPr id="491" name="直線コネクタ 490">
          <a:extLst>
            <a:ext uri="{FF2B5EF4-FFF2-40B4-BE49-F238E27FC236}">
              <a16:creationId xmlns:a16="http://schemas.microsoft.com/office/drawing/2014/main" id="{5FCF2443-978A-462D-8CDB-2ADCD64ED06F}"/>
            </a:ext>
          </a:extLst>
        </xdr:cNvPr>
        <xdr:cNvCxnSpPr/>
      </xdr:nvCxnSpPr>
      <xdr:spPr>
        <a:xfrm flipV="1">
          <a:off x="8750300" y="1730284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101</xdr:row>
      <xdr:rowOff>907</xdr:rowOff>
    </xdr:from>
    <xdr:to>
      <xdr:col>41</xdr:col>
      <xdr:colOff>101600</xdr:colOff>
      <xdr:row>101</xdr:row>
      <xdr:rowOff>102507</xdr:rowOff>
    </xdr:to>
    <xdr:sp macro="" textlink="">
      <xdr:nvSpPr>
        <xdr:cNvPr id="492" name="楕円 491">
          <a:extLst>
            <a:ext uri="{FF2B5EF4-FFF2-40B4-BE49-F238E27FC236}">
              <a16:creationId xmlns:a16="http://schemas.microsoft.com/office/drawing/2014/main" id="{B724DD80-038E-47BC-9537-ACA61F7A1A28}"/>
            </a:ext>
          </a:extLst>
        </xdr:cNvPr>
        <xdr:cNvSpPr/>
      </xdr:nvSpPr>
      <xdr:spPr>
        <a:xfrm>
          <a:off x="7810500" y="17317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101</xdr:row>
      <xdr:rowOff>22316</xdr:rowOff>
    </xdr:from>
    <xdr:to>
      <xdr:col>45</xdr:col>
      <xdr:colOff>177800</xdr:colOff>
      <xdr:row>101</xdr:row>
      <xdr:rowOff>51707</xdr:rowOff>
    </xdr:to>
    <xdr:cxnSp macro="">
      <xdr:nvCxnSpPr>
        <xdr:cNvPr id="493" name="直線コネクタ 492">
          <a:extLst>
            <a:ext uri="{FF2B5EF4-FFF2-40B4-BE49-F238E27FC236}">
              <a16:creationId xmlns:a16="http://schemas.microsoft.com/office/drawing/2014/main" id="{EAE77F12-24C3-4A2A-BAE5-BD52A0CE165B}"/>
            </a:ext>
          </a:extLst>
        </xdr:cNvPr>
        <xdr:cNvCxnSpPr/>
      </xdr:nvCxnSpPr>
      <xdr:spPr>
        <a:xfrm flipV="1">
          <a:off x="7861300" y="1733876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101</xdr:row>
      <xdr:rowOff>33564</xdr:rowOff>
    </xdr:from>
    <xdr:to>
      <xdr:col>36</xdr:col>
      <xdr:colOff>165100</xdr:colOff>
      <xdr:row>101</xdr:row>
      <xdr:rowOff>135164</xdr:rowOff>
    </xdr:to>
    <xdr:sp macro="" textlink="">
      <xdr:nvSpPr>
        <xdr:cNvPr id="494" name="楕円 493">
          <a:extLst>
            <a:ext uri="{FF2B5EF4-FFF2-40B4-BE49-F238E27FC236}">
              <a16:creationId xmlns:a16="http://schemas.microsoft.com/office/drawing/2014/main" id="{31920719-D750-48E1-889A-31475E2D7C87}"/>
            </a:ext>
          </a:extLst>
        </xdr:cNvPr>
        <xdr:cNvSpPr/>
      </xdr:nvSpPr>
      <xdr:spPr>
        <a:xfrm>
          <a:off x="6921500" y="1735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101</xdr:row>
      <xdr:rowOff>51707</xdr:rowOff>
    </xdr:from>
    <xdr:to>
      <xdr:col>41</xdr:col>
      <xdr:colOff>50800</xdr:colOff>
      <xdr:row>101</xdr:row>
      <xdr:rowOff>84364</xdr:rowOff>
    </xdr:to>
    <xdr:cxnSp macro="">
      <xdr:nvCxnSpPr>
        <xdr:cNvPr id="495" name="直線コネクタ 494">
          <a:extLst>
            <a:ext uri="{FF2B5EF4-FFF2-40B4-BE49-F238E27FC236}">
              <a16:creationId xmlns:a16="http://schemas.microsoft.com/office/drawing/2014/main" id="{F110111B-743B-4B3D-A8C9-4BFCED29B64A}"/>
            </a:ext>
          </a:extLst>
        </xdr:cNvPr>
        <xdr:cNvCxnSpPr/>
      </xdr:nvCxnSpPr>
      <xdr:spPr>
        <a:xfrm flipV="1">
          <a:off x="6972300" y="173681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99</xdr:row>
      <xdr:rowOff>53720</xdr:rowOff>
    </xdr:from>
    <xdr:ext cx="469744" cy="259045"/>
    <xdr:sp macro="" textlink="">
      <xdr:nvSpPr>
        <xdr:cNvPr id="496" name="n_1mainValue【市民会館】&#10;一人当たり面積">
          <a:extLst>
            <a:ext uri="{FF2B5EF4-FFF2-40B4-BE49-F238E27FC236}">
              <a16:creationId xmlns:a16="http://schemas.microsoft.com/office/drawing/2014/main" id="{14562909-73F2-49CA-9F69-253CA602AECD}"/>
            </a:ext>
          </a:extLst>
        </xdr:cNvPr>
        <xdr:cNvSpPr txBox="1"/>
      </xdr:nvSpPr>
      <xdr:spPr>
        <a:xfrm>
          <a:off x="9391727" y="1702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99</xdr:row>
      <xdr:rowOff>89643</xdr:rowOff>
    </xdr:from>
    <xdr:ext cx="469744" cy="259045"/>
    <xdr:sp macro="" textlink="">
      <xdr:nvSpPr>
        <xdr:cNvPr id="497" name="n_2mainValue【市民会館】&#10;一人当たり面積">
          <a:extLst>
            <a:ext uri="{FF2B5EF4-FFF2-40B4-BE49-F238E27FC236}">
              <a16:creationId xmlns:a16="http://schemas.microsoft.com/office/drawing/2014/main" id="{672E2B12-DA22-4E8C-9D32-429C70F6F65D}"/>
            </a:ext>
          </a:extLst>
        </xdr:cNvPr>
        <xdr:cNvSpPr txBox="1"/>
      </xdr:nvSpPr>
      <xdr:spPr>
        <a:xfrm>
          <a:off x="8515427" y="17063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99</xdr:row>
      <xdr:rowOff>119034</xdr:rowOff>
    </xdr:from>
    <xdr:ext cx="469744" cy="259045"/>
    <xdr:sp macro="" textlink="">
      <xdr:nvSpPr>
        <xdr:cNvPr id="498" name="n_3mainValue【市民会館】&#10;一人当たり面積">
          <a:extLst>
            <a:ext uri="{FF2B5EF4-FFF2-40B4-BE49-F238E27FC236}">
              <a16:creationId xmlns:a16="http://schemas.microsoft.com/office/drawing/2014/main" id="{42B434BB-CC5C-466E-BE6A-0B730D411360}"/>
            </a:ext>
          </a:extLst>
        </xdr:cNvPr>
        <xdr:cNvSpPr txBox="1"/>
      </xdr:nvSpPr>
      <xdr:spPr>
        <a:xfrm>
          <a:off x="7626427" y="1709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99</xdr:row>
      <xdr:rowOff>151691</xdr:rowOff>
    </xdr:from>
    <xdr:ext cx="469744" cy="259045"/>
    <xdr:sp macro="" textlink="">
      <xdr:nvSpPr>
        <xdr:cNvPr id="499" name="n_4mainValue【市民会館】&#10;一人当たり面積">
          <a:extLst>
            <a:ext uri="{FF2B5EF4-FFF2-40B4-BE49-F238E27FC236}">
              <a16:creationId xmlns:a16="http://schemas.microsoft.com/office/drawing/2014/main" id="{82927BF7-F9F4-4D20-AC37-0005B37E2CE3}"/>
            </a:ext>
          </a:extLst>
        </xdr:cNvPr>
        <xdr:cNvSpPr txBox="1"/>
      </xdr:nvSpPr>
      <xdr:spPr>
        <a:xfrm>
          <a:off x="6737427" y="17125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500" name="正方形/長方形 499">
          <a:extLst>
            <a:ext uri="{FF2B5EF4-FFF2-40B4-BE49-F238E27FC236}">
              <a16:creationId xmlns:a16="http://schemas.microsoft.com/office/drawing/2014/main" id="{F5F71DC6-E4EF-4F90-9213-0C17B4E8176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1" name="正方形/長方形 500">
          <a:extLst>
            <a:ext uri="{FF2B5EF4-FFF2-40B4-BE49-F238E27FC236}">
              <a16:creationId xmlns:a16="http://schemas.microsoft.com/office/drawing/2014/main" id="{E310123D-0A4C-492A-BBFF-BF2A7840A00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2" name="正方形/長方形 501">
          <a:extLst>
            <a:ext uri="{FF2B5EF4-FFF2-40B4-BE49-F238E27FC236}">
              <a16:creationId xmlns:a16="http://schemas.microsoft.com/office/drawing/2014/main" id="{D8F43AB6-9D4C-45FE-82F6-AC75FC485D3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3" name="正方形/長方形 502">
          <a:extLst>
            <a:ext uri="{FF2B5EF4-FFF2-40B4-BE49-F238E27FC236}">
              <a16:creationId xmlns:a16="http://schemas.microsoft.com/office/drawing/2014/main" id="{72CAD0AE-AC35-4E14-98D6-D616C404833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4" name="正方形/長方形 503">
          <a:extLst>
            <a:ext uri="{FF2B5EF4-FFF2-40B4-BE49-F238E27FC236}">
              <a16:creationId xmlns:a16="http://schemas.microsoft.com/office/drawing/2014/main" id="{28D1AC5C-3C90-4D1E-9131-2C3DAB856E7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5" name="正方形/長方形 504">
          <a:extLst>
            <a:ext uri="{FF2B5EF4-FFF2-40B4-BE49-F238E27FC236}">
              <a16:creationId xmlns:a16="http://schemas.microsoft.com/office/drawing/2014/main" id="{CBAEC9FC-B1D0-4BC9-AB56-4C3390B4A81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6" name="正方形/長方形 505">
          <a:extLst>
            <a:ext uri="{FF2B5EF4-FFF2-40B4-BE49-F238E27FC236}">
              <a16:creationId xmlns:a16="http://schemas.microsoft.com/office/drawing/2014/main" id="{3392F680-5C99-4926-A7C6-74C4EE0A944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7" name="正方形/長方形 506">
          <a:extLst>
            <a:ext uri="{FF2B5EF4-FFF2-40B4-BE49-F238E27FC236}">
              <a16:creationId xmlns:a16="http://schemas.microsoft.com/office/drawing/2014/main" id="{4E7D9877-9FF2-421E-9AA3-A56CEAA72E6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8" name="テキスト ボックス 507">
          <a:extLst>
            <a:ext uri="{FF2B5EF4-FFF2-40B4-BE49-F238E27FC236}">
              <a16:creationId xmlns:a16="http://schemas.microsoft.com/office/drawing/2014/main" id="{E3B2B331-1304-47F9-8E3C-0B48E7171FA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9" name="直線コネクタ 508">
          <a:extLst>
            <a:ext uri="{FF2B5EF4-FFF2-40B4-BE49-F238E27FC236}">
              <a16:creationId xmlns:a16="http://schemas.microsoft.com/office/drawing/2014/main" id="{D5014DDD-1467-4AC9-A445-87DF5E14CCA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10" name="テキスト ボックス 509">
          <a:extLst>
            <a:ext uri="{FF2B5EF4-FFF2-40B4-BE49-F238E27FC236}">
              <a16:creationId xmlns:a16="http://schemas.microsoft.com/office/drawing/2014/main" id="{C75D76AA-60AD-4302-9A80-2F0A7353548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11" name="直線コネクタ 510">
          <a:extLst>
            <a:ext uri="{FF2B5EF4-FFF2-40B4-BE49-F238E27FC236}">
              <a16:creationId xmlns:a16="http://schemas.microsoft.com/office/drawing/2014/main" id="{DF24D5F1-0B3A-4739-833C-C86BA8360EB4}"/>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12" name="テキスト ボックス 511">
          <a:extLst>
            <a:ext uri="{FF2B5EF4-FFF2-40B4-BE49-F238E27FC236}">
              <a16:creationId xmlns:a16="http://schemas.microsoft.com/office/drawing/2014/main" id="{F2EEE2E2-A662-4764-A28F-E1B24F9A2FA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13" name="直線コネクタ 512">
          <a:extLst>
            <a:ext uri="{FF2B5EF4-FFF2-40B4-BE49-F238E27FC236}">
              <a16:creationId xmlns:a16="http://schemas.microsoft.com/office/drawing/2014/main" id="{3AE15F1C-B2B3-4CDF-88B8-CEBFFBF3D912}"/>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4" name="テキスト ボックス 513">
          <a:extLst>
            <a:ext uri="{FF2B5EF4-FFF2-40B4-BE49-F238E27FC236}">
              <a16:creationId xmlns:a16="http://schemas.microsoft.com/office/drawing/2014/main" id="{64E4452B-3749-4117-8FFF-1D33572AC3AD}"/>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5" name="直線コネクタ 514">
          <a:extLst>
            <a:ext uri="{FF2B5EF4-FFF2-40B4-BE49-F238E27FC236}">
              <a16:creationId xmlns:a16="http://schemas.microsoft.com/office/drawing/2014/main" id="{6C6E7C1C-2589-4B2F-A221-E87E35D6340D}"/>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6" name="テキスト ボックス 515">
          <a:extLst>
            <a:ext uri="{FF2B5EF4-FFF2-40B4-BE49-F238E27FC236}">
              <a16:creationId xmlns:a16="http://schemas.microsoft.com/office/drawing/2014/main" id="{FAD8D13C-661A-4DF2-8FB0-7996C22D14F2}"/>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7" name="直線コネクタ 516">
          <a:extLst>
            <a:ext uri="{FF2B5EF4-FFF2-40B4-BE49-F238E27FC236}">
              <a16:creationId xmlns:a16="http://schemas.microsoft.com/office/drawing/2014/main" id="{C8F39A72-CE1F-4F42-9B54-50EECE15E619}"/>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8" name="テキスト ボックス 517">
          <a:extLst>
            <a:ext uri="{FF2B5EF4-FFF2-40B4-BE49-F238E27FC236}">
              <a16:creationId xmlns:a16="http://schemas.microsoft.com/office/drawing/2014/main" id="{88E27423-3E02-4866-9206-F8CF0D28D0C2}"/>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9" name="直線コネクタ 518">
          <a:extLst>
            <a:ext uri="{FF2B5EF4-FFF2-40B4-BE49-F238E27FC236}">
              <a16:creationId xmlns:a16="http://schemas.microsoft.com/office/drawing/2014/main" id="{8B39B9F2-7AB5-448D-89DE-4BFFC01CB2BB}"/>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20" name="テキスト ボックス 519">
          <a:extLst>
            <a:ext uri="{FF2B5EF4-FFF2-40B4-BE49-F238E27FC236}">
              <a16:creationId xmlns:a16="http://schemas.microsoft.com/office/drawing/2014/main" id="{643B7C35-A81C-4E66-B0B1-AF292CE92E37}"/>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1" name="直線コネクタ 520">
          <a:extLst>
            <a:ext uri="{FF2B5EF4-FFF2-40B4-BE49-F238E27FC236}">
              <a16:creationId xmlns:a16="http://schemas.microsoft.com/office/drawing/2014/main" id="{78EF983C-F2EE-4A76-AE0D-2C399CC687C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22" name="テキスト ボックス 521">
          <a:extLst>
            <a:ext uri="{FF2B5EF4-FFF2-40B4-BE49-F238E27FC236}">
              <a16:creationId xmlns:a16="http://schemas.microsoft.com/office/drawing/2014/main" id="{CE53397A-2513-458F-8624-1A366E2C375E}"/>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3" name="【一般廃棄物処理施設】&#10;有形固定資産減価償却率グラフ枠">
          <a:extLst>
            <a:ext uri="{FF2B5EF4-FFF2-40B4-BE49-F238E27FC236}">
              <a16:creationId xmlns:a16="http://schemas.microsoft.com/office/drawing/2014/main" id="{13A9087A-8010-410B-9ED3-10DC1A00E69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140970</xdr:rowOff>
    </xdr:from>
    <xdr:to>
      <xdr:col>85</xdr:col>
      <xdr:colOff>126364</xdr:colOff>
      <xdr:row>42</xdr:row>
      <xdr:rowOff>13335</xdr:rowOff>
    </xdr:to>
    <xdr:cxnSp macro="">
      <xdr:nvCxnSpPr>
        <xdr:cNvPr id="524" name="直線コネクタ 523">
          <a:extLst>
            <a:ext uri="{FF2B5EF4-FFF2-40B4-BE49-F238E27FC236}">
              <a16:creationId xmlns:a16="http://schemas.microsoft.com/office/drawing/2014/main" id="{163512CB-11AB-4537-BE54-7BACB68687F8}"/>
            </a:ext>
          </a:extLst>
        </xdr:cNvPr>
        <xdr:cNvCxnSpPr/>
      </xdr:nvCxnSpPr>
      <xdr:spPr>
        <a:xfrm flipV="1">
          <a:off x="16318864" y="5627370"/>
          <a:ext cx="0" cy="1586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25" name="【一般廃棄物処理施設】&#10;有形固定資産減価償却率最小値テキスト">
          <a:extLst>
            <a:ext uri="{FF2B5EF4-FFF2-40B4-BE49-F238E27FC236}">
              <a16:creationId xmlns:a16="http://schemas.microsoft.com/office/drawing/2014/main" id="{BE333AD5-DEAE-4668-B246-6F0A7C68D4A4}"/>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26" name="直線コネクタ 525">
          <a:extLst>
            <a:ext uri="{FF2B5EF4-FFF2-40B4-BE49-F238E27FC236}">
              <a16:creationId xmlns:a16="http://schemas.microsoft.com/office/drawing/2014/main" id="{DF74D1AC-E5F3-463B-8C51-114945B773B0}"/>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87647</xdr:rowOff>
    </xdr:from>
    <xdr:ext cx="405111" cy="259045"/>
    <xdr:sp macro="" textlink="">
      <xdr:nvSpPr>
        <xdr:cNvPr id="527" name="【一般廃棄物処理施設】&#10;有形固定資産減価償却率最大値テキスト">
          <a:extLst>
            <a:ext uri="{FF2B5EF4-FFF2-40B4-BE49-F238E27FC236}">
              <a16:creationId xmlns:a16="http://schemas.microsoft.com/office/drawing/2014/main" id="{9189CE8D-78DD-47FB-B3B5-F2C09155AD24}"/>
            </a:ext>
          </a:extLst>
        </xdr:cNvPr>
        <xdr:cNvSpPr txBox="1"/>
      </xdr:nvSpPr>
      <xdr:spPr>
        <a:xfrm>
          <a:off x="16357600" y="540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140970</xdr:rowOff>
    </xdr:from>
    <xdr:to>
      <xdr:col>86</xdr:col>
      <xdr:colOff>25400</xdr:colOff>
      <xdr:row>32</xdr:row>
      <xdr:rowOff>140970</xdr:rowOff>
    </xdr:to>
    <xdr:cxnSp macro="">
      <xdr:nvCxnSpPr>
        <xdr:cNvPr id="528" name="直線コネクタ 527">
          <a:extLst>
            <a:ext uri="{FF2B5EF4-FFF2-40B4-BE49-F238E27FC236}">
              <a16:creationId xmlns:a16="http://schemas.microsoft.com/office/drawing/2014/main" id="{F6AC80D1-D689-4A21-8515-8F6867B1A0FE}"/>
            </a:ext>
          </a:extLst>
        </xdr:cNvPr>
        <xdr:cNvCxnSpPr/>
      </xdr:nvCxnSpPr>
      <xdr:spPr>
        <a:xfrm>
          <a:off x="16230600" y="562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73042</xdr:rowOff>
    </xdr:from>
    <xdr:ext cx="405111" cy="259045"/>
    <xdr:sp macro="" textlink="">
      <xdr:nvSpPr>
        <xdr:cNvPr id="529" name="【一般廃棄物処理施設】&#10;有形固定資産減価償却率平均値テキスト">
          <a:extLst>
            <a:ext uri="{FF2B5EF4-FFF2-40B4-BE49-F238E27FC236}">
              <a16:creationId xmlns:a16="http://schemas.microsoft.com/office/drawing/2014/main" id="{BB2F6F0C-20F9-49A4-B26B-F39B0DE0D61A}"/>
            </a:ext>
          </a:extLst>
        </xdr:cNvPr>
        <xdr:cNvSpPr txBox="1"/>
      </xdr:nvSpPr>
      <xdr:spPr>
        <a:xfrm>
          <a:off x="16357600" y="6073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50165</xdr:rowOff>
    </xdr:from>
    <xdr:to>
      <xdr:col>85</xdr:col>
      <xdr:colOff>177800</xdr:colOff>
      <xdr:row>36</xdr:row>
      <xdr:rowOff>151765</xdr:rowOff>
    </xdr:to>
    <xdr:sp macro="" textlink="">
      <xdr:nvSpPr>
        <xdr:cNvPr id="530" name="フローチャート: 判断 529">
          <a:extLst>
            <a:ext uri="{FF2B5EF4-FFF2-40B4-BE49-F238E27FC236}">
              <a16:creationId xmlns:a16="http://schemas.microsoft.com/office/drawing/2014/main" id="{37025CC2-C679-4215-96FA-FA3F3A739EEB}"/>
            </a:ext>
          </a:extLst>
        </xdr:cNvPr>
        <xdr:cNvSpPr/>
      </xdr:nvSpPr>
      <xdr:spPr>
        <a:xfrm>
          <a:off x="16268700" y="622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97790</xdr:rowOff>
    </xdr:from>
    <xdr:to>
      <xdr:col>81</xdr:col>
      <xdr:colOff>101600</xdr:colOff>
      <xdr:row>37</xdr:row>
      <xdr:rowOff>27940</xdr:rowOff>
    </xdr:to>
    <xdr:sp macro="" textlink="">
      <xdr:nvSpPr>
        <xdr:cNvPr id="531" name="フローチャート: 判断 530">
          <a:extLst>
            <a:ext uri="{FF2B5EF4-FFF2-40B4-BE49-F238E27FC236}">
              <a16:creationId xmlns:a16="http://schemas.microsoft.com/office/drawing/2014/main" id="{6C2CC972-395B-4F29-A2E8-1EFCA21D1AAD}"/>
            </a:ext>
          </a:extLst>
        </xdr:cNvPr>
        <xdr:cNvSpPr/>
      </xdr:nvSpPr>
      <xdr:spPr>
        <a:xfrm>
          <a:off x="1543050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35</xdr:row>
      <xdr:rowOff>44467</xdr:rowOff>
    </xdr:from>
    <xdr:ext cx="405111" cy="259045"/>
    <xdr:sp macro="" textlink="">
      <xdr:nvSpPr>
        <xdr:cNvPr id="532" name="n_1aveValue【一般廃棄物処理施設】&#10;有形固定資産減価償却率">
          <a:extLst>
            <a:ext uri="{FF2B5EF4-FFF2-40B4-BE49-F238E27FC236}">
              <a16:creationId xmlns:a16="http://schemas.microsoft.com/office/drawing/2014/main" id="{EF3E25B3-F706-4AB8-8B2F-96CE974A8F85}"/>
            </a:ext>
          </a:extLst>
        </xdr:cNvPr>
        <xdr:cNvSpPr txBox="1"/>
      </xdr:nvSpPr>
      <xdr:spPr>
        <a:xfrm>
          <a:off x="15266044" y="604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29210</xdr:rowOff>
    </xdr:from>
    <xdr:to>
      <xdr:col>76</xdr:col>
      <xdr:colOff>165100</xdr:colOff>
      <xdr:row>37</xdr:row>
      <xdr:rowOff>130810</xdr:rowOff>
    </xdr:to>
    <xdr:sp macro="" textlink="">
      <xdr:nvSpPr>
        <xdr:cNvPr id="533" name="フローチャート: 判断 532">
          <a:extLst>
            <a:ext uri="{FF2B5EF4-FFF2-40B4-BE49-F238E27FC236}">
              <a16:creationId xmlns:a16="http://schemas.microsoft.com/office/drawing/2014/main" id="{83B54F14-4BDD-4C23-9CB9-EAE4568CB129}"/>
            </a:ext>
          </a:extLst>
        </xdr:cNvPr>
        <xdr:cNvSpPr/>
      </xdr:nvSpPr>
      <xdr:spPr>
        <a:xfrm>
          <a:off x="14541500" y="637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35</xdr:row>
      <xdr:rowOff>147337</xdr:rowOff>
    </xdr:from>
    <xdr:ext cx="405111" cy="259045"/>
    <xdr:sp macro="" textlink="">
      <xdr:nvSpPr>
        <xdr:cNvPr id="534" name="n_2aveValue【一般廃棄物処理施設】&#10;有形固定資産減価償却率">
          <a:extLst>
            <a:ext uri="{FF2B5EF4-FFF2-40B4-BE49-F238E27FC236}">
              <a16:creationId xmlns:a16="http://schemas.microsoft.com/office/drawing/2014/main" id="{04565F55-7098-4A03-A592-F8385D1EA08E}"/>
            </a:ext>
          </a:extLst>
        </xdr:cNvPr>
        <xdr:cNvSpPr txBox="1"/>
      </xdr:nvSpPr>
      <xdr:spPr>
        <a:xfrm>
          <a:off x="14389744" y="614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19685</xdr:rowOff>
    </xdr:from>
    <xdr:to>
      <xdr:col>72</xdr:col>
      <xdr:colOff>38100</xdr:colOff>
      <xdr:row>37</xdr:row>
      <xdr:rowOff>121285</xdr:rowOff>
    </xdr:to>
    <xdr:sp macro="" textlink="">
      <xdr:nvSpPr>
        <xdr:cNvPr id="535" name="フローチャート: 判断 534">
          <a:extLst>
            <a:ext uri="{FF2B5EF4-FFF2-40B4-BE49-F238E27FC236}">
              <a16:creationId xmlns:a16="http://schemas.microsoft.com/office/drawing/2014/main" id="{581B0E74-E977-4754-910F-F5197669D5B5}"/>
            </a:ext>
          </a:extLst>
        </xdr:cNvPr>
        <xdr:cNvSpPr/>
      </xdr:nvSpPr>
      <xdr:spPr>
        <a:xfrm>
          <a:off x="13652500" y="636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35</xdr:row>
      <xdr:rowOff>137812</xdr:rowOff>
    </xdr:from>
    <xdr:ext cx="405111" cy="259045"/>
    <xdr:sp macro="" textlink="">
      <xdr:nvSpPr>
        <xdr:cNvPr id="536" name="n_3aveValue【一般廃棄物処理施設】&#10;有形固定資産減価償却率">
          <a:extLst>
            <a:ext uri="{FF2B5EF4-FFF2-40B4-BE49-F238E27FC236}">
              <a16:creationId xmlns:a16="http://schemas.microsoft.com/office/drawing/2014/main" id="{286B7954-670E-4335-B524-E711DFA7C012}"/>
            </a:ext>
          </a:extLst>
        </xdr:cNvPr>
        <xdr:cNvSpPr txBox="1"/>
      </xdr:nvSpPr>
      <xdr:spPr>
        <a:xfrm>
          <a:off x="13500744" y="613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42545</xdr:rowOff>
    </xdr:from>
    <xdr:to>
      <xdr:col>67</xdr:col>
      <xdr:colOff>101600</xdr:colOff>
      <xdr:row>37</xdr:row>
      <xdr:rowOff>144145</xdr:rowOff>
    </xdr:to>
    <xdr:sp macro="" textlink="">
      <xdr:nvSpPr>
        <xdr:cNvPr id="537" name="フローチャート: 判断 536">
          <a:extLst>
            <a:ext uri="{FF2B5EF4-FFF2-40B4-BE49-F238E27FC236}">
              <a16:creationId xmlns:a16="http://schemas.microsoft.com/office/drawing/2014/main" id="{9E291B7A-7F1F-4833-927D-7ACFE1A84E83}"/>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37</xdr:row>
      <xdr:rowOff>135272</xdr:rowOff>
    </xdr:from>
    <xdr:ext cx="405111" cy="259045"/>
    <xdr:sp macro="" textlink="">
      <xdr:nvSpPr>
        <xdr:cNvPr id="538" name="n_4aveValue【一般廃棄物処理施設】&#10;有形固定資産減価償却率">
          <a:extLst>
            <a:ext uri="{FF2B5EF4-FFF2-40B4-BE49-F238E27FC236}">
              <a16:creationId xmlns:a16="http://schemas.microsoft.com/office/drawing/2014/main" id="{3F7F5C88-178C-4F8C-B3FE-FC8E86C8DF63}"/>
            </a:ext>
          </a:extLst>
        </xdr:cNvPr>
        <xdr:cNvSpPr txBox="1"/>
      </xdr:nvSpPr>
      <xdr:spPr>
        <a:xfrm>
          <a:off x="12611744" y="647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A9203E0A-4A44-4196-9E6F-F58D280C75F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40" name="テキスト ボックス 539">
          <a:extLst>
            <a:ext uri="{FF2B5EF4-FFF2-40B4-BE49-F238E27FC236}">
              <a16:creationId xmlns:a16="http://schemas.microsoft.com/office/drawing/2014/main" id="{782A2B90-6398-47EC-8B57-C47AC766584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41" name="テキスト ボックス 540">
          <a:extLst>
            <a:ext uri="{FF2B5EF4-FFF2-40B4-BE49-F238E27FC236}">
              <a16:creationId xmlns:a16="http://schemas.microsoft.com/office/drawing/2014/main" id="{031B5DC9-3F09-42CC-AECB-C15008358F3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42" name="テキスト ボックス 541">
          <a:extLst>
            <a:ext uri="{FF2B5EF4-FFF2-40B4-BE49-F238E27FC236}">
              <a16:creationId xmlns:a16="http://schemas.microsoft.com/office/drawing/2014/main" id="{AA7E9760-D0E3-4E02-ADE4-F9C27333DAF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43" name="テキスト ボックス 542">
          <a:extLst>
            <a:ext uri="{FF2B5EF4-FFF2-40B4-BE49-F238E27FC236}">
              <a16:creationId xmlns:a16="http://schemas.microsoft.com/office/drawing/2014/main" id="{70B17F6E-F6EA-4F00-AF50-473FB96111C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160655</xdr:rowOff>
    </xdr:from>
    <xdr:to>
      <xdr:col>85</xdr:col>
      <xdr:colOff>177800</xdr:colOff>
      <xdr:row>38</xdr:row>
      <xdr:rowOff>90805</xdr:rowOff>
    </xdr:to>
    <xdr:sp macro="" textlink="">
      <xdr:nvSpPr>
        <xdr:cNvPr id="544" name="楕円 543">
          <a:extLst>
            <a:ext uri="{FF2B5EF4-FFF2-40B4-BE49-F238E27FC236}">
              <a16:creationId xmlns:a16="http://schemas.microsoft.com/office/drawing/2014/main" id="{6422E817-E9E7-433D-8757-E5F31B220B06}"/>
            </a:ext>
          </a:extLst>
        </xdr:cNvPr>
        <xdr:cNvSpPr/>
      </xdr:nvSpPr>
      <xdr:spPr>
        <a:xfrm>
          <a:off x="16268700" y="650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139082</xdr:rowOff>
    </xdr:from>
    <xdr:ext cx="405111" cy="259045"/>
    <xdr:sp macro="" textlink="">
      <xdr:nvSpPr>
        <xdr:cNvPr id="545" name="【一般廃棄物処理施設】&#10;有形固定資産減価償却率該当値テキスト">
          <a:extLst>
            <a:ext uri="{FF2B5EF4-FFF2-40B4-BE49-F238E27FC236}">
              <a16:creationId xmlns:a16="http://schemas.microsoft.com/office/drawing/2014/main" id="{CCD009E0-F614-4A08-A03E-BC742B52335B}"/>
            </a:ext>
          </a:extLst>
        </xdr:cNvPr>
        <xdr:cNvSpPr txBox="1"/>
      </xdr:nvSpPr>
      <xdr:spPr>
        <a:xfrm>
          <a:off x="16357600" y="648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114935</xdr:rowOff>
    </xdr:from>
    <xdr:to>
      <xdr:col>81</xdr:col>
      <xdr:colOff>101600</xdr:colOff>
      <xdr:row>38</xdr:row>
      <xdr:rowOff>45085</xdr:rowOff>
    </xdr:to>
    <xdr:sp macro="" textlink="">
      <xdr:nvSpPr>
        <xdr:cNvPr id="546" name="楕円 545">
          <a:extLst>
            <a:ext uri="{FF2B5EF4-FFF2-40B4-BE49-F238E27FC236}">
              <a16:creationId xmlns:a16="http://schemas.microsoft.com/office/drawing/2014/main" id="{27D3F897-0505-4827-A22A-5088C1D1495E}"/>
            </a:ext>
          </a:extLst>
        </xdr:cNvPr>
        <xdr:cNvSpPr/>
      </xdr:nvSpPr>
      <xdr:spPr>
        <a:xfrm>
          <a:off x="15430500" y="64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165735</xdr:rowOff>
    </xdr:from>
    <xdr:to>
      <xdr:col>85</xdr:col>
      <xdr:colOff>127000</xdr:colOff>
      <xdr:row>38</xdr:row>
      <xdr:rowOff>40005</xdr:rowOff>
    </xdr:to>
    <xdr:cxnSp macro="">
      <xdr:nvCxnSpPr>
        <xdr:cNvPr id="547" name="直線コネクタ 546">
          <a:extLst>
            <a:ext uri="{FF2B5EF4-FFF2-40B4-BE49-F238E27FC236}">
              <a16:creationId xmlns:a16="http://schemas.microsoft.com/office/drawing/2014/main" id="{86C8F59B-8834-4198-91F8-D7B0BE538E73}"/>
            </a:ext>
          </a:extLst>
        </xdr:cNvPr>
        <xdr:cNvCxnSpPr/>
      </xdr:nvCxnSpPr>
      <xdr:spPr>
        <a:xfrm>
          <a:off x="15481300" y="650938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67310</xdr:rowOff>
    </xdr:from>
    <xdr:to>
      <xdr:col>76</xdr:col>
      <xdr:colOff>165100</xdr:colOff>
      <xdr:row>37</xdr:row>
      <xdr:rowOff>168910</xdr:rowOff>
    </xdr:to>
    <xdr:sp macro="" textlink="">
      <xdr:nvSpPr>
        <xdr:cNvPr id="548" name="楕円 547">
          <a:extLst>
            <a:ext uri="{FF2B5EF4-FFF2-40B4-BE49-F238E27FC236}">
              <a16:creationId xmlns:a16="http://schemas.microsoft.com/office/drawing/2014/main" id="{5BE42CE5-A735-480D-BE91-C318B0FF1289}"/>
            </a:ext>
          </a:extLst>
        </xdr:cNvPr>
        <xdr:cNvSpPr/>
      </xdr:nvSpPr>
      <xdr:spPr>
        <a:xfrm>
          <a:off x="14541500" y="641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118110</xdr:rowOff>
    </xdr:from>
    <xdr:to>
      <xdr:col>81</xdr:col>
      <xdr:colOff>50800</xdr:colOff>
      <xdr:row>37</xdr:row>
      <xdr:rowOff>165735</xdr:rowOff>
    </xdr:to>
    <xdr:cxnSp macro="">
      <xdr:nvCxnSpPr>
        <xdr:cNvPr id="549" name="直線コネクタ 548">
          <a:extLst>
            <a:ext uri="{FF2B5EF4-FFF2-40B4-BE49-F238E27FC236}">
              <a16:creationId xmlns:a16="http://schemas.microsoft.com/office/drawing/2014/main" id="{60CC9EAF-E579-4183-B4FA-D0159509C873}"/>
            </a:ext>
          </a:extLst>
        </xdr:cNvPr>
        <xdr:cNvCxnSpPr/>
      </xdr:nvCxnSpPr>
      <xdr:spPr>
        <a:xfrm>
          <a:off x="14592300" y="646176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53975</xdr:rowOff>
    </xdr:from>
    <xdr:to>
      <xdr:col>72</xdr:col>
      <xdr:colOff>38100</xdr:colOff>
      <xdr:row>37</xdr:row>
      <xdr:rowOff>155575</xdr:rowOff>
    </xdr:to>
    <xdr:sp macro="" textlink="">
      <xdr:nvSpPr>
        <xdr:cNvPr id="550" name="楕円 549">
          <a:extLst>
            <a:ext uri="{FF2B5EF4-FFF2-40B4-BE49-F238E27FC236}">
              <a16:creationId xmlns:a16="http://schemas.microsoft.com/office/drawing/2014/main" id="{2D495242-9990-4C28-9C85-C26A8EB1129C}"/>
            </a:ext>
          </a:extLst>
        </xdr:cNvPr>
        <xdr:cNvSpPr/>
      </xdr:nvSpPr>
      <xdr:spPr>
        <a:xfrm>
          <a:off x="13652500" y="639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104775</xdr:rowOff>
    </xdr:from>
    <xdr:to>
      <xdr:col>76</xdr:col>
      <xdr:colOff>114300</xdr:colOff>
      <xdr:row>37</xdr:row>
      <xdr:rowOff>118110</xdr:rowOff>
    </xdr:to>
    <xdr:cxnSp macro="">
      <xdr:nvCxnSpPr>
        <xdr:cNvPr id="551" name="直線コネクタ 550">
          <a:extLst>
            <a:ext uri="{FF2B5EF4-FFF2-40B4-BE49-F238E27FC236}">
              <a16:creationId xmlns:a16="http://schemas.microsoft.com/office/drawing/2014/main" id="{0C87DF30-DF20-4D88-BFF8-C6CB2E68207C}"/>
            </a:ext>
          </a:extLst>
        </xdr:cNvPr>
        <xdr:cNvCxnSpPr/>
      </xdr:nvCxnSpPr>
      <xdr:spPr>
        <a:xfrm>
          <a:off x="13703300" y="644842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139700</xdr:rowOff>
    </xdr:from>
    <xdr:to>
      <xdr:col>67</xdr:col>
      <xdr:colOff>101600</xdr:colOff>
      <xdr:row>37</xdr:row>
      <xdr:rowOff>69850</xdr:rowOff>
    </xdr:to>
    <xdr:sp macro="" textlink="">
      <xdr:nvSpPr>
        <xdr:cNvPr id="552" name="楕円 551">
          <a:extLst>
            <a:ext uri="{FF2B5EF4-FFF2-40B4-BE49-F238E27FC236}">
              <a16:creationId xmlns:a16="http://schemas.microsoft.com/office/drawing/2014/main" id="{747E52EA-23B4-42A1-9590-C86FA620AD7E}"/>
            </a:ext>
          </a:extLst>
        </xdr:cNvPr>
        <xdr:cNvSpPr/>
      </xdr:nvSpPr>
      <xdr:spPr>
        <a:xfrm>
          <a:off x="12763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19050</xdr:rowOff>
    </xdr:from>
    <xdr:to>
      <xdr:col>71</xdr:col>
      <xdr:colOff>177800</xdr:colOff>
      <xdr:row>37</xdr:row>
      <xdr:rowOff>104775</xdr:rowOff>
    </xdr:to>
    <xdr:cxnSp macro="">
      <xdr:nvCxnSpPr>
        <xdr:cNvPr id="553" name="直線コネクタ 552">
          <a:extLst>
            <a:ext uri="{FF2B5EF4-FFF2-40B4-BE49-F238E27FC236}">
              <a16:creationId xmlns:a16="http://schemas.microsoft.com/office/drawing/2014/main" id="{FE633D90-A8B9-475B-8254-D153B8692458}"/>
            </a:ext>
          </a:extLst>
        </xdr:cNvPr>
        <xdr:cNvCxnSpPr/>
      </xdr:nvCxnSpPr>
      <xdr:spPr>
        <a:xfrm>
          <a:off x="12814300" y="636270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36212</xdr:rowOff>
    </xdr:from>
    <xdr:ext cx="405111" cy="259045"/>
    <xdr:sp macro="" textlink="">
      <xdr:nvSpPr>
        <xdr:cNvPr id="554" name="n_1mainValue【一般廃棄物処理施設】&#10;有形固定資産減価償却率">
          <a:extLst>
            <a:ext uri="{FF2B5EF4-FFF2-40B4-BE49-F238E27FC236}">
              <a16:creationId xmlns:a16="http://schemas.microsoft.com/office/drawing/2014/main" id="{119C666B-BA73-41DF-BABC-B1BD9D938760}"/>
            </a:ext>
          </a:extLst>
        </xdr:cNvPr>
        <xdr:cNvSpPr txBox="1"/>
      </xdr:nvSpPr>
      <xdr:spPr>
        <a:xfrm>
          <a:off x="15266044" y="655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160037</xdr:rowOff>
    </xdr:from>
    <xdr:ext cx="405111" cy="259045"/>
    <xdr:sp macro="" textlink="">
      <xdr:nvSpPr>
        <xdr:cNvPr id="555" name="n_2mainValue【一般廃棄物処理施設】&#10;有形固定資産減価償却率">
          <a:extLst>
            <a:ext uri="{FF2B5EF4-FFF2-40B4-BE49-F238E27FC236}">
              <a16:creationId xmlns:a16="http://schemas.microsoft.com/office/drawing/2014/main" id="{85E476D3-AA06-4EFE-9E7C-89CC256F58D9}"/>
            </a:ext>
          </a:extLst>
        </xdr:cNvPr>
        <xdr:cNvSpPr txBox="1"/>
      </xdr:nvSpPr>
      <xdr:spPr>
        <a:xfrm>
          <a:off x="14389744"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146702</xdr:rowOff>
    </xdr:from>
    <xdr:ext cx="405111" cy="259045"/>
    <xdr:sp macro="" textlink="">
      <xdr:nvSpPr>
        <xdr:cNvPr id="556" name="n_3mainValue【一般廃棄物処理施設】&#10;有形固定資産減価償却率">
          <a:extLst>
            <a:ext uri="{FF2B5EF4-FFF2-40B4-BE49-F238E27FC236}">
              <a16:creationId xmlns:a16="http://schemas.microsoft.com/office/drawing/2014/main" id="{AEBB3DFF-0F6C-4E7F-A89D-3D63DDD66D43}"/>
            </a:ext>
          </a:extLst>
        </xdr:cNvPr>
        <xdr:cNvSpPr txBox="1"/>
      </xdr:nvSpPr>
      <xdr:spPr>
        <a:xfrm>
          <a:off x="13500744"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86377</xdr:rowOff>
    </xdr:from>
    <xdr:ext cx="405111" cy="259045"/>
    <xdr:sp macro="" textlink="">
      <xdr:nvSpPr>
        <xdr:cNvPr id="557" name="n_4mainValue【一般廃棄物処理施設】&#10;有形固定資産減価償却率">
          <a:extLst>
            <a:ext uri="{FF2B5EF4-FFF2-40B4-BE49-F238E27FC236}">
              <a16:creationId xmlns:a16="http://schemas.microsoft.com/office/drawing/2014/main" id="{B5862574-4D6E-4AF9-8A09-24822F87BEE3}"/>
            </a:ext>
          </a:extLst>
        </xdr:cNvPr>
        <xdr:cNvSpPr txBox="1"/>
      </xdr:nvSpPr>
      <xdr:spPr>
        <a:xfrm>
          <a:off x="12611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8" name="正方形/長方形 557">
          <a:extLst>
            <a:ext uri="{FF2B5EF4-FFF2-40B4-BE49-F238E27FC236}">
              <a16:creationId xmlns:a16="http://schemas.microsoft.com/office/drawing/2014/main" id="{DC780B49-1968-4B82-AD22-F807D0C6323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9" name="正方形/長方形 558">
          <a:extLst>
            <a:ext uri="{FF2B5EF4-FFF2-40B4-BE49-F238E27FC236}">
              <a16:creationId xmlns:a16="http://schemas.microsoft.com/office/drawing/2014/main" id="{159FA2A1-DC7E-45C6-A9B0-6373193A2E9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0" name="正方形/長方形 559">
          <a:extLst>
            <a:ext uri="{FF2B5EF4-FFF2-40B4-BE49-F238E27FC236}">
              <a16:creationId xmlns:a16="http://schemas.microsoft.com/office/drawing/2014/main" id="{9A843CB9-D7B3-4235-83E1-241EAFDB6DB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1" name="正方形/長方形 560">
          <a:extLst>
            <a:ext uri="{FF2B5EF4-FFF2-40B4-BE49-F238E27FC236}">
              <a16:creationId xmlns:a16="http://schemas.microsoft.com/office/drawing/2014/main" id="{EF120389-B805-43AD-ACCF-8EEB3DFFFF7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2" name="正方形/長方形 561">
          <a:extLst>
            <a:ext uri="{FF2B5EF4-FFF2-40B4-BE49-F238E27FC236}">
              <a16:creationId xmlns:a16="http://schemas.microsoft.com/office/drawing/2014/main" id="{DADACE1B-F615-4586-AD5D-1E06E034515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3" name="正方形/長方形 562">
          <a:extLst>
            <a:ext uri="{FF2B5EF4-FFF2-40B4-BE49-F238E27FC236}">
              <a16:creationId xmlns:a16="http://schemas.microsoft.com/office/drawing/2014/main" id="{AB42A56A-E007-449A-9103-6854114CFCF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4" name="正方形/長方形 563">
          <a:extLst>
            <a:ext uri="{FF2B5EF4-FFF2-40B4-BE49-F238E27FC236}">
              <a16:creationId xmlns:a16="http://schemas.microsoft.com/office/drawing/2014/main" id="{2FC70C04-CAA7-451C-AEB8-9F3776EAEBD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5" name="正方形/長方形 564">
          <a:extLst>
            <a:ext uri="{FF2B5EF4-FFF2-40B4-BE49-F238E27FC236}">
              <a16:creationId xmlns:a16="http://schemas.microsoft.com/office/drawing/2014/main" id="{271A1683-C2B5-4497-AFD6-2965F587550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6" name="テキスト ボックス 565">
          <a:extLst>
            <a:ext uri="{FF2B5EF4-FFF2-40B4-BE49-F238E27FC236}">
              <a16:creationId xmlns:a16="http://schemas.microsoft.com/office/drawing/2014/main" id="{CDA2392C-8A86-4113-85B0-0E01F73936E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7" name="直線コネクタ 566">
          <a:extLst>
            <a:ext uri="{FF2B5EF4-FFF2-40B4-BE49-F238E27FC236}">
              <a16:creationId xmlns:a16="http://schemas.microsoft.com/office/drawing/2014/main" id="{46734687-7BC1-4DB9-8E7D-1578A8953E8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8" name="直線コネクタ 567">
          <a:extLst>
            <a:ext uri="{FF2B5EF4-FFF2-40B4-BE49-F238E27FC236}">
              <a16:creationId xmlns:a16="http://schemas.microsoft.com/office/drawing/2014/main" id="{376E33E2-A3D1-45C7-9B22-DB26DC85BDE7}"/>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9" name="テキスト ボックス 568">
          <a:extLst>
            <a:ext uri="{FF2B5EF4-FFF2-40B4-BE49-F238E27FC236}">
              <a16:creationId xmlns:a16="http://schemas.microsoft.com/office/drawing/2014/main" id="{0C90CE78-BC63-4B69-A388-B210E09D66D8}"/>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70" name="直線コネクタ 569">
          <a:extLst>
            <a:ext uri="{FF2B5EF4-FFF2-40B4-BE49-F238E27FC236}">
              <a16:creationId xmlns:a16="http://schemas.microsoft.com/office/drawing/2014/main" id="{D36A2979-61E4-4059-AB10-19D962F640E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71" name="テキスト ボックス 570">
          <a:extLst>
            <a:ext uri="{FF2B5EF4-FFF2-40B4-BE49-F238E27FC236}">
              <a16:creationId xmlns:a16="http://schemas.microsoft.com/office/drawing/2014/main" id="{8D65F1B2-AB4C-4DCC-A252-6C941F943633}"/>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72" name="直線コネクタ 571">
          <a:extLst>
            <a:ext uri="{FF2B5EF4-FFF2-40B4-BE49-F238E27FC236}">
              <a16:creationId xmlns:a16="http://schemas.microsoft.com/office/drawing/2014/main" id="{8AD01E68-BDDF-46AE-9952-031785D02393}"/>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73" name="テキスト ボックス 572">
          <a:extLst>
            <a:ext uri="{FF2B5EF4-FFF2-40B4-BE49-F238E27FC236}">
              <a16:creationId xmlns:a16="http://schemas.microsoft.com/office/drawing/2014/main" id="{8661E9AE-72EF-4D25-B10A-01208EC29E7D}"/>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4" name="直線コネクタ 573">
          <a:extLst>
            <a:ext uri="{FF2B5EF4-FFF2-40B4-BE49-F238E27FC236}">
              <a16:creationId xmlns:a16="http://schemas.microsoft.com/office/drawing/2014/main" id="{C93B80BD-DB6C-41BD-9968-B93594211593}"/>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5" name="テキスト ボックス 574">
          <a:extLst>
            <a:ext uri="{FF2B5EF4-FFF2-40B4-BE49-F238E27FC236}">
              <a16:creationId xmlns:a16="http://schemas.microsoft.com/office/drawing/2014/main" id="{823D3B85-7910-4342-8016-AB956C45BC3E}"/>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6" name="直線コネクタ 575">
          <a:extLst>
            <a:ext uri="{FF2B5EF4-FFF2-40B4-BE49-F238E27FC236}">
              <a16:creationId xmlns:a16="http://schemas.microsoft.com/office/drawing/2014/main" id="{6A0E4199-4706-4B8C-A5E2-1BB3D3788E27}"/>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7" name="テキスト ボックス 576">
          <a:extLst>
            <a:ext uri="{FF2B5EF4-FFF2-40B4-BE49-F238E27FC236}">
              <a16:creationId xmlns:a16="http://schemas.microsoft.com/office/drawing/2014/main" id="{9A08DCB0-4F8C-46D0-AED9-A6E4C07F2FEF}"/>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8" name="直線コネクタ 577">
          <a:extLst>
            <a:ext uri="{FF2B5EF4-FFF2-40B4-BE49-F238E27FC236}">
              <a16:creationId xmlns:a16="http://schemas.microsoft.com/office/drawing/2014/main" id="{C4CEABBC-433C-4141-9ADE-85ABDC61579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9" name="テキスト ボックス 578">
          <a:extLst>
            <a:ext uri="{FF2B5EF4-FFF2-40B4-BE49-F238E27FC236}">
              <a16:creationId xmlns:a16="http://schemas.microsoft.com/office/drawing/2014/main" id="{58B32470-ED55-4752-BD5D-F7D1B38F2592}"/>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0" name="【一般廃棄物処理施設】&#10;一人当たり有形固定資産（償却資産）額グラフ枠">
          <a:extLst>
            <a:ext uri="{FF2B5EF4-FFF2-40B4-BE49-F238E27FC236}">
              <a16:creationId xmlns:a16="http://schemas.microsoft.com/office/drawing/2014/main" id="{B9E621FC-F9D1-474E-8552-EB51F5F0A52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66755</xdr:rowOff>
    </xdr:from>
    <xdr:to>
      <xdr:col>116</xdr:col>
      <xdr:colOff>62864</xdr:colOff>
      <xdr:row>42</xdr:row>
      <xdr:rowOff>31779</xdr:rowOff>
    </xdr:to>
    <xdr:cxnSp macro="">
      <xdr:nvCxnSpPr>
        <xdr:cNvPr id="581" name="直線コネクタ 580">
          <a:extLst>
            <a:ext uri="{FF2B5EF4-FFF2-40B4-BE49-F238E27FC236}">
              <a16:creationId xmlns:a16="http://schemas.microsoft.com/office/drawing/2014/main" id="{B282E23E-34C3-43D1-9C25-2D8CD72E3D6F}"/>
            </a:ext>
          </a:extLst>
        </xdr:cNvPr>
        <xdr:cNvCxnSpPr/>
      </xdr:nvCxnSpPr>
      <xdr:spPr>
        <a:xfrm flipV="1">
          <a:off x="22160864" y="5896055"/>
          <a:ext cx="0" cy="1336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35606</xdr:rowOff>
    </xdr:from>
    <xdr:ext cx="469744" cy="259045"/>
    <xdr:sp macro="" textlink="">
      <xdr:nvSpPr>
        <xdr:cNvPr id="582" name="【一般廃棄物処理施設】&#10;一人当たり有形固定資産（償却資産）額最小値テキスト">
          <a:extLst>
            <a:ext uri="{FF2B5EF4-FFF2-40B4-BE49-F238E27FC236}">
              <a16:creationId xmlns:a16="http://schemas.microsoft.com/office/drawing/2014/main" id="{8D9F9FFA-4A84-4C28-9A73-43B198EA55EA}"/>
            </a:ext>
          </a:extLst>
        </xdr:cNvPr>
        <xdr:cNvSpPr txBox="1"/>
      </xdr:nvSpPr>
      <xdr:spPr>
        <a:xfrm>
          <a:off x="22199600" y="7236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31779</xdr:rowOff>
    </xdr:from>
    <xdr:to>
      <xdr:col>116</xdr:col>
      <xdr:colOff>152400</xdr:colOff>
      <xdr:row>42</xdr:row>
      <xdr:rowOff>31779</xdr:rowOff>
    </xdr:to>
    <xdr:cxnSp macro="">
      <xdr:nvCxnSpPr>
        <xdr:cNvPr id="583" name="直線コネクタ 582">
          <a:extLst>
            <a:ext uri="{FF2B5EF4-FFF2-40B4-BE49-F238E27FC236}">
              <a16:creationId xmlns:a16="http://schemas.microsoft.com/office/drawing/2014/main" id="{A1CC6512-7ACD-41D8-866D-2BB85273DC57}"/>
            </a:ext>
          </a:extLst>
        </xdr:cNvPr>
        <xdr:cNvCxnSpPr/>
      </xdr:nvCxnSpPr>
      <xdr:spPr>
        <a:xfrm>
          <a:off x="22072600" y="72326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13432</xdr:rowOff>
    </xdr:from>
    <xdr:ext cx="599010" cy="259045"/>
    <xdr:sp macro="" textlink="">
      <xdr:nvSpPr>
        <xdr:cNvPr id="584" name="【一般廃棄物処理施設】&#10;一人当たり有形固定資産（償却資産）額最大値テキスト">
          <a:extLst>
            <a:ext uri="{FF2B5EF4-FFF2-40B4-BE49-F238E27FC236}">
              <a16:creationId xmlns:a16="http://schemas.microsoft.com/office/drawing/2014/main" id="{01F0D070-B2E7-44E9-85F1-892C157E648D}"/>
            </a:ext>
          </a:extLst>
        </xdr:cNvPr>
        <xdr:cNvSpPr txBox="1"/>
      </xdr:nvSpPr>
      <xdr:spPr>
        <a:xfrm>
          <a:off x="22199600" y="5671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66755</xdr:rowOff>
    </xdr:from>
    <xdr:to>
      <xdr:col>116</xdr:col>
      <xdr:colOff>152400</xdr:colOff>
      <xdr:row>34</xdr:row>
      <xdr:rowOff>66755</xdr:rowOff>
    </xdr:to>
    <xdr:cxnSp macro="">
      <xdr:nvCxnSpPr>
        <xdr:cNvPr id="585" name="直線コネクタ 584">
          <a:extLst>
            <a:ext uri="{FF2B5EF4-FFF2-40B4-BE49-F238E27FC236}">
              <a16:creationId xmlns:a16="http://schemas.microsoft.com/office/drawing/2014/main" id="{E60D0E4E-37F4-4628-9840-BDD31056BB32}"/>
            </a:ext>
          </a:extLst>
        </xdr:cNvPr>
        <xdr:cNvCxnSpPr/>
      </xdr:nvCxnSpPr>
      <xdr:spPr>
        <a:xfrm>
          <a:off x="22072600" y="5896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153943</xdr:rowOff>
    </xdr:from>
    <xdr:ext cx="534377" cy="259045"/>
    <xdr:sp macro="" textlink="">
      <xdr:nvSpPr>
        <xdr:cNvPr id="586" name="【一般廃棄物処理施設】&#10;一人当たり有形固定資産（償却資産）額平均値テキスト">
          <a:extLst>
            <a:ext uri="{FF2B5EF4-FFF2-40B4-BE49-F238E27FC236}">
              <a16:creationId xmlns:a16="http://schemas.microsoft.com/office/drawing/2014/main" id="{D1545788-4194-484A-9086-C5C86EF067C0}"/>
            </a:ext>
          </a:extLst>
        </xdr:cNvPr>
        <xdr:cNvSpPr txBox="1"/>
      </xdr:nvSpPr>
      <xdr:spPr>
        <a:xfrm>
          <a:off x="22199600" y="66690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131066</xdr:rowOff>
    </xdr:from>
    <xdr:to>
      <xdr:col>116</xdr:col>
      <xdr:colOff>114300</xdr:colOff>
      <xdr:row>40</xdr:row>
      <xdr:rowOff>61216</xdr:rowOff>
    </xdr:to>
    <xdr:sp macro="" textlink="">
      <xdr:nvSpPr>
        <xdr:cNvPr id="587" name="フローチャート: 判断 586">
          <a:extLst>
            <a:ext uri="{FF2B5EF4-FFF2-40B4-BE49-F238E27FC236}">
              <a16:creationId xmlns:a16="http://schemas.microsoft.com/office/drawing/2014/main" id="{CF9313BE-A483-43DE-B5AC-4B1D645A2B2F}"/>
            </a:ext>
          </a:extLst>
        </xdr:cNvPr>
        <xdr:cNvSpPr/>
      </xdr:nvSpPr>
      <xdr:spPr>
        <a:xfrm>
          <a:off x="22110700" y="6817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131928</xdr:rowOff>
    </xdr:from>
    <xdr:to>
      <xdr:col>112</xdr:col>
      <xdr:colOff>38100</xdr:colOff>
      <xdr:row>40</xdr:row>
      <xdr:rowOff>62078</xdr:rowOff>
    </xdr:to>
    <xdr:sp macro="" textlink="">
      <xdr:nvSpPr>
        <xdr:cNvPr id="588" name="フローチャート: 判断 587">
          <a:extLst>
            <a:ext uri="{FF2B5EF4-FFF2-40B4-BE49-F238E27FC236}">
              <a16:creationId xmlns:a16="http://schemas.microsoft.com/office/drawing/2014/main" id="{FF23DF30-784E-4AAF-909B-BC4EDEFBD6A8}"/>
            </a:ext>
          </a:extLst>
        </xdr:cNvPr>
        <xdr:cNvSpPr/>
      </xdr:nvSpPr>
      <xdr:spPr>
        <a:xfrm>
          <a:off x="21272500" y="6818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38</xdr:row>
      <xdr:rowOff>78605</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8A3CE6BC-CE82-4E8C-B129-85D159E282BA}"/>
            </a:ext>
          </a:extLst>
        </xdr:cNvPr>
        <xdr:cNvSpPr txBox="1"/>
      </xdr:nvSpPr>
      <xdr:spPr>
        <a:xfrm>
          <a:off x="21043411" y="6593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134739</xdr:rowOff>
    </xdr:from>
    <xdr:to>
      <xdr:col>107</xdr:col>
      <xdr:colOff>101600</xdr:colOff>
      <xdr:row>40</xdr:row>
      <xdr:rowOff>64889</xdr:rowOff>
    </xdr:to>
    <xdr:sp macro="" textlink="">
      <xdr:nvSpPr>
        <xdr:cNvPr id="590" name="フローチャート: 判断 589">
          <a:extLst>
            <a:ext uri="{FF2B5EF4-FFF2-40B4-BE49-F238E27FC236}">
              <a16:creationId xmlns:a16="http://schemas.microsoft.com/office/drawing/2014/main" id="{EB617A11-2445-437E-A40E-A303AA8F626F}"/>
            </a:ext>
          </a:extLst>
        </xdr:cNvPr>
        <xdr:cNvSpPr/>
      </xdr:nvSpPr>
      <xdr:spPr>
        <a:xfrm>
          <a:off x="20383500" y="6821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38</xdr:row>
      <xdr:rowOff>81416</xdr:rowOff>
    </xdr:from>
    <xdr:ext cx="534377" cy="259045"/>
    <xdr:sp macro="" textlink="">
      <xdr:nvSpPr>
        <xdr:cNvPr id="591" name="n_2aveValue【一般廃棄物処理施設】&#10;一人当たり有形固定資産（償却資産）額">
          <a:extLst>
            <a:ext uri="{FF2B5EF4-FFF2-40B4-BE49-F238E27FC236}">
              <a16:creationId xmlns:a16="http://schemas.microsoft.com/office/drawing/2014/main" id="{B886F9D7-594C-456C-B0D1-A905433AFC89}"/>
            </a:ext>
          </a:extLst>
        </xdr:cNvPr>
        <xdr:cNvSpPr txBox="1"/>
      </xdr:nvSpPr>
      <xdr:spPr>
        <a:xfrm>
          <a:off x="20167111" y="6596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162945</xdr:rowOff>
    </xdr:from>
    <xdr:to>
      <xdr:col>102</xdr:col>
      <xdr:colOff>165100</xdr:colOff>
      <xdr:row>40</xdr:row>
      <xdr:rowOff>93095</xdr:rowOff>
    </xdr:to>
    <xdr:sp macro="" textlink="">
      <xdr:nvSpPr>
        <xdr:cNvPr id="592" name="フローチャート: 判断 591">
          <a:extLst>
            <a:ext uri="{FF2B5EF4-FFF2-40B4-BE49-F238E27FC236}">
              <a16:creationId xmlns:a16="http://schemas.microsoft.com/office/drawing/2014/main" id="{D64DE687-FBE4-4D8D-A324-D337C3759D46}"/>
            </a:ext>
          </a:extLst>
        </xdr:cNvPr>
        <xdr:cNvSpPr/>
      </xdr:nvSpPr>
      <xdr:spPr>
        <a:xfrm>
          <a:off x="19494500" y="6849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38</xdr:row>
      <xdr:rowOff>109622</xdr:rowOff>
    </xdr:from>
    <xdr:ext cx="534377" cy="259045"/>
    <xdr:sp macro="" textlink="">
      <xdr:nvSpPr>
        <xdr:cNvPr id="593" name="n_3aveValue【一般廃棄物処理施設】&#10;一人当たり有形固定資産（償却資産）額">
          <a:extLst>
            <a:ext uri="{FF2B5EF4-FFF2-40B4-BE49-F238E27FC236}">
              <a16:creationId xmlns:a16="http://schemas.microsoft.com/office/drawing/2014/main" id="{D299D3B2-1173-48E6-B67B-1A0CB8912D21}"/>
            </a:ext>
          </a:extLst>
        </xdr:cNvPr>
        <xdr:cNvSpPr txBox="1"/>
      </xdr:nvSpPr>
      <xdr:spPr>
        <a:xfrm>
          <a:off x="19278111" y="6624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40</xdr:row>
      <xdr:rowOff>5950</xdr:rowOff>
    </xdr:from>
    <xdr:to>
      <xdr:col>98</xdr:col>
      <xdr:colOff>38100</xdr:colOff>
      <xdr:row>40</xdr:row>
      <xdr:rowOff>107550</xdr:rowOff>
    </xdr:to>
    <xdr:sp macro="" textlink="">
      <xdr:nvSpPr>
        <xdr:cNvPr id="594" name="フローチャート: 判断 593">
          <a:extLst>
            <a:ext uri="{FF2B5EF4-FFF2-40B4-BE49-F238E27FC236}">
              <a16:creationId xmlns:a16="http://schemas.microsoft.com/office/drawing/2014/main" id="{E476ADD3-8E4B-4635-A559-80228E9C3A5B}"/>
            </a:ext>
          </a:extLst>
        </xdr:cNvPr>
        <xdr:cNvSpPr/>
      </xdr:nvSpPr>
      <xdr:spPr>
        <a:xfrm>
          <a:off x="18605500" y="686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38</xdr:row>
      <xdr:rowOff>124077</xdr:rowOff>
    </xdr:from>
    <xdr:ext cx="534377" cy="259045"/>
    <xdr:sp macro="" textlink="">
      <xdr:nvSpPr>
        <xdr:cNvPr id="595" name="n_4aveValue【一般廃棄物処理施設】&#10;一人当たり有形固定資産（償却資産）額">
          <a:extLst>
            <a:ext uri="{FF2B5EF4-FFF2-40B4-BE49-F238E27FC236}">
              <a16:creationId xmlns:a16="http://schemas.microsoft.com/office/drawing/2014/main" id="{272AB085-6C7D-4C4A-B596-2452F8B8D728}"/>
            </a:ext>
          </a:extLst>
        </xdr:cNvPr>
        <xdr:cNvSpPr txBox="1"/>
      </xdr:nvSpPr>
      <xdr:spPr>
        <a:xfrm>
          <a:off x="18389111" y="663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44</xdr:row>
      <xdr:rowOff>73677</xdr:rowOff>
    </xdr:from>
    <xdr:ext cx="762000" cy="259045"/>
    <xdr:sp macro="" textlink="">
      <xdr:nvSpPr>
        <xdr:cNvPr id="596" name="テキスト ボックス 595">
          <a:extLst>
            <a:ext uri="{FF2B5EF4-FFF2-40B4-BE49-F238E27FC236}">
              <a16:creationId xmlns:a16="http://schemas.microsoft.com/office/drawing/2014/main" id="{ACC8EA21-0CB4-4181-A90F-83FC486FC04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7" name="テキスト ボックス 596">
          <a:extLst>
            <a:ext uri="{FF2B5EF4-FFF2-40B4-BE49-F238E27FC236}">
              <a16:creationId xmlns:a16="http://schemas.microsoft.com/office/drawing/2014/main" id="{180E7361-6A53-4827-8271-5EBB7341943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8" name="テキスト ボックス 597">
          <a:extLst>
            <a:ext uri="{FF2B5EF4-FFF2-40B4-BE49-F238E27FC236}">
              <a16:creationId xmlns:a16="http://schemas.microsoft.com/office/drawing/2014/main" id="{133C8939-62FF-47A5-AB5D-00BF09D40D7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9" name="テキスト ボックス 598">
          <a:extLst>
            <a:ext uri="{FF2B5EF4-FFF2-40B4-BE49-F238E27FC236}">
              <a16:creationId xmlns:a16="http://schemas.microsoft.com/office/drawing/2014/main" id="{B1C24BE7-3B0E-48D6-B0B4-D3E1B64A0EA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600" name="テキスト ボックス 599">
          <a:extLst>
            <a:ext uri="{FF2B5EF4-FFF2-40B4-BE49-F238E27FC236}">
              <a16:creationId xmlns:a16="http://schemas.microsoft.com/office/drawing/2014/main" id="{E08391BF-9581-4B0A-8DE3-BE1EB538B12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111144</xdr:rowOff>
    </xdr:from>
    <xdr:to>
      <xdr:col>116</xdr:col>
      <xdr:colOff>114300</xdr:colOff>
      <xdr:row>41</xdr:row>
      <xdr:rowOff>41294</xdr:rowOff>
    </xdr:to>
    <xdr:sp macro="" textlink="">
      <xdr:nvSpPr>
        <xdr:cNvPr id="601" name="楕円 600">
          <a:extLst>
            <a:ext uri="{FF2B5EF4-FFF2-40B4-BE49-F238E27FC236}">
              <a16:creationId xmlns:a16="http://schemas.microsoft.com/office/drawing/2014/main" id="{0C006507-24E1-452A-B1CB-41EE5E704CDB}"/>
            </a:ext>
          </a:extLst>
        </xdr:cNvPr>
        <xdr:cNvSpPr/>
      </xdr:nvSpPr>
      <xdr:spPr>
        <a:xfrm>
          <a:off x="22110700" y="6969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89571</xdr:rowOff>
    </xdr:from>
    <xdr:ext cx="534377" cy="259045"/>
    <xdr:sp macro="" textlink="">
      <xdr:nvSpPr>
        <xdr:cNvPr id="602" name="【一般廃棄物処理施設】&#10;一人当たり有形固定資産（償却資産）額該当値テキスト">
          <a:extLst>
            <a:ext uri="{FF2B5EF4-FFF2-40B4-BE49-F238E27FC236}">
              <a16:creationId xmlns:a16="http://schemas.microsoft.com/office/drawing/2014/main" id="{ABBBD56F-7C2E-4785-894B-94E5698ED794}"/>
            </a:ext>
          </a:extLst>
        </xdr:cNvPr>
        <xdr:cNvSpPr txBox="1"/>
      </xdr:nvSpPr>
      <xdr:spPr>
        <a:xfrm>
          <a:off x="22199600" y="694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115236</xdr:rowOff>
    </xdr:from>
    <xdr:to>
      <xdr:col>112</xdr:col>
      <xdr:colOff>38100</xdr:colOff>
      <xdr:row>41</xdr:row>
      <xdr:rowOff>45386</xdr:rowOff>
    </xdr:to>
    <xdr:sp macro="" textlink="">
      <xdr:nvSpPr>
        <xdr:cNvPr id="603" name="楕円 602">
          <a:extLst>
            <a:ext uri="{FF2B5EF4-FFF2-40B4-BE49-F238E27FC236}">
              <a16:creationId xmlns:a16="http://schemas.microsoft.com/office/drawing/2014/main" id="{F91E8E8A-B40B-47D7-AC20-75C58EED4D19}"/>
            </a:ext>
          </a:extLst>
        </xdr:cNvPr>
        <xdr:cNvSpPr/>
      </xdr:nvSpPr>
      <xdr:spPr>
        <a:xfrm>
          <a:off x="21272500" y="6973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161944</xdr:rowOff>
    </xdr:from>
    <xdr:to>
      <xdr:col>116</xdr:col>
      <xdr:colOff>63500</xdr:colOff>
      <xdr:row>40</xdr:row>
      <xdr:rowOff>166036</xdr:rowOff>
    </xdr:to>
    <xdr:cxnSp macro="">
      <xdr:nvCxnSpPr>
        <xdr:cNvPr id="604" name="直線コネクタ 603">
          <a:extLst>
            <a:ext uri="{FF2B5EF4-FFF2-40B4-BE49-F238E27FC236}">
              <a16:creationId xmlns:a16="http://schemas.microsoft.com/office/drawing/2014/main" id="{EF9ADA16-C05C-4551-963D-683836C39ED9}"/>
            </a:ext>
          </a:extLst>
        </xdr:cNvPr>
        <xdr:cNvCxnSpPr/>
      </xdr:nvCxnSpPr>
      <xdr:spPr>
        <a:xfrm flipV="1">
          <a:off x="21323300" y="7019944"/>
          <a:ext cx="838200" cy="4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119652</xdr:rowOff>
    </xdr:from>
    <xdr:to>
      <xdr:col>107</xdr:col>
      <xdr:colOff>101600</xdr:colOff>
      <xdr:row>41</xdr:row>
      <xdr:rowOff>49802</xdr:rowOff>
    </xdr:to>
    <xdr:sp macro="" textlink="">
      <xdr:nvSpPr>
        <xdr:cNvPr id="605" name="楕円 604">
          <a:extLst>
            <a:ext uri="{FF2B5EF4-FFF2-40B4-BE49-F238E27FC236}">
              <a16:creationId xmlns:a16="http://schemas.microsoft.com/office/drawing/2014/main" id="{5596372F-E9E2-43A9-8ED5-01B49FDBDA55}"/>
            </a:ext>
          </a:extLst>
        </xdr:cNvPr>
        <xdr:cNvSpPr/>
      </xdr:nvSpPr>
      <xdr:spPr>
        <a:xfrm>
          <a:off x="20383500" y="6977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166036</xdr:rowOff>
    </xdr:from>
    <xdr:to>
      <xdr:col>111</xdr:col>
      <xdr:colOff>177800</xdr:colOff>
      <xdr:row>40</xdr:row>
      <xdr:rowOff>170452</xdr:rowOff>
    </xdr:to>
    <xdr:cxnSp macro="">
      <xdr:nvCxnSpPr>
        <xdr:cNvPr id="606" name="直線コネクタ 605">
          <a:extLst>
            <a:ext uri="{FF2B5EF4-FFF2-40B4-BE49-F238E27FC236}">
              <a16:creationId xmlns:a16="http://schemas.microsoft.com/office/drawing/2014/main" id="{87582CC1-F9AD-4FA7-B03E-454229792359}"/>
            </a:ext>
          </a:extLst>
        </xdr:cNvPr>
        <xdr:cNvCxnSpPr/>
      </xdr:nvCxnSpPr>
      <xdr:spPr>
        <a:xfrm flipV="1">
          <a:off x="20434300" y="7024036"/>
          <a:ext cx="889000" cy="4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122703</xdr:rowOff>
    </xdr:from>
    <xdr:to>
      <xdr:col>102</xdr:col>
      <xdr:colOff>165100</xdr:colOff>
      <xdr:row>41</xdr:row>
      <xdr:rowOff>52853</xdr:rowOff>
    </xdr:to>
    <xdr:sp macro="" textlink="">
      <xdr:nvSpPr>
        <xdr:cNvPr id="607" name="楕円 606">
          <a:extLst>
            <a:ext uri="{FF2B5EF4-FFF2-40B4-BE49-F238E27FC236}">
              <a16:creationId xmlns:a16="http://schemas.microsoft.com/office/drawing/2014/main" id="{1BA50B51-AF60-43BD-BC79-5A9939FD7FED}"/>
            </a:ext>
          </a:extLst>
        </xdr:cNvPr>
        <xdr:cNvSpPr/>
      </xdr:nvSpPr>
      <xdr:spPr>
        <a:xfrm>
          <a:off x="19494500" y="698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170452</xdr:rowOff>
    </xdr:from>
    <xdr:to>
      <xdr:col>107</xdr:col>
      <xdr:colOff>50800</xdr:colOff>
      <xdr:row>41</xdr:row>
      <xdr:rowOff>2053</xdr:rowOff>
    </xdr:to>
    <xdr:cxnSp macro="">
      <xdr:nvCxnSpPr>
        <xdr:cNvPr id="608" name="直線コネクタ 607">
          <a:extLst>
            <a:ext uri="{FF2B5EF4-FFF2-40B4-BE49-F238E27FC236}">
              <a16:creationId xmlns:a16="http://schemas.microsoft.com/office/drawing/2014/main" id="{224CD07D-9B31-4D6F-98D4-D0431A87253A}"/>
            </a:ext>
          </a:extLst>
        </xdr:cNvPr>
        <xdr:cNvCxnSpPr/>
      </xdr:nvCxnSpPr>
      <xdr:spPr>
        <a:xfrm flipV="1">
          <a:off x="19545300" y="7028452"/>
          <a:ext cx="889000" cy="3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126003</xdr:rowOff>
    </xdr:from>
    <xdr:to>
      <xdr:col>98</xdr:col>
      <xdr:colOff>38100</xdr:colOff>
      <xdr:row>41</xdr:row>
      <xdr:rowOff>56153</xdr:rowOff>
    </xdr:to>
    <xdr:sp macro="" textlink="">
      <xdr:nvSpPr>
        <xdr:cNvPr id="609" name="楕円 608">
          <a:extLst>
            <a:ext uri="{FF2B5EF4-FFF2-40B4-BE49-F238E27FC236}">
              <a16:creationId xmlns:a16="http://schemas.microsoft.com/office/drawing/2014/main" id="{D96D2943-355E-4B41-BEBE-0E8039001C83}"/>
            </a:ext>
          </a:extLst>
        </xdr:cNvPr>
        <xdr:cNvSpPr/>
      </xdr:nvSpPr>
      <xdr:spPr>
        <a:xfrm>
          <a:off x="18605500" y="6984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2053</xdr:rowOff>
    </xdr:from>
    <xdr:to>
      <xdr:col>102</xdr:col>
      <xdr:colOff>114300</xdr:colOff>
      <xdr:row>41</xdr:row>
      <xdr:rowOff>5353</xdr:rowOff>
    </xdr:to>
    <xdr:cxnSp macro="">
      <xdr:nvCxnSpPr>
        <xdr:cNvPr id="610" name="直線コネクタ 609">
          <a:extLst>
            <a:ext uri="{FF2B5EF4-FFF2-40B4-BE49-F238E27FC236}">
              <a16:creationId xmlns:a16="http://schemas.microsoft.com/office/drawing/2014/main" id="{AFEC2833-C5DF-42C8-AE47-B3F0B7AC895C}"/>
            </a:ext>
          </a:extLst>
        </xdr:cNvPr>
        <xdr:cNvCxnSpPr/>
      </xdr:nvCxnSpPr>
      <xdr:spPr>
        <a:xfrm flipV="1">
          <a:off x="18656300" y="7031503"/>
          <a:ext cx="889000" cy="3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41</xdr:row>
      <xdr:rowOff>36513</xdr:rowOff>
    </xdr:from>
    <xdr:ext cx="534377" cy="259045"/>
    <xdr:sp macro="" textlink="">
      <xdr:nvSpPr>
        <xdr:cNvPr id="611" name="n_1mainValue【一般廃棄物処理施設】&#10;一人当たり有形固定資産（償却資産）額">
          <a:extLst>
            <a:ext uri="{FF2B5EF4-FFF2-40B4-BE49-F238E27FC236}">
              <a16:creationId xmlns:a16="http://schemas.microsoft.com/office/drawing/2014/main" id="{DFE9B698-F78D-498C-812B-32F884871564}"/>
            </a:ext>
          </a:extLst>
        </xdr:cNvPr>
        <xdr:cNvSpPr txBox="1"/>
      </xdr:nvSpPr>
      <xdr:spPr>
        <a:xfrm>
          <a:off x="21043411" y="7065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40929</xdr:rowOff>
    </xdr:from>
    <xdr:ext cx="534377" cy="259045"/>
    <xdr:sp macro="" textlink="">
      <xdr:nvSpPr>
        <xdr:cNvPr id="612" name="n_2mainValue【一般廃棄物処理施設】&#10;一人当たり有形固定資産（償却資産）額">
          <a:extLst>
            <a:ext uri="{FF2B5EF4-FFF2-40B4-BE49-F238E27FC236}">
              <a16:creationId xmlns:a16="http://schemas.microsoft.com/office/drawing/2014/main" id="{94A2E4B3-0398-401C-A703-9F711F89ED4F}"/>
            </a:ext>
          </a:extLst>
        </xdr:cNvPr>
        <xdr:cNvSpPr txBox="1"/>
      </xdr:nvSpPr>
      <xdr:spPr>
        <a:xfrm>
          <a:off x="20167111" y="7070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43980</xdr:rowOff>
    </xdr:from>
    <xdr:ext cx="534377" cy="259045"/>
    <xdr:sp macro="" textlink="">
      <xdr:nvSpPr>
        <xdr:cNvPr id="613" name="n_3mainValue【一般廃棄物処理施設】&#10;一人当たり有形固定資産（償却資産）額">
          <a:extLst>
            <a:ext uri="{FF2B5EF4-FFF2-40B4-BE49-F238E27FC236}">
              <a16:creationId xmlns:a16="http://schemas.microsoft.com/office/drawing/2014/main" id="{E3CEE47B-C3F0-4037-8ED1-C89DED16BB40}"/>
            </a:ext>
          </a:extLst>
        </xdr:cNvPr>
        <xdr:cNvSpPr txBox="1"/>
      </xdr:nvSpPr>
      <xdr:spPr>
        <a:xfrm>
          <a:off x="19278111" y="707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47280</xdr:rowOff>
    </xdr:from>
    <xdr:ext cx="534377" cy="259045"/>
    <xdr:sp macro="" textlink="">
      <xdr:nvSpPr>
        <xdr:cNvPr id="614" name="n_4mainValue【一般廃棄物処理施設】&#10;一人当たり有形固定資産（償却資産）額">
          <a:extLst>
            <a:ext uri="{FF2B5EF4-FFF2-40B4-BE49-F238E27FC236}">
              <a16:creationId xmlns:a16="http://schemas.microsoft.com/office/drawing/2014/main" id="{8DBC418D-0D17-4D31-90E1-AB0D0F524316}"/>
            </a:ext>
          </a:extLst>
        </xdr:cNvPr>
        <xdr:cNvSpPr txBox="1"/>
      </xdr:nvSpPr>
      <xdr:spPr>
        <a:xfrm>
          <a:off x="18389111" y="7076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5" name="正方形/長方形 614">
          <a:extLst>
            <a:ext uri="{FF2B5EF4-FFF2-40B4-BE49-F238E27FC236}">
              <a16:creationId xmlns:a16="http://schemas.microsoft.com/office/drawing/2014/main" id="{EA32460C-0CC9-4402-9672-142F5CF89A0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6" name="正方形/長方形 615">
          <a:extLst>
            <a:ext uri="{FF2B5EF4-FFF2-40B4-BE49-F238E27FC236}">
              <a16:creationId xmlns:a16="http://schemas.microsoft.com/office/drawing/2014/main" id="{C8F14E8A-57B1-414B-A03C-A04FDEC2B3C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7" name="正方形/長方形 616">
          <a:extLst>
            <a:ext uri="{FF2B5EF4-FFF2-40B4-BE49-F238E27FC236}">
              <a16:creationId xmlns:a16="http://schemas.microsoft.com/office/drawing/2014/main" id="{1AC1517D-8408-4C8F-9F02-20AB704E3E6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8" name="正方形/長方形 617">
          <a:extLst>
            <a:ext uri="{FF2B5EF4-FFF2-40B4-BE49-F238E27FC236}">
              <a16:creationId xmlns:a16="http://schemas.microsoft.com/office/drawing/2014/main" id="{C636380D-A0C2-4DA8-ABE9-2B49C66BE25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9" name="正方形/長方形 618">
          <a:extLst>
            <a:ext uri="{FF2B5EF4-FFF2-40B4-BE49-F238E27FC236}">
              <a16:creationId xmlns:a16="http://schemas.microsoft.com/office/drawing/2014/main" id="{7B0319A6-2995-44A4-93A2-B869F2ED7B6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0" name="正方形/長方形 619">
          <a:extLst>
            <a:ext uri="{FF2B5EF4-FFF2-40B4-BE49-F238E27FC236}">
              <a16:creationId xmlns:a16="http://schemas.microsoft.com/office/drawing/2014/main" id="{619C7D9B-1285-43C9-9EBB-550291730B3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1" name="正方形/長方形 620">
          <a:extLst>
            <a:ext uri="{FF2B5EF4-FFF2-40B4-BE49-F238E27FC236}">
              <a16:creationId xmlns:a16="http://schemas.microsoft.com/office/drawing/2014/main" id="{70532D06-CFBB-4D52-BBA7-C5642342F1E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2" name="正方形/長方形 621">
          <a:extLst>
            <a:ext uri="{FF2B5EF4-FFF2-40B4-BE49-F238E27FC236}">
              <a16:creationId xmlns:a16="http://schemas.microsoft.com/office/drawing/2014/main" id="{AF3D1482-9065-49BD-88B0-A6FD41612BF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3" name="テキスト ボックス 622">
          <a:extLst>
            <a:ext uri="{FF2B5EF4-FFF2-40B4-BE49-F238E27FC236}">
              <a16:creationId xmlns:a16="http://schemas.microsoft.com/office/drawing/2014/main" id="{A2D948E1-1777-4DA6-8A61-D540B6ABD51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4" name="直線コネクタ 623">
          <a:extLst>
            <a:ext uri="{FF2B5EF4-FFF2-40B4-BE49-F238E27FC236}">
              <a16:creationId xmlns:a16="http://schemas.microsoft.com/office/drawing/2014/main" id="{2872116C-1EC9-41CF-9AF5-BC8E382AF62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5" name="テキスト ボックス 624">
          <a:extLst>
            <a:ext uri="{FF2B5EF4-FFF2-40B4-BE49-F238E27FC236}">
              <a16:creationId xmlns:a16="http://schemas.microsoft.com/office/drawing/2014/main" id="{BE50E830-DC81-40BA-A677-5A7B11D810A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6" name="直線コネクタ 625">
          <a:extLst>
            <a:ext uri="{FF2B5EF4-FFF2-40B4-BE49-F238E27FC236}">
              <a16:creationId xmlns:a16="http://schemas.microsoft.com/office/drawing/2014/main" id="{58405686-322E-429D-A197-C3F5E66404C3}"/>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7" name="テキスト ボックス 626">
          <a:extLst>
            <a:ext uri="{FF2B5EF4-FFF2-40B4-BE49-F238E27FC236}">
              <a16:creationId xmlns:a16="http://schemas.microsoft.com/office/drawing/2014/main" id="{B10473CE-ECF4-4FB9-8C1E-BC0C840FFF1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8" name="直線コネクタ 627">
          <a:extLst>
            <a:ext uri="{FF2B5EF4-FFF2-40B4-BE49-F238E27FC236}">
              <a16:creationId xmlns:a16="http://schemas.microsoft.com/office/drawing/2014/main" id="{7202BFAE-F47B-4ED5-A75F-20B49ED36181}"/>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9" name="テキスト ボックス 628">
          <a:extLst>
            <a:ext uri="{FF2B5EF4-FFF2-40B4-BE49-F238E27FC236}">
              <a16:creationId xmlns:a16="http://schemas.microsoft.com/office/drawing/2014/main" id="{757845B0-1A51-4CD4-9B1A-3E07799065F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30" name="直線コネクタ 629">
          <a:extLst>
            <a:ext uri="{FF2B5EF4-FFF2-40B4-BE49-F238E27FC236}">
              <a16:creationId xmlns:a16="http://schemas.microsoft.com/office/drawing/2014/main" id="{932CBCE7-21AE-45E4-919F-2ABB24682778}"/>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31" name="テキスト ボックス 630">
          <a:extLst>
            <a:ext uri="{FF2B5EF4-FFF2-40B4-BE49-F238E27FC236}">
              <a16:creationId xmlns:a16="http://schemas.microsoft.com/office/drawing/2014/main" id="{3FC1E50A-3936-4C86-A6A2-6ACA1FC63CC4}"/>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32" name="直線コネクタ 631">
          <a:extLst>
            <a:ext uri="{FF2B5EF4-FFF2-40B4-BE49-F238E27FC236}">
              <a16:creationId xmlns:a16="http://schemas.microsoft.com/office/drawing/2014/main" id="{273A96AA-8926-4A88-9921-606BCE03A8C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33" name="テキスト ボックス 632">
          <a:extLst>
            <a:ext uri="{FF2B5EF4-FFF2-40B4-BE49-F238E27FC236}">
              <a16:creationId xmlns:a16="http://schemas.microsoft.com/office/drawing/2014/main" id="{DF5EE910-AFCA-48DF-98A6-A3CE1696B8E2}"/>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4" name="直線コネクタ 633">
          <a:extLst>
            <a:ext uri="{FF2B5EF4-FFF2-40B4-BE49-F238E27FC236}">
              <a16:creationId xmlns:a16="http://schemas.microsoft.com/office/drawing/2014/main" id="{5A2D53AD-61CC-417F-9642-7A70612FF33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5" name="テキスト ボックス 634">
          <a:extLst>
            <a:ext uri="{FF2B5EF4-FFF2-40B4-BE49-F238E27FC236}">
              <a16:creationId xmlns:a16="http://schemas.microsoft.com/office/drawing/2014/main" id="{FD0D4EFC-D9E3-4CB6-81A1-1287260446F3}"/>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6" name="直線コネクタ 635">
          <a:extLst>
            <a:ext uri="{FF2B5EF4-FFF2-40B4-BE49-F238E27FC236}">
              <a16:creationId xmlns:a16="http://schemas.microsoft.com/office/drawing/2014/main" id="{C3AF2E96-F4BA-4072-B90F-89E3C0EF1C2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7" name="テキスト ボックス 636">
          <a:extLst>
            <a:ext uri="{FF2B5EF4-FFF2-40B4-BE49-F238E27FC236}">
              <a16:creationId xmlns:a16="http://schemas.microsoft.com/office/drawing/2014/main" id="{0153BE22-25C3-49F5-A060-1BA936F4FC0E}"/>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8" name="【保健センター・保健所】&#10;有形固定資産減価償却率グラフ枠">
          <a:extLst>
            <a:ext uri="{FF2B5EF4-FFF2-40B4-BE49-F238E27FC236}">
              <a16:creationId xmlns:a16="http://schemas.microsoft.com/office/drawing/2014/main" id="{5E348423-418D-4F06-AA5A-62EF8C5FC39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139065</xdr:rowOff>
    </xdr:from>
    <xdr:to>
      <xdr:col>85</xdr:col>
      <xdr:colOff>126364</xdr:colOff>
      <xdr:row>64</xdr:row>
      <xdr:rowOff>51435</xdr:rowOff>
    </xdr:to>
    <xdr:cxnSp macro="">
      <xdr:nvCxnSpPr>
        <xdr:cNvPr id="639" name="直線コネクタ 638">
          <a:extLst>
            <a:ext uri="{FF2B5EF4-FFF2-40B4-BE49-F238E27FC236}">
              <a16:creationId xmlns:a16="http://schemas.microsoft.com/office/drawing/2014/main" id="{7D95EA97-B9A5-43E5-A249-8127E4859BC1}"/>
            </a:ext>
          </a:extLst>
        </xdr:cNvPr>
        <xdr:cNvCxnSpPr/>
      </xdr:nvCxnSpPr>
      <xdr:spPr>
        <a:xfrm flipV="1">
          <a:off x="16318864" y="9740265"/>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55262</xdr:rowOff>
    </xdr:from>
    <xdr:ext cx="405111" cy="259045"/>
    <xdr:sp macro="" textlink="">
      <xdr:nvSpPr>
        <xdr:cNvPr id="640" name="【保健センター・保健所】&#10;有形固定資産減価償却率最小値テキスト">
          <a:extLst>
            <a:ext uri="{FF2B5EF4-FFF2-40B4-BE49-F238E27FC236}">
              <a16:creationId xmlns:a16="http://schemas.microsoft.com/office/drawing/2014/main" id="{3D6929A8-BF95-4F33-B138-CF168D237D4D}"/>
            </a:ext>
          </a:extLst>
        </xdr:cNvPr>
        <xdr:cNvSpPr txBox="1"/>
      </xdr:nvSpPr>
      <xdr:spPr>
        <a:xfrm>
          <a:off x="16357600" y="1102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51435</xdr:rowOff>
    </xdr:from>
    <xdr:to>
      <xdr:col>86</xdr:col>
      <xdr:colOff>25400</xdr:colOff>
      <xdr:row>64</xdr:row>
      <xdr:rowOff>51435</xdr:rowOff>
    </xdr:to>
    <xdr:cxnSp macro="">
      <xdr:nvCxnSpPr>
        <xdr:cNvPr id="641" name="直線コネクタ 640">
          <a:extLst>
            <a:ext uri="{FF2B5EF4-FFF2-40B4-BE49-F238E27FC236}">
              <a16:creationId xmlns:a16="http://schemas.microsoft.com/office/drawing/2014/main" id="{EC77C3A9-1A03-4F77-9A7B-2387C696A5CA}"/>
            </a:ext>
          </a:extLst>
        </xdr:cNvPr>
        <xdr:cNvCxnSpPr/>
      </xdr:nvCxnSpPr>
      <xdr:spPr>
        <a:xfrm>
          <a:off x="16230600" y="1102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85742</xdr:rowOff>
    </xdr:from>
    <xdr:ext cx="405111" cy="259045"/>
    <xdr:sp macro="" textlink="">
      <xdr:nvSpPr>
        <xdr:cNvPr id="642" name="【保健センター・保健所】&#10;有形固定資産減価償却率最大値テキスト">
          <a:extLst>
            <a:ext uri="{FF2B5EF4-FFF2-40B4-BE49-F238E27FC236}">
              <a16:creationId xmlns:a16="http://schemas.microsoft.com/office/drawing/2014/main" id="{E3C458EC-8D7C-4381-8A83-058BC22AE5DB}"/>
            </a:ext>
          </a:extLst>
        </xdr:cNvPr>
        <xdr:cNvSpPr txBox="1"/>
      </xdr:nvSpPr>
      <xdr:spPr>
        <a:xfrm>
          <a:off x="16357600" y="951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139065</xdr:rowOff>
    </xdr:from>
    <xdr:to>
      <xdr:col>86</xdr:col>
      <xdr:colOff>25400</xdr:colOff>
      <xdr:row>56</xdr:row>
      <xdr:rowOff>139065</xdr:rowOff>
    </xdr:to>
    <xdr:cxnSp macro="">
      <xdr:nvCxnSpPr>
        <xdr:cNvPr id="643" name="直線コネクタ 642">
          <a:extLst>
            <a:ext uri="{FF2B5EF4-FFF2-40B4-BE49-F238E27FC236}">
              <a16:creationId xmlns:a16="http://schemas.microsoft.com/office/drawing/2014/main" id="{425635F7-954B-4560-8AF8-B06FD68733DD}"/>
            </a:ext>
          </a:extLst>
        </xdr:cNvPr>
        <xdr:cNvCxnSpPr/>
      </xdr:nvCxnSpPr>
      <xdr:spPr>
        <a:xfrm>
          <a:off x="16230600" y="9740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151147</xdr:rowOff>
    </xdr:from>
    <xdr:ext cx="405111" cy="259045"/>
    <xdr:sp macro="" textlink="">
      <xdr:nvSpPr>
        <xdr:cNvPr id="644" name="【保健センター・保健所】&#10;有形固定資産減価償却率平均値テキスト">
          <a:extLst>
            <a:ext uri="{FF2B5EF4-FFF2-40B4-BE49-F238E27FC236}">
              <a16:creationId xmlns:a16="http://schemas.microsoft.com/office/drawing/2014/main" id="{EB95712C-F92D-4020-A272-8EF07F1B383A}"/>
            </a:ext>
          </a:extLst>
        </xdr:cNvPr>
        <xdr:cNvSpPr txBox="1"/>
      </xdr:nvSpPr>
      <xdr:spPr>
        <a:xfrm>
          <a:off x="16357600" y="10095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128270</xdr:rowOff>
    </xdr:from>
    <xdr:to>
      <xdr:col>85</xdr:col>
      <xdr:colOff>177800</xdr:colOff>
      <xdr:row>60</xdr:row>
      <xdr:rowOff>58420</xdr:rowOff>
    </xdr:to>
    <xdr:sp macro="" textlink="">
      <xdr:nvSpPr>
        <xdr:cNvPr id="645" name="フローチャート: 判断 644">
          <a:extLst>
            <a:ext uri="{FF2B5EF4-FFF2-40B4-BE49-F238E27FC236}">
              <a16:creationId xmlns:a16="http://schemas.microsoft.com/office/drawing/2014/main" id="{5C9D9439-4C7C-44AE-BCF6-4605C12D8F28}"/>
            </a:ext>
          </a:extLst>
        </xdr:cNvPr>
        <xdr:cNvSpPr/>
      </xdr:nvSpPr>
      <xdr:spPr>
        <a:xfrm>
          <a:off x="162687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99695</xdr:rowOff>
    </xdr:from>
    <xdr:to>
      <xdr:col>81</xdr:col>
      <xdr:colOff>101600</xdr:colOff>
      <xdr:row>60</xdr:row>
      <xdr:rowOff>29845</xdr:rowOff>
    </xdr:to>
    <xdr:sp macro="" textlink="">
      <xdr:nvSpPr>
        <xdr:cNvPr id="646" name="フローチャート: 判断 645">
          <a:extLst>
            <a:ext uri="{FF2B5EF4-FFF2-40B4-BE49-F238E27FC236}">
              <a16:creationId xmlns:a16="http://schemas.microsoft.com/office/drawing/2014/main" id="{8B747E13-6026-4C55-9290-A63A33CE70E7}"/>
            </a:ext>
          </a:extLst>
        </xdr:cNvPr>
        <xdr:cNvSpPr/>
      </xdr:nvSpPr>
      <xdr:spPr>
        <a:xfrm>
          <a:off x="15430500" y="1021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58</xdr:row>
      <xdr:rowOff>46372</xdr:rowOff>
    </xdr:from>
    <xdr:ext cx="405111" cy="259045"/>
    <xdr:sp macro="" textlink="">
      <xdr:nvSpPr>
        <xdr:cNvPr id="647" name="n_1aveValue【保健センター・保健所】&#10;有形固定資産減価償却率">
          <a:extLst>
            <a:ext uri="{FF2B5EF4-FFF2-40B4-BE49-F238E27FC236}">
              <a16:creationId xmlns:a16="http://schemas.microsoft.com/office/drawing/2014/main" id="{5C093B56-CF02-421A-BFE7-F3CC6D5C2859}"/>
            </a:ext>
          </a:extLst>
        </xdr:cNvPr>
        <xdr:cNvSpPr txBox="1"/>
      </xdr:nvSpPr>
      <xdr:spPr>
        <a:xfrm>
          <a:off x="15266044" y="999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80645</xdr:rowOff>
    </xdr:from>
    <xdr:to>
      <xdr:col>76</xdr:col>
      <xdr:colOff>165100</xdr:colOff>
      <xdr:row>60</xdr:row>
      <xdr:rowOff>10795</xdr:rowOff>
    </xdr:to>
    <xdr:sp macro="" textlink="">
      <xdr:nvSpPr>
        <xdr:cNvPr id="648" name="フローチャート: 判断 647">
          <a:extLst>
            <a:ext uri="{FF2B5EF4-FFF2-40B4-BE49-F238E27FC236}">
              <a16:creationId xmlns:a16="http://schemas.microsoft.com/office/drawing/2014/main" id="{E1FCBE63-82EF-4003-B3E4-8B15676A6FAE}"/>
            </a:ext>
          </a:extLst>
        </xdr:cNvPr>
        <xdr:cNvSpPr/>
      </xdr:nvSpPr>
      <xdr:spPr>
        <a:xfrm>
          <a:off x="14541500" y="1019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58</xdr:row>
      <xdr:rowOff>27322</xdr:rowOff>
    </xdr:from>
    <xdr:ext cx="405111" cy="259045"/>
    <xdr:sp macro="" textlink="">
      <xdr:nvSpPr>
        <xdr:cNvPr id="649" name="n_2aveValue【保健センター・保健所】&#10;有形固定資産減価償却率">
          <a:extLst>
            <a:ext uri="{FF2B5EF4-FFF2-40B4-BE49-F238E27FC236}">
              <a16:creationId xmlns:a16="http://schemas.microsoft.com/office/drawing/2014/main" id="{9DBC097F-3BA2-4BD1-A75D-8ECDDC86407A}"/>
            </a:ext>
          </a:extLst>
        </xdr:cNvPr>
        <xdr:cNvSpPr txBox="1"/>
      </xdr:nvSpPr>
      <xdr:spPr>
        <a:xfrm>
          <a:off x="14389744" y="997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48260</xdr:rowOff>
    </xdr:from>
    <xdr:to>
      <xdr:col>72</xdr:col>
      <xdr:colOff>38100</xdr:colOff>
      <xdr:row>59</xdr:row>
      <xdr:rowOff>149860</xdr:rowOff>
    </xdr:to>
    <xdr:sp macro="" textlink="">
      <xdr:nvSpPr>
        <xdr:cNvPr id="650" name="フローチャート: 判断 649">
          <a:extLst>
            <a:ext uri="{FF2B5EF4-FFF2-40B4-BE49-F238E27FC236}">
              <a16:creationId xmlns:a16="http://schemas.microsoft.com/office/drawing/2014/main" id="{AC6DA37C-B91B-4270-BBA0-3DED7CD40EC8}"/>
            </a:ext>
          </a:extLst>
        </xdr:cNvPr>
        <xdr:cNvSpPr/>
      </xdr:nvSpPr>
      <xdr:spPr>
        <a:xfrm>
          <a:off x="13652500" y="101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57</xdr:row>
      <xdr:rowOff>166387</xdr:rowOff>
    </xdr:from>
    <xdr:ext cx="405111" cy="259045"/>
    <xdr:sp macro="" textlink="">
      <xdr:nvSpPr>
        <xdr:cNvPr id="651" name="n_3aveValue【保健センター・保健所】&#10;有形固定資産減価償却率">
          <a:extLst>
            <a:ext uri="{FF2B5EF4-FFF2-40B4-BE49-F238E27FC236}">
              <a16:creationId xmlns:a16="http://schemas.microsoft.com/office/drawing/2014/main" id="{67412DBB-B787-4297-A230-5ECD4D101A06}"/>
            </a:ext>
          </a:extLst>
        </xdr:cNvPr>
        <xdr:cNvSpPr txBox="1"/>
      </xdr:nvSpPr>
      <xdr:spPr>
        <a:xfrm>
          <a:off x="13500744" y="993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153035</xdr:rowOff>
    </xdr:from>
    <xdr:to>
      <xdr:col>67</xdr:col>
      <xdr:colOff>101600</xdr:colOff>
      <xdr:row>59</xdr:row>
      <xdr:rowOff>83185</xdr:rowOff>
    </xdr:to>
    <xdr:sp macro="" textlink="">
      <xdr:nvSpPr>
        <xdr:cNvPr id="652" name="フローチャート: 判断 651">
          <a:extLst>
            <a:ext uri="{FF2B5EF4-FFF2-40B4-BE49-F238E27FC236}">
              <a16:creationId xmlns:a16="http://schemas.microsoft.com/office/drawing/2014/main" id="{7AF201FA-47B4-4E93-82FE-6C42F7D27FBB}"/>
            </a:ext>
          </a:extLst>
        </xdr:cNvPr>
        <xdr:cNvSpPr/>
      </xdr:nvSpPr>
      <xdr:spPr>
        <a:xfrm>
          <a:off x="12763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57</xdr:row>
      <xdr:rowOff>99712</xdr:rowOff>
    </xdr:from>
    <xdr:ext cx="405111" cy="259045"/>
    <xdr:sp macro="" textlink="">
      <xdr:nvSpPr>
        <xdr:cNvPr id="653" name="n_4aveValue【保健センター・保健所】&#10;有形固定資産減価償却率">
          <a:extLst>
            <a:ext uri="{FF2B5EF4-FFF2-40B4-BE49-F238E27FC236}">
              <a16:creationId xmlns:a16="http://schemas.microsoft.com/office/drawing/2014/main" id="{D51DA507-A66A-490B-80AC-27E7B982C488}"/>
            </a:ext>
          </a:extLst>
        </xdr:cNvPr>
        <xdr:cNvSpPr txBox="1"/>
      </xdr:nvSpPr>
      <xdr:spPr>
        <a:xfrm>
          <a:off x="12611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52F0BC68-6F10-435E-9305-8FFC4509A83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5" name="テキスト ボックス 654">
          <a:extLst>
            <a:ext uri="{FF2B5EF4-FFF2-40B4-BE49-F238E27FC236}">
              <a16:creationId xmlns:a16="http://schemas.microsoft.com/office/drawing/2014/main" id="{04C94528-863A-4575-AA04-21E208458E2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6" name="テキスト ボックス 655">
          <a:extLst>
            <a:ext uri="{FF2B5EF4-FFF2-40B4-BE49-F238E27FC236}">
              <a16:creationId xmlns:a16="http://schemas.microsoft.com/office/drawing/2014/main" id="{F5EF4616-2B80-4EB6-B31B-2D3F4DEB663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7" name="テキスト ボックス 656">
          <a:extLst>
            <a:ext uri="{FF2B5EF4-FFF2-40B4-BE49-F238E27FC236}">
              <a16:creationId xmlns:a16="http://schemas.microsoft.com/office/drawing/2014/main" id="{96D89650-EE36-48EA-A21F-52FEF289E37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8" name="テキスト ボックス 657">
          <a:extLst>
            <a:ext uri="{FF2B5EF4-FFF2-40B4-BE49-F238E27FC236}">
              <a16:creationId xmlns:a16="http://schemas.microsoft.com/office/drawing/2014/main" id="{86BD09CD-93A0-4BBE-8696-2DF1D846288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4445</xdr:rowOff>
    </xdr:from>
    <xdr:to>
      <xdr:col>85</xdr:col>
      <xdr:colOff>177800</xdr:colOff>
      <xdr:row>62</xdr:row>
      <xdr:rowOff>106045</xdr:rowOff>
    </xdr:to>
    <xdr:sp macro="" textlink="">
      <xdr:nvSpPr>
        <xdr:cNvPr id="659" name="楕円 658">
          <a:extLst>
            <a:ext uri="{FF2B5EF4-FFF2-40B4-BE49-F238E27FC236}">
              <a16:creationId xmlns:a16="http://schemas.microsoft.com/office/drawing/2014/main" id="{4C0AF0F5-CD7B-41E3-B980-DD62B6D0FF34}"/>
            </a:ext>
          </a:extLst>
        </xdr:cNvPr>
        <xdr:cNvSpPr/>
      </xdr:nvSpPr>
      <xdr:spPr>
        <a:xfrm>
          <a:off x="16268700" y="1063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154322</xdr:rowOff>
    </xdr:from>
    <xdr:ext cx="405111" cy="259045"/>
    <xdr:sp macro="" textlink="">
      <xdr:nvSpPr>
        <xdr:cNvPr id="660" name="【保健センター・保健所】&#10;有形固定資産減価償却率該当値テキスト">
          <a:extLst>
            <a:ext uri="{FF2B5EF4-FFF2-40B4-BE49-F238E27FC236}">
              <a16:creationId xmlns:a16="http://schemas.microsoft.com/office/drawing/2014/main" id="{E120F6F9-64AF-4DDF-8097-3B540385F414}"/>
            </a:ext>
          </a:extLst>
        </xdr:cNvPr>
        <xdr:cNvSpPr txBox="1"/>
      </xdr:nvSpPr>
      <xdr:spPr>
        <a:xfrm>
          <a:off x="16357600" y="1061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133985</xdr:rowOff>
    </xdr:from>
    <xdr:to>
      <xdr:col>81</xdr:col>
      <xdr:colOff>101600</xdr:colOff>
      <xdr:row>62</xdr:row>
      <xdr:rowOff>64135</xdr:rowOff>
    </xdr:to>
    <xdr:sp macro="" textlink="">
      <xdr:nvSpPr>
        <xdr:cNvPr id="661" name="楕円 660">
          <a:extLst>
            <a:ext uri="{FF2B5EF4-FFF2-40B4-BE49-F238E27FC236}">
              <a16:creationId xmlns:a16="http://schemas.microsoft.com/office/drawing/2014/main" id="{6DDC15FA-1F91-4CB5-88B4-D1AA9941E88F}"/>
            </a:ext>
          </a:extLst>
        </xdr:cNvPr>
        <xdr:cNvSpPr/>
      </xdr:nvSpPr>
      <xdr:spPr>
        <a:xfrm>
          <a:off x="15430500" y="1059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13335</xdr:rowOff>
    </xdr:from>
    <xdr:to>
      <xdr:col>85</xdr:col>
      <xdr:colOff>127000</xdr:colOff>
      <xdr:row>62</xdr:row>
      <xdr:rowOff>55245</xdr:rowOff>
    </xdr:to>
    <xdr:cxnSp macro="">
      <xdr:nvCxnSpPr>
        <xdr:cNvPr id="662" name="直線コネクタ 661">
          <a:extLst>
            <a:ext uri="{FF2B5EF4-FFF2-40B4-BE49-F238E27FC236}">
              <a16:creationId xmlns:a16="http://schemas.microsoft.com/office/drawing/2014/main" id="{8D2700D0-2DE9-4083-8497-88013FD5ABA2}"/>
            </a:ext>
          </a:extLst>
        </xdr:cNvPr>
        <xdr:cNvCxnSpPr/>
      </xdr:nvCxnSpPr>
      <xdr:spPr>
        <a:xfrm>
          <a:off x="15481300" y="1064323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90170</xdr:rowOff>
    </xdr:from>
    <xdr:to>
      <xdr:col>76</xdr:col>
      <xdr:colOff>165100</xdr:colOff>
      <xdr:row>62</xdr:row>
      <xdr:rowOff>20320</xdr:rowOff>
    </xdr:to>
    <xdr:sp macro="" textlink="">
      <xdr:nvSpPr>
        <xdr:cNvPr id="663" name="楕円 662">
          <a:extLst>
            <a:ext uri="{FF2B5EF4-FFF2-40B4-BE49-F238E27FC236}">
              <a16:creationId xmlns:a16="http://schemas.microsoft.com/office/drawing/2014/main" id="{373B51BA-0528-426F-BB59-CD6DFAEAD6AF}"/>
            </a:ext>
          </a:extLst>
        </xdr:cNvPr>
        <xdr:cNvSpPr/>
      </xdr:nvSpPr>
      <xdr:spPr>
        <a:xfrm>
          <a:off x="14541500" y="1054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140970</xdr:rowOff>
    </xdr:from>
    <xdr:to>
      <xdr:col>81</xdr:col>
      <xdr:colOff>50800</xdr:colOff>
      <xdr:row>62</xdr:row>
      <xdr:rowOff>13335</xdr:rowOff>
    </xdr:to>
    <xdr:cxnSp macro="">
      <xdr:nvCxnSpPr>
        <xdr:cNvPr id="664" name="直線コネクタ 663">
          <a:extLst>
            <a:ext uri="{FF2B5EF4-FFF2-40B4-BE49-F238E27FC236}">
              <a16:creationId xmlns:a16="http://schemas.microsoft.com/office/drawing/2014/main" id="{820619E7-92A1-4389-B02D-CC60F8F8209B}"/>
            </a:ext>
          </a:extLst>
        </xdr:cNvPr>
        <xdr:cNvCxnSpPr/>
      </xdr:nvCxnSpPr>
      <xdr:spPr>
        <a:xfrm>
          <a:off x="14592300" y="1059942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27305</xdr:rowOff>
    </xdr:from>
    <xdr:to>
      <xdr:col>72</xdr:col>
      <xdr:colOff>38100</xdr:colOff>
      <xdr:row>61</xdr:row>
      <xdr:rowOff>128905</xdr:rowOff>
    </xdr:to>
    <xdr:sp macro="" textlink="">
      <xdr:nvSpPr>
        <xdr:cNvPr id="665" name="楕円 664">
          <a:extLst>
            <a:ext uri="{FF2B5EF4-FFF2-40B4-BE49-F238E27FC236}">
              <a16:creationId xmlns:a16="http://schemas.microsoft.com/office/drawing/2014/main" id="{B25A0418-BCDB-4DDD-95C5-8566758D764A}"/>
            </a:ext>
          </a:extLst>
        </xdr:cNvPr>
        <xdr:cNvSpPr/>
      </xdr:nvSpPr>
      <xdr:spPr>
        <a:xfrm>
          <a:off x="13652500" y="1048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78105</xdr:rowOff>
    </xdr:from>
    <xdr:to>
      <xdr:col>76</xdr:col>
      <xdr:colOff>114300</xdr:colOff>
      <xdr:row>61</xdr:row>
      <xdr:rowOff>140970</xdr:rowOff>
    </xdr:to>
    <xdr:cxnSp macro="">
      <xdr:nvCxnSpPr>
        <xdr:cNvPr id="666" name="直線コネクタ 665">
          <a:extLst>
            <a:ext uri="{FF2B5EF4-FFF2-40B4-BE49-F238E27FC236}">
              <a16:creationId xmlns:a16="http://schemas.microsoft.com/office/drawing/2014/main" id="{E0371E0D-3396-40F1-B38C-9681DACAC35E}"/>
            </a:ext>
          </a:extLst>
        </xdr:cNvPr>
        <xdr:cNvCxnSpPr/>
      </xdr:nvCxnSpPr>
      <xdr:spPr>
        <a:xfrm>
          <a:off x="13703300" y="1053655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2540</xdr:rowOff>
    </xdr:from>
    <xdr:to>
      <xdr:col>67</xdr:col>
      <xdr:colOff>101600</xdr:colOff>
      <xdr:row>61</xdr:row>
      <xdr:rowOff>104140</xdr:rowOff>
    </xdr:to>
    <xdr:sp macro="" textlink="">
      <xdr:nvSpPr>
        <xdr:cNvPr id="667" name="楕円 666">
          <a:extLst>
            <a:ext uri="{FF2B5EF4-FFF2-40B4-BE49-F238E27FC236}">
              <a16:creationId xmlns:a16="http://schemas.microsoft.com/office/drawing/2014/main" id="{2B8AD01D-9ECC-40C1-85F1-F43112D9A6D8}"/>
            </a:ext>
          </a:extLst>
        </xdr:cNvPr>
        <xdr:cNvSpPr/>
      </xdr:nvSpPr>
      <xdr:spPr>
        <a:xfrm>
          <a:off x="12763500" y="1046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53340</xdr:rowOff>
    </xdr:from>
    <xdr:to>
      <xdr:col>71</xdr:col>
      <xdr:colOff>177800</xdr:colOff>
      <xdr:row>61</xdr:row>
      <xdr:rowOff>78105</xdr:rowOff>
    </xdr:to>
    <xdr:cxnSp macro="">
      <xdr:nvCxnSpPr>
        <xdr:cNvPr id="668" name="直線コネクタ 667">
          <a:extLst>
            <a:ext uri="{FF2B5EF4-FFF2-40B4-BE49-F238E27FC236}">
              <a16:creationId xmlns:a16="http://schemas.microsoft.com/office/drawing/2014/main" id="{E34952D0-1FE9-4F5C-8EBA-81965C4F22AF}"/>
            </a:ext>
          </a:extLst>
        </xdr:cNvPr>
        <xdr:cNvCxnSpPr/>
      </xdr:nvCxnSpPr>
      <xdr:spPr>
        <a:xfrm>
          <a:off x="12814300" y="1051179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62</xdr:row>
      <xdr:rowOff>55262</xdr:rowOff>
    </xdr:from>
    <xdr:ext cx="405111" cy="259045"/>
    <xdr:sp macro="" textlink="">
      <xdr:nvSpPr>
        <xdr:cNvPr id="669" name="n_1mainValue【保健センター・保健所】&#10;有形固定資産減価償却率">
          <a:extLst>
            <a:ext uri="{FF2B5EF4-FFF2-40B4-BE49-F238E27FC236}">
              <a16:creationId xmlns:a16="http://schemas.microsoft.com/office/drawing/2014/main" id="{FF044A36-344E-4107-90D7-3E956B74827B}"/>
            </a:ext>
          </a:extLst>
        </xdr:cNvPr>
        <xdr:cNvSpPr txBox="1"/>
      </xdr:nvSpPr>
      <xdr:spPr>
        <a:xfrm>
          <a:off x="15266044" y="1068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11447</xdr:rowOff>
    </xdr:from>
    <xdr:ext cx="405111" cy="259045"/>
    <xdr:sp macro="" textlink="">
      <xdr:nvSpPr>
        <xdr:cNvPr id="670" name="n_2mainValue【保健センター・保健所】&#10;有形固定資産減価償却率">
          <a:extLst>
            <a:ext uri="{FF2B5EF4-FFF2-40B4-BE49-F238E27FC236}">
              <a16:creationId xmlns:a16="http://schemas.microsoft.com/office/drawing/2014/main" id="{82654F9C-4E6A-48B5-99F9-C7E42DBE01F5}"/>
            </a:ext>
          </a:extLst>
        </xdr:cNvPr>
        <xdr:cNvSpPr txBox="1"/>
      </xdr:nvSpPr>
      <xdr:spPr>
        <a:xfrm>
          <a:off x="14389744" y="1064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120032</xdr:rowOff>
    </xdr:from>
    <xdr:ext cx="405111" cy="259045"/>
    <xdr:sp macro="" textlink="">
      <xdr:nvSpPr>
        <xdr:cNvPr id="671" name="n_3mainValue【保健センター・保健所】&#10;有形固定資産減価償却率">
          <a:extLst>
            <a:ext uri="{FF2B5EF4-FFF2-40B4-BE49-F238E27FC236}">
              <a16:creationId xmlns:a16="http://schemas.microsoft.com/office/drawing/2014/main" id="{D15D0F12-EE3E-4A66-B183-D80F5AEA7BA2}"/>
            </a:ext>
          </a:extLst>
        </xdr:cNvPr>
        <xdr:cNvSpPr txBox="1"/>
      </xdr:nvSpPr>
      <xdr:spPr>
        <a:xfrm>
          <a:off x="13500744" y="1057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95267</xdr:rowOff>
    </xdr:from>
    <xdr:ext cx="405111" cy="259045"/>
    <xdr:sp macro="" textlink="">
      <xdr:nvSpPr>
        <xdr:cNvPr id="672" name="n_4mainValue【保健センター・保健所】&#10;有形固定資産減価償却率">
          <a:extLst>
            <a:ext uri="{FF2B5EF4-FFF2-40B4-BE49-F238E27FC236}">
              <a16:creationId xmlns:a16="http://schemas.microsoft.com/office/drawing/2014/main" id="{CB0AD47F-145C-4B95-A18C-71348D7ABEBA}"/>
            </a:ext>
          </a:extLst>
        </xdr:cNvPr>
        <xdr:cNvSpPr txBox="1"/>
      </xdr:nvSpPr>
      <xdr:spPr>
        <a:xfrm>
          <a:off x="12611744" y="1055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3" name="正方形/長方形 672">
          <a:extLst>
            <a:ext uri="{FF2B5EF4-FFF2-40B4-BE49-F238E27FC236}">
              <a16:creationId xmlns:a16="http://schemas.microsoft.com/office/drawing/2014/main" id="{23EE62F1-290E-49ED-AC54-0521243924B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4" name="正方形/長方形 673">
          <a:extLst>
            <a:ext uri="{FF2B5EF4-FFF2-40B4-BE49-F238E27FC236}">
              <a16:creationId xmlns:a16="http://schemas.microsoft.com/office/drawing/2014/main" id="{DFBCDEE4-1353-4968-B78E-32A77671842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5" name="正方形/長方形 674">
          <a:extLst>
            <a:ext uri="{FF2B5EF4-FFF2-40B4-BE49-F238E27FC236}">
              <a16:creationId xmlns:a16="http://schemas.microsoft.com/office/drawing/2014/main" id="{D8087EBC-9C8D-4F06-B446-8E16543A08F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6" name="正方形/長方形 675">
          <a:extLst>
            <a:ext uri="{FF2B5EF4-FFF2-40B4-BE49-F238E27FC236}">
              <a16:creationId xmlns:a16="http://schemas.microsoft.com/office/drawing/2014/main" id="{4C8C39F0-8E98-4D34-B3BD-E9BFB7D1203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7" name="正方形/長方形 676">
          <a:extLst>
            <a:ext uri="{FF2B5EF4-FFF2-40B4-BE49-F238E27FC236}">
              <a16:creationId xmlns:a16="http://schemas.microsoft.com/office/drawing/2014/main" id="{37A240C5-A630-4A48-9112-8556C94ED5E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8" name="正方形/長方形 677">
          <a:extLst>
            <a:ext uri="{FF2B5EF4-FFF2-40B4-BE49-F238E27FC236}">
              <a16:creationId xmlns:a16="http://schemas.microsoft.com/office/drawing/2014/main" id="{40E806CD-4038-4A34-81A0-22223EB80A4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9" name="正方形/長方形 678">
          <a:extLst>
            <a:ext uri="{FF2B5EF4-FFF2-40B4-BE49-F238E27FC236}">
              <a16:creationId xmlns:a16="http://schemas.microsoft.com/office/drawing/2014/main" id="{53162D62-DB94-4354-9AD5-32036F2B1B7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0" name="正方形/長方形 679">
          <a:extLst>
            <a:ext uri="{FF2B5EF4-FFF2-40B4-BE49-F238E27FC236}">
              <a16:creationId xmlns:a16="http://schemas.microsoft.com/office/drawing/2014/main" id="{F9205649-8675-4023-8123-88341257340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1" name="テキスト ボックス 680">
          <a:extLst>
            <a:ext uri="{FF2B5EF4-FFF2-40B4-BE49-F238E27FC236}">
              <a16:creationId xmlns:a16="http://schemas.microsoft.com/office/drawing/2014/main" id="{8659D026-A5AB-4AB7-BCC0-18A18CC1BE2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2" name="直線コネクタ 681">
          <a:extLst>
            <a:ext uri="{FF2B5EF4-FFF2-40B4-BE49-F238E27FC236}">
              <a16:creationId xmlns:a16="http://schemas.microsoft.com/office/drawing/2014/main" id="{17489071-90A6-421C-8928-BC1078F557A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3" name="直線コネクタ 682">
          <a:extLst>
            <a:ext uri="{FF2B5EF4-FFF2-40B4-BE49-F238E27FC236}">
              <a16:creationId xmlns:a16="http://schemas.microsoft.com/office/drawing/2014/main" id="{E6CF104B-26AE-4B65-AE2F-44ABFF93B199}"/>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4" name="テキスト ボックス 683">
          <a:extLst>
            <a:ext uri="{FF2B5EF4-FFF2-40B4-BE49-F238E27FC236}">
              <a16:creationId xmlns:a16="http://schemas.microsoft.com/office/drawing/2014/main" id="{ADD38FBE-3216-40D3-BE1F-3B400D51D5EE}"/>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5" name="直線コネクタ 684">
          <a:extLst>
            <a:ext uri="{FF2B5EF4-FFF2-40B4-BE49-F238E27FC236}">
              <a16:creationId xmlns:a16="http://schemas.microsoft.com/office/drawing/2014/main" id="{4BEEAB0C-0872-4FFD-9317-A4E15BC616CD}"/>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6" name="テキスト ボックス 685">
          <a:extLst>
            <a:ext uri="{FF2B5EF4-FFF2-40B4-BE49-F238E27FC236}">
              <a16:creationId xmlns:a16="http://schemas.microsoft.com/office/drawing/2014/main" id="{0641757B-2579-4C64-95F3-DD7DDBD461A4}"/>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7" name="直線コネクタ 686">
          <a:extLst>
            <a:ext uri="{FF2B5EF4-FFF2-40B4-BE49-F238E27FC236}">
              <a16:creationId xmlns:a16="http://schemas.microsoft.com/office/drawing/2014/main" id="{0E012F91-A940-4568-BE3B-4645D8B5962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8" name="テキスト ボックス 687">
          <a:extLst>
            <a:ext uri="{FF2B5EF4-FFF2-40B4-BE49-F238E27FC236}">
              <a16:creationId xmlns:a16="http://schemas.microsoft.com/office/drawing/2014/main" id="{6E1F21AA-CC7B-42DB-A641-F3EAFB841EBD}"/>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9" name="直線コネクタ 688">
          <a:extLst>
            <a:ext uri="{FF2B5EF4-FFF2-40B4-BE49-F238E27FC236}">
              <a16:creationId xmlns:a16="http://schemas.microsoft.com/office/drawing/2014/main" id="{2D5D4976-14F2-4423-947F-CF7C77D3DF3F}"/>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0" name="テキスト ボックス 689">
          <a:extLst>
            <a:ext uri="{FF2B5EF4-FFF2-40B4-BE49-F238E27FC236}">
              <a16:creationId xmlns:a16="http://schemas.microsoft.com/office/drawing/2014/main" id="{D07A7F89-C3B3-4F8F-8FA9-9C9CD544EB75}"/>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1" name="直線コネクタ 690">
          <a:extLst>
            <a:ext uri="{FF2B5EF4-FFF2-40B4-BE49-F238E27FC236}">
              <a16:creationId xmlns:a16="http://schemas.microsoft.com/office/drawing/2014/main" id="{74413D95-4E77-4119-8263-A7EFAE58D1F4}"/>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2" name="テキスト ボックス 691">
          <a:extLst>
            <a:ext uri="{FF2B5EF4-FFF2-40B4-BE49-F238E27FC236}">
              <a16:creationId xmlns:a16="http://schemas.microsoft.com/office/drawing/2014/main" id="{4A224B7C-8686-4167-B5E0-F0F5A9D4904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3" name="直線コネクタ 692">
          <a:extLst>
            <a:ext uri="{FF2B5EF4-FFF2-40B4-BE49-F238E27FC236}">
              <a16:creationId xmlns:a16="http://schemas.microsoft.com/office/drawing/2014/main" id="{2CF6A3DB-16F4-41F8-B24E-EE4F8FFC117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4" name="テキスト ボックス 693">
          <a:extLst>
            <a:ext uri="{FF2B5EF4-FFF2-40B4-BE49-F238E27FC236}">
              <a16:creationId xmlns:a16="http://schemas.microsoft.com/office/drawing/2014/main" id="{1D78625B-7F82-4BAF-BEA2-0DA3391574F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5" name="【保健センター・保健所】&#10;一人当たり面積グラフ枠">
          <a:extLst>
            <a:ext uri="{FF2B5EF4-FFF2-40B4-BE49-F238E27FC236}">
              <a16:creationId xmlns:a16="http://schemas.microsoft.com/office/drawing/2014/main" id="{28A26131-CB6C-480F-9399-D6F767354A7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38100</xdr:rowOff>
    </xdr:from>
    <xdr:to>
      <xdr:col>116</xdr:col>
      <xdr:colOff>62864</xdr:colOff>
      <xdr:row>63</xdr:row>
      <xdr:rowOff>144780</xdr:rowOff>
    </xdr:to>
    <xdr:cxnSp macro="">
      <xdr:nvCxnSpPr>
        <xdr:cNvPr id="696" name="直線コネクタ 695">
          <a:extLst>
            <a:ext uri="{FF2B5EF4-FFF2-40B4-BE49-F238E27FC236}">
              <a16:creationId xmlns:a16="http://schemas.microsoft.com/office/drawing/2014/main" id="{2FD7241B-572C-49A2-A0B9-052FE5D1CB85}"/>
            </a:ext>
          </a:extLst>
        </xdr:cNvPr>
        <xdr:cNvCxnSpPr/>
      </xdr:nvCxnSpPr>
      <xdr:spPr>
        <a:xfrm flipV="1">
          <a:off x="22160864" y="946785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148607</xdr:rowOff>
    </xdr:from>
    <xdr:ext cx="469744" cy="259045"/>
    <xdr:sp macro="" textlink="">
      <xdr:nvSpPr>
        <xdr:cNvPr id="697" name="【保健センター・保健所】&#10;一人当たり面積最小値テキスト">
          <a:extLst>
            <a:ext uri="{FF2B5EF4-FFF2-40B4-BE49-F238E27FC236}">
              <a16:creationId xmlns:a16="http://schemas.microsoft.com/office/drawing/2014/main" id="{5D37E502-4134-459F-88B5-5E6B05FCE702}"/>
            </a:ext>
          </a:extLst>
        </xdr:cNvPr>
        <xdr:cNvSpPr txBox="1"/>
      </xdr:nvSpPr>
      <xdr:spPr>
        <a:xfrm>
          <a:off x="22199600" y="1094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144780</xdr:rowOff>
    </xdr:from>
    <xdr:to>
      <xdr:col>116</xdr:col>
      <xdr:colOff>152400</xdr:colOff>
      <xdr:row>63</xdr:row>
      <xdr:rowOff>144780</xdr:rowOff>
    </xdr:to>
    <xdr:cxnSp macro="">
      <xdr:nvCxnSpPr>
        <xdr:cNvPr id="698" name="直線コネクタ 697">
          <a:extLst>
            <a:ext uri="{FF2B5EF4-FFF2-40B4-BE49-F238E27FC236}">
              <a16:creationId xmlns:a16="http://schemas.microsoft.com/office/drawing/2014/main" id="{106F62AA-05FB-4B3B-A5DC-87E65AB610F5}"/>
            </a:ext>
          </a:extLst>
        </xdr:cNvPr>
        <xdr:cNvCxnSpPr/>
      </xdr:nvCxnSpPr>
      <xdr:spPr>
        <a:xfrm>
          <a:off x="22072600" y="10946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156227</xdr:rowOff>
    </xdr:from>
    <xdr:ext cx="469744" cy="259045"/>
    <xdr:sp macro="" textlink="">
      <xdr:nvSpPr>
        <xdr:cNvPr id="699" name="【保健センター・保健所】&#10;一人当たり面積最大値テキスト">
          <a:extLst>
            <a:ext uri="{FF2B5EF4-FFF2-40B4-BE49-F238E27FC236}">
              <a16:creationId xmlns:a16="http://schemas.microsoft.com/office/drawing/2014/main" id="{575F4CDB-6FE1-4B19-9B0A-921D9613055D}"/>
            </a:ext>
          </a:extLst>
        </xdr:cNvPr>
        <xdr:cNvSpPr txBox="1"/>
      </xdr:nvSpPr>
      <xdr:spPr>
        <a:xfrm>
          <a:off x="22199600" y="924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38100</xdr:rowOff>
    </xdr:from>
    <xdr:to>
      <xdr:col>116</xdr:col>
      <xdr:colOff>152400</xdr:colOff>
      <xdr:row>55</xdr:row>
      <xdr:rowOff>38100</xdr:rowOff>
    </xdr:to>
    <xdr:cxnSp macro="">
      <xdr:nvCxnSpPr>
        <xdr:cNvPr id="700" name="直線コネクタ 699">
          <a:extLst>
            <a:ext uri="{FF2B5EF4-FFF2-40B4-BE49-F238E27FC236}">
              <a16:creationId xmlns:a16="http://schemas.microsoft.com/office/drawing/2014/main" id="{FB51DBCF-BDD7-4CBB-9DF7-EFB287BF01DC}"/>
            </a:ext>
          </a:extLst>
        </xdr:cNvPr>
        <xdr:cNvCxnSpPr/>
      </xdr:nvCxnSpPr>
      <xdr:spPr>
        <a:xfrm>
          <a:off x="22072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116857</xdr:rowOff>
    </xdr:from>
    <xdr:ext cx="469744" cy="259045"/>
    <xdr:sp macro="" textlink="">
      <xdr:nvSpPr>
        <xdr:cNvPr id="701" name="【保健センター・保健所】&#10;一人当たり面積平均値テキスト">
          <a:extLst>
            <a:ext uri="{FF2B5EF4-FFF2-40B4-BE49-F238E27FC236}">
              <a16:creationId xmlns:a16="http://schemas.microsoft.com/office/drawing/2014/main" id="{7CBF3103-126C-4C02-8D87-DB989E42331B}"/>
            </a:ext>
          </a:extLst>
        </xdr:cNvPr>
        <xdr:cNvSpPr txBox="1"/>
      </xdr:nvSpPr>
      <xdr:spPr>
        <a:xfrm>
          <a:off x="22199600" y="10403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93980</xdr:rowOff>
    </xdr:from>
    <xdr:to>
      <xdr:col>116</xdr:col>
      <xdr:colOff>114300</xdr:colOff>
      <xdr:row>62</xdr:row>
      <xdr:rowOff>24130</xdr:rowOff>
    </xdr:to>
    <xdr:sp macro="" textlink="">
      <xdr:nvSpPr>
        <xdr:cNvPr id="702" name="フローチャート: 判断 701">
          <a:extLst>
            <a:ext uri="{FF2B5EF4-FFF2-40B4-BE49-F238E27FC236}">
              <a16:creationId xmlns:a16="http://schemas.microsoft.com/office/drawing/2014/main" id="{64DC6B57-13E9-45F3-9D07-B052E2813214}"/>
            </a:ext>
          </a:extLst>
        </xdr:cNvPr>
        <xdr:cNvSpPr/>
      </xdr:nvSpPr>
      <xdr:spPr>
        <a:xfrm>
          <a:off x="22110700" y="105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116840</xdr:rowOff>
    </xdr:from>
    <xdr:to>
      <xdr:col>112</xdr:col>
      <xdr:colOff>38100</xdr:colOff>
      <xdr:row>62</xdr:row>
      <xdr:rowOff>46990</xdr:rowOff>
    </xdr:to>
    <xdr:sp macro="" textlink="">
      <xdr:nvSpPr>
        <xdr:cNvPr id="703" name="フローチャート: 判断 702">
          <a:extLst>
            <a:ext uri="{FF2B5EF4-FFF2-40B4-BE49-F238E27FC236}">
              <a16:creationId xmlns:a16="http://schemas.microsoft.com/office/drawing/2014/main" id="{B47FE121-8916-4E3B-9159-57CFC052090F}"/>
            </a:ext>
          </a:extLst>
        </xdr:cNvPr>
        <xdr:cNvSpPr/>
      </xdr:nvSpPr>
      <xdr:spPr>
        <a:xfrm>
          <a:off x="212725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60</xdr:row>
      <xdr:rowOff>63517</xdr:rowOff>
    </xdr:from>
    <xdr:ext cx="469744" cy="259045"/>
    <xdr:sp macro="" textlink="">
      <xdr:nvSpPr>
        <xdr:cNvPr id="704" name="n_1aveValue【保健センター・保健所】&#10;一人当たり面積">
          <a:extLst>
            <a:ext uri="{FF2B5EF4-FFF2-40B4-BE49-F238E27FC236}">
              <a16:creationId xmlns:a16="http://schemas.microsoft.com/office/drawing/2014/main" id="{A56545AA-55CD-40C8-80BE-C32DA4C21438}"/>
            </a:ext>
          </a:extLst>
        </xdr:cNvPr>
        <xdr:cNvSpPr txBox="1"/>
      </xdr:nvSpPr>
      <xdr:spPr>
        <a:xfrm>
          <a:off x="21075727" y="10350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61</xdr:row>
      <xdr:rowOff>113030</xdr:rowOff>
    </xdr:from>
    <xdr:to>
      <xdr:col>107</xdr:col>
      <xdr:colOff>101600</xdr:colOff>
      <xdr:row>62</xdr:row>
      <xdr:rowOff>43180</xdr:rowOff>
    </xdr:to>
    <xdr:sp macro="" textlink="">
      <xdr:nvSpPr>
        <xdr:cNvPr id="705" name="フローチャート: 判断 704">
          <a:extLst>
            <a:ext uri="{FF2B5EF4-FFF2-40B4-BE49-F238E27FC236}">
              <a16:creationId xmlns:a16="http://schemas.microsoft.com/office/drawing/2014/main" id="{58E4322D-A267-43E7-BB2E-5A47A3D0B96D}"/>
            </a:ext>
          </a:extLst>
        </xdr:cNvPr>
        <xdr:cNvSpPr/>
      </xdr:nvSpPr>
      <xdr:spPr>
        <a:xfrm>
          <a:off x="203835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60</xdr:row>
      <xdr:rowOff>59707</xdr:rowOff>
    </xdr:from>
    <xdr:ext cx="469744" cy="259045"/>
    <xdr:sp macro="" textlink="">
      <xdr:nvSpPr>
        <xdr:cNvPr id="706" name="n_2aveValue【保健センター・保健所】&#10;一人当たり面積">
          <a:extLst>
            <a:ext uri="{FF2B5EF4-FFF2-40B4-BE49-F238E27FC236}">
              <a16:creationId xmlns:a16="http://schemas.microsoft.com/office/drawing/2014/main" id="{137D5F4A-C7EF-4775-AA81-50EFDAA40BDA}"/>
            </a:ext>
          </a:extLst>
        </xdr:cNvPr>
        <xdr:cNvSpPr txBox="1"/>
      </xdr:nvSpPr>
      <xdr:spPr>
        <a:xfrm>
          <a:off x="20199427" y="1034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61</xdr:row>
      <xdr:rowOff>120650</xdr:rowOff>
    </xdr:from>
    <xdr:to>
      <xdr:col>102</xdr:col>
      <xdr:colOff>165100</xdr:colOff>
      <xdr:row>62</xdr:row>
      <xdr:rowOff>50800</xdr:rowOff>
    </xdr:to>
    <xdr:sp macro="" textlink="">
      <xdr:nvSpPr>
        <xdr:cNvPr id="707" name="フローチャート: 判断 706">
          <a:extLst>
            <a:ext uri="{FF2B5EF4-FFF2-40B4-BE49-F238E27FC236}">
              <a16:creationId xmlns:a16="http://schemas.microsoft.com/office/drawing/2014/main" id="{C89D1220-A02B-4A15-9E2B-96156278D2A0}"/>
            </a:ext>
          </a:extLst>
        </xdr:cNvPr>
        <xdr:cNvSpPr/>
      </xdr:nvSpPr>
      <xdr:spPr>
        <a:xfrm>
          <a:off x="19494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60</xdr:row>
      <xdr:rowOff>67327</xdr:rowOff>
    </xdr:from>
    <xdr:ext cx="469744" cy="259045"/>
    <xdr:sp macro="" textlink="">
      <xdr:nvSpPr>
        <xdr:cNvPr id="708" name="n_3aveValue【保健センター・保健所】&#10;一人当たり面積">
          <a:extLst>
            <a:ext uri="{FF2B5EF4-FFF2-40B4-BE49-F238E27FC236}">
              <a16:creationId xmlns:a16="http://schemas.microsoft.com/office/drawing/2014/main" id="{F6E94344-B17A-4327-B327-2652650D3BFD}"/>
            </a:ext>
          </a:extLst>
        </xdr:cNvPr>
        <xdr:cNvSpPr txBox="1"/>
      </xdr:nvSpPr>
      <xdr:spPr>
        <a:xfrm>
          <a:off x="193104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61</xdr:row>
      <xdr:rowOff>147320</xdr:rowOff>
    </xdr:from>
    <xdr:to>
      <xdr:col>98</xdr:col>
      <xdr:colOff>38100</xdr:colOff>
      <xdr:row>62</xdr:row>
      <xdr:rowOff>77470</xdr:rowOff>
    </xdr:to>
    <xdr:sp macro="" textlink="">
      <xdr:nvSpPr>
        <xdr:cNvPr id="709" name="フローチャート: 判断 708">
          <a:extLst>
            <a:ext uri="{FF2B5EF4-FFF2-40B4-BE49-F238E27FC236}">
              <a16:creationId xmlns:a16="http://schemas.microsoft.com/office/drawing/2014/main" id="{58158FCC-BD78-42B5-BF92-4EDAF6291459}"/>
            </a:ext>
          </a:extLst>
        </xdr:cNvPr>
        <xdr:cNvSpPr/>
      </xdr:nvSpPr>
      <xdr:spPr>
        <a:xfrm>
          <a:off x="18605500" y="1060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60</xdr:row>
      <xdr:rowOff>93997</xdr:rowOff>
    </xdr:from>
    <xdr:ext cx="469744" cy="259045"/>
    <xdr:sp macro="" textlink="">
      <xdr:nvSpPr>
        <xdr:cNvPr id="710" name="n_4aveValue【保健センター・保健所】&#10;一人当たり面積">
          <a:extLst>
            <a:ext uri="{FF2B5EF4-FFF2-40B4-BE49-F238E27FC236}">
              <a16:creationId xmlns:a16="http://schemas.microsoft.com/office/drawing/2014/main" id="{99A86490-D011-43A2-9658-607302018856}"/>
            </a:ext>
          </a:extLst>
        </xdr:cNvPr>
        <xdr:cNvSpPr txBox="1"/>
      </xdr:nvSpPr>
      <xdr:spPr>
        <a:xfrm>
          <a:off x="18421427" y="1038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2116366B-0AF2-4F55-B4A0-D8938B814CA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12" name="テキスト ボックス 711">
          <a:extLst>
            <a:ext uri="{FF2B5EF4-FFF2-40B4-BE49-F238E27FC236}">
              <a16:creationId xmlns:a16="http://schemas.microsoft.com/office/drawing/2014/main" id="{EF8DC4EC-F4FB-4A19-ABD3-6B62151F802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3" name="テキスト ボックス 712">
          <a:extLst>
            <a:ext uri="{FF2B5EF4-FFF2-40B4-BE49-F238E27FC236}">
              <a16:creationId xmlns:a16="http://schemas.microsoft.com/office/drawing/2014/main" id="{B75DD0F9-BC1E-40EB-9421-E032665EA1C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4" name="テキスト ボックス 713">
          <a:extLst>
            <a:ext uri="{FF2B5EF4-FFF2-40B4-BE49-F238E27FC236}">
              <a16:creationId xmlns:a16="http://schemas.microsoft.com/office/drawing/2014/main" id="{5D8FD829-0183-42CE-989A-A8DECF3B82A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5" name="テキスト ボックス 714">
          <a:extLst>
            <a:ext uri="{FF2B5EF4-FFF2-40B4-BE49-F238E27FC236}">
              <a16:creationId xmlns:a16="http://schemas.microsoft.com/office/drawing/2014/main" id="{6ACDB933-5873-4C7A-B3B8-7DA3368469D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36830</xdr:rowOff>
    </xdr:from>
    <xdr:to>
      <xdr:col>116</xdr:col>
      <xdr:colOff>114300</xdr:colOff>
      <xdr:row>62</xdr:row>
      <xdr:rowOff>138430</xdr:rowOff>
    </xdr:to>
    <xdr:sp macro="" textlink="">
      <xdr:nvSpPr>
        <xdr:cNvPr id="716" name="楕円 715">
          <a:extLst>
            <a:ext uri="{FF2B5EF4-FFF2-40B4-BE49-F238E27FC236}">
              <a16:creationId xmlns:a16="http://schemas.microsoft.com/office/drawing/2014/main" id="{6B40B603-8245-4732-A587-37B207C06F92}"/>
            </a:ext>
          </a:extLst>
        </xdr:cNvPr>
        <xdr:cNvSpPr/>
      </xdr:nvSpPr>
      <xdr:spPr>
        <a:xfrm>
          <a:off x="22110700" y="1066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15257</xdr:rowOff>
    </xdr:from>
    <xdr:ext cx="469744" cy="259045"/>
    <xdr:sp macro="" textlink="">
      <xdr:nvSpPr>
        <xdr:cNvPr id="717" name="【保健センター・保健所】&#10;一人当たり面積該当値テキスト">
          <a:extLst>
            <a:ext uri="{FF2B5EF4-FFF2-40B4-BE49-F238E27FC236}">
              <a16:creationId xmlns:a16="http://schemas.microsoft.com/office/drawing/2014/main" id="{59A4C145-E548-45A0-96E2-FCBAA9E0384F}"/>
            </a:ext>
          </a:extLst>
        </xdr:cNvPr>
        <xdr:cNvSpPr txBox="1"/>
      </xdr:nvSpPr>
      <xdr:spPr>
        <a:xfrm>
          <a:off x="22199600" y="1064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44450</xdr:rowOff>
    </xdr:from>
    <xdr:to>
      <xdr:col>112</xdr:col>
      <xdr:colOff>38100</xdr:colOff>
      <xdr:row>62</xdr:row>
      <xdr:rowOff>146050</xdr:rowOff>
    </xdr:to>
    <xdr:sp macro="" textlink="">
      <xdr:nvSpPr>
        <xdr:cNvPr id="718" name="楕円 717">
          <a:extLst>
            <a:ext uri="{FF2B5EF4-FFF2-40B4-BE49-F238E27FC236}">
              <a16:creationId xmlns:a16="http://schemas.microsoft.com/office/drawing/2014/main" id="{CBFC23B9-C655-4FFE-B244-A01D7175496D}"/>
            </a:ext>
          </a:extLst>
        </xdr:cNvPr>
        <xdr:cNvSpPr/>
      </xdr:nvSpPr>
      <xdr:spPr>
        <a:xfrm>
          <a:off x="21272500" y="1067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87630</xdr:rowOff>
    </xdr:from>
    <xdr:to>
      <xdr:col>116</xdr:col>
      <xdr:colOff>63500</xdr:colOff>
      <xdr:row>62</xdr:row>
      <xdr:rowOff>95250</xdr:rowOff>
    </xdr:to>
    <xdr:cxnSp macro="">
      <xdr:nvCxnSpPr>
        <xdr:cNvPr id="719" name="直線コネクタ 718">
          <a:extLst>
            <a:ext uri="{FF2B5EF4-FFF2-40B4-BE49-F238E27FC236}">
              <a16:creationId xmlns:a16="http://schemas.microsoft.com/office/drawing/2014/main" id="{6B2086CA-8C0F-4A09-B44C-7DB65E07B4F0}"/>
            </a:ext>
          </a:extLst>
        </xdr:cNvPr>
        <xdr:cNvCxnSpPr/>
      </xdr:nvCxnSpPr>
      <xdr:spPr>
        <a:xfrm flipV="1">
          <a:off x="21323300" y="1071753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52070</xdr:rowOff>
    </xdr:from>
    <xdr:to>
      <xdr:col>107</xdr:col>
      <xdr:colOff>101600</xdr:colOff>
      <xdr:row>62</xdr:row>
      <xdr:rowOff>153670</xdr:rowOff>
    </xdr:to>
    <xdr:sp macro="" textlink="">
      <xdr:nvSpPr>
        <xdr:cNvPr id="720" name="楕円 719">
          <a:extLst>
            <a:ext uri="{FF2B5EF4-FFF2-40B4-BE49-F238E27FC236}">
              <a16:creationId xmlns:a16="http://schemas.microsoft.com/office/drawing/2014/main" id="{4B69C768-624E-41D5-BF0B-3367E80B5F5F}"/>
            </a:ext>
          </a:extLst>
        </xdr:cNvPr>
        <xdr:cNvSpPr/>
      </xdr:nvSpPr>
      <xdr:spPr>
        <a:xfrm>
          <a:off x="203835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95250</xdr:rowOff>
    </xdr:from>
    <xdr:to>
      <xdr:col>111</xdr:col>
      <xdr:colOff>177800</xdr:colOff>
      <xdr:row>62</xdr:row>
      <xdr:rowOff>102870</xdr:rowOff>
    </xdr:to>
    <xdr:cxnSp macro="">
      <xdr:nvCxnSpPr>
        <xdr:cNvPr id="721" name="直線コネクタ 720">
          <a:extLst>
            <a:ext uri="{FF2B5EF4-FFF2-40B4-BE49-F238E27FC236}">
              <a16:creationId xmlns:a16="http://schemas.microsoft.com/office/drawing/2014/main" id="{AC126F70-6611-4414-9518-5B97EB59E781}"/>
            </a:ext>
          </a:extLst>
        </xdr:cNvPr>
        <xdr:cNvCxnSpPr/>
      </xdr:nvCxnSpPr>
      <xdr:spPr>
        <a:xfrm flipV="1">
          <a:off x="20434300" y="107251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59690</xdr:rowOff>
    </xdr:from>
    <xdr:to>
      <xdr:col>102</xdr:col>
      <xdr:colOff>165100</xdr:colOff>
      <xdr:row>62</xdr:row>
      <xdr:rowOff>161290</xdr:rowOff>
    </xdr:to>
    <xdr:sp macro="" textlink="">
      <xdr:nvSpPr>
        <xdr:cNvPr id="722" name="楕円 721">
          <a:extLst>
            <a:ext uri="{FF2B5EF4-FFF2-40B4-BE49-F238E27FC236}">
              <a16:creationId xmlns:a16="http://schemas.microsoft.com/office/drawing/2014/main" id="{82C2B0BC-7369-4434-9BDF-9C7213EEDF35}"/>
            </a:ext>
          </a:extLst>
        </xdr:cNvPr>
        <xdr:cNvSpPr/>
      </xdr:nvSpPr>
      <xdr:spPr>
        <a:xfrm>
          <a:off x="19494500" y="1068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102870</xdr:rowOff>
    </xdr:from>
    <xdr:to>
      <xdr:col>107</xdr:col>
      <xdr:colOff>50800</xdr:colOff>
      <xdr:row>62</xdr:row>
      <xdr:rowOff>110490</xdr:rowOff>
    </xdr:to>
    <xdr:cxnSp macro="">
      <xdr:nvCxnSpPr>
        <xdr:cNvPr id="723" name="直線コネクタ 722">
          <a:extLst>
            <a:ext uri="{FF2B5EF4-FFF2-40B4-BE49-F238E27FC236}">
              <a16:creationId xmlns:a16="http://schemas.microsoft.com/office/drawing/2014/main" id="{46E1FA81-DC35-4A54-A334-EC7D15781FFC}"/>
            </a:ext>
          </a:extLst>
        </xdr:cNvPr>
        <xdr:cNvCxnSpPr/>
      </xdr:nvCxnSpPr>
      <xdr:spPr>
        <a:xfrm flipV="1">
          <a:off x="19545300" y="1073277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67310</xdr:rowOff>
    </xdr:from>
    <xdr:to>
      <xdr:col>98</xdr:col>
      <xdr:colOff>38100</xdr:colOff>
      <xdr:row>62</xdr:row>
      <xdr:rowOff>168910</xdr:rowOff>
    </xdr:to>
    <xdr:sp macro="" textlink="">
      <xdr:nvSpPr>
        <xdr:cNvPr id="724" name="楕円 723">
          <a:extLst>
            <a:ext uri="{FF2B5EF4-FFF2-40B4-BE49-F238E27FC236}">
              <a16:creationId xmlns:a16="http://schemas.microsoft.com/office/drawing/2014/main" id="{17858A6E-3C06-49DB-B2FD-3BCC303A972C}"/>
            </a:ext>
          </a:extLst>
        </xdr:cNvPr>
        <xdr:cNvSpPr/>
      </xdr:nvSpPr>
      <xdr:spPr>
        <a:xfrm>
          <a:off x="18605500" y="1069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110490</xdr:rowOff>
    </xdr:from>
    <xdr:to>
      <xdr:col>102</xdr:col>
      <xdr:colOff>114300</xdr:colOff>
      <xdr:row>62</xdr:row>
      <xdr:rowOff>118110</xdr:rowOff>
    </xdr:to>
    <xdr:cxnSp macro="">
      <xdr:nvCxnSpPr>
        <xdr:cNvPr id="725" name="直線コネクタ 724">
          <a:extLst>
            <a:ext uri="{FF2B5EF4-FFF2-40B4-BE49-F238E27FC236}">
              <a16:creationId xmlns:a16="http://schemas.microsoft.com/office/drawing/2014/main" id="{856C50EA-00BB-429E-94C4-9A8519C25E3B}"/>
            </a:ext>
          </a:extLst>
        </xdr:cNvPr>
        <xdr:cNvCxnSpPr/>
      </xdr:nvCxnSpPr>
      <xdr:spPr>
        <a:xfrm flipV="1">
          <a:off x="18656300" y="1074039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137177</xdr:rowOff>
    </xdr:from>
    <xdr:ext cx="469744" cy="259045"/>
    <xdr:sp macro="" textlink="">
      <xdr:nvSpPr>
        <xdr:cNvPr id="726" name="n_1mainValue【保健センター・保健所】&#10;一人当たり面積">
          <a:extLst>
            <a:ext uri="{FF2B5EF4-FFF2-40B4-BE49-F238E27FC236}">
              <a16:creationId xmlns:a16="http://schemas.microsoft.com/office/drawing/2014/main" id="{8AC09DAE-1509-4F2C-AABE-0848F6141D94}"/>
            </a:ext>
          </a:extLst>
        </xdr:cNvPr>
        <xdr:cNvSpPr txBox="1"/>
      </xdr:nvSpPr>
      <xdr:spPr>
        <a:xfrm>
          <a:off x="21075727" y="1076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144797</xdr:rowOff>
    </xdr:from>
    <xdr:ext cx="469744" cy="259045"/>
    <xdr:sp macro="" textlink="">
      <xdr:nvSpPr>
        <xdr:cNvPr id="727" name="n_2mainValue【保健センター・保健所】&#10;一人当たり面積">
          <a:extLst>
            <a:ext uri="{FF2B5EF4-FFF2-40B4-BE49-F238E27FC236}">
              <a16:creationId xmlns:a16="http://schemas.microsoft.com/office/drawing/2014/main" id="{9EB5CE19-FB32-466B-847C-DD5421C798FC}"/>
            </a:ext>
          </a:extLst>
        </xdr:cNvPr>
        <xdr:cNvSpPr txBox="1"/>
      </xdr:nvSpPr>
      <xdr:spPr>
        <a:xfrm>
          <a:off x="20199427"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152417</xdr:rowOff>
    </xdr:from>
    <xdr:ext cx="469744" cy="259045"/>
    <xdr:sp macro="" textlink="">
      <xdr:nvSpPr>
        <xdr:cNvPr id="728" name="n_3mainValue【保健センター・保健所】&#10;一人当たり面積">
          <a:extLst>
            <a:ext uri="{FF2B5EF4-FFF2-40B4-BE49-F238E27FC236}">
              <a16:creationId xmlns:a16="http://schemas.microsoft.com/office/drawing/2014/main" id="{E3CDE1CC-88A5-4F8D-ADC9-9653F257FE80}"/>
            </a:ext>
          </a:extLst>
        </xdr:cNvPr>
        <xdr:cNvSpPr txBox="1"/>
      </xdr:nvSpPr>
      <xdr:spPr>
        <a:xfrm>
          <a:off x="19310427" y="1078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160037</xdr:rowOff>
    </xdr:from>
    <xdr:ext cx="469744" cy="259045"/>
    <xdr:sp macro="" textlink="">
      <xdr:nvSpPr>
        <xdr:cNvPr id="729" name="n_4mainValue【保健センター・保健所】&#10;一人当たり面積">
          <a:extLst>
            <a:ext uri="{FF2B5EF4-FFF2-40B4-BE49-F238E27FC236}">
              <a16:creationId xmlns:a16="http://schemas.microsoft.com/office/drawing/2014/main" id="{E40CEF46-98DF-4211-A95F-AF86AE4FC985}"/>
            </a:ext>
          </a:extLst>
        </xdr:cNvPr>
        <xdr:cNvSpPr txBox="1"/>
      </xdr:nvSpPr>
      <xdr:spPr>
        <a:xfrm>
          <a:off x="18421427" y="10789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0" name="正方形/長方形 729">
          <a:extLst>
            <a:ext uri="{FF2B5EF4-FFF2-40B4-BE49-F238E27FC236}">
              <a16:creationId xmlns:a16="http://schemas.microsoft.com/office/drawing/2014/main" id="{4523A77F-2844-4F49-99DB-7FFC5108050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1" name="正方形/長方形 730">
          <a:extLst>
            <a:ext uri="{FF2B5EF4-FFF2-40B4-BE49-F238E27FC236}">
              <a16:creationId xmlns:a16="http://schemas.microsoft.com/office/drawing/2014/main" id="{CDD795F9-3FD3-4726-B173-4675C5CD59F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2" name="正方形/長方形 731">
          <a:extLst>
            <a:ext uri="{FF2B5EF4-FFF2-40B4-BE49-F238E27FC236}">
              <a16:creationId xmlns:a16="http://schemas.microsoft.com/office/drawing/2014/main" id="{5D6DF009-31A3-4508-9A83-28FBB0E1CC7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3" name="正方形/長方形 732">
          <a:extLst>
            <a:ext uri="{FF2B5EF4-FFF2-40B4-BE49-F238E27FC236}">
              <a16:creationId xmlns:a16="http://schemas.microsoft.com/office/drawing/2014/main" id="{B1BFECBD-D169-4A2E-ACFE-5385CE1A172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4" name="正方形/長方形 733">
          <a:extLst>
            <a:ext uri="{FF2B5EF4-FFF2-40B4-BE49-F238E27FC236}">
              <a16:creationId xmlns:a16="http://schemas.microsoft.com/office/drawing/2014/main" id="{B8947FA5-3ABA-4467-AF24-EFA38C3F4A5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5" name="正方形/長方形 734">
          <a:extLst>
            <a:ext uri="{FF2B5EF4-FFF2-40B4-BE49-F238E27FC236}">
              <a16:creationId xmlns:a16="http://schemas.microsoft.com/office/drawing/2014/main" id="{CBD3A2BE-9D14-459F-9101-28194E404E2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6" name="正方形/長方形 735">
          <a:extLst>
            <a:ext uri="{FF2B5EF4-FFF2-40B4-BE49-F238E27FC236}">
              <a16:creationId xmlns:a16="http://schemas.microsoft.com/office/drawing/2014/main" id="{B7E1104C-7AB2-4A35-8E91-F0DE8473F48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7" name="正方形/長方形 736">
          <a:extLst>
            <a:ext uri="{FF2B5EF4-FFF2-40B4-BE49-F238E27FC236}">
              <a16:creationId xmlns:a16="http://schemas.microsoft.com/office/drawing/2014/main" id="{61F8E346-CD44-4656-97B0-A9B50C1D0A0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8" name="テキスト ボックス 737">
          <a:extLst>
            <a:ext uri="{FF2B5EF4-FFF2-40B4-BE49-F238E27FC236}">
              <a16:creationId xmlns:a16="http://schemas.microsoft.com/office/drawing/2014/main" id="{E2B50009-0B61-4D46-B7E5-23145969F5A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9" name="直線コネクタ 738">
          <a:extLst>
            <a:ext uri="{FF2B5EF4-FFF2-40B4-BE49-F238E27FC236}">
              <a16:creationId xmlns:a16="http://schemas.microsoft.com/office/drawing/2014/main" id="{86095C4F-8DF7-456F-90EC-768EA03927D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40" name="テキスト ボックス 739">
          <a:extLst>
            <a:ext uri="{FF2B5EF4-FFF2-40B4-BE49-F238E27FC236}">
              <a16:creationId xmlns:a16="http://schemas.microsoft.com/office/drawing/2014/main" id="{271CFB38-4E73-4DE5-A0DD-887831EBE7B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41" name="直線コネクタ 740">
          <a:extLst>
            <a:ext uri="{FF2B5EF4-FFF2-40B4-BE49-F238E27FC236}">
              <a16:creationId xmlns:a16="http://schemas.microsoft.com/office/drawing/2014/main" id="{C90CB0CF-2B58-45B1-A5BA-2FB7C98E075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2" name="テキスト ボックス 741">
          <a:extLst>
            <a:ext uri="{FF2B5EF4-FFF2-40B4-BE49-F238E27FC236}">
              <a16:creationId xmlns:a16="http://schemas.microsoft.com/office/drawing/2014/main" id="{7EACB3C3-E620-49E1-B823-B54B3EF49AEB}"/>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3" name="直線コネクタ 742">
          <a:extLst>
            <a:ext uri="{FF2B5EF4-FFF2-40B4-BE49-F238E27FC236}">
              <a16:creationId xmlns:a16="http://schemas.microsoft.com/office/drawing/2014/main" id="{15304618-7F59-4D3F-AAF3-9788580F63CF}"/>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4" name="テキスト ボックス 743">
          <a:extLst>
            <a:ext uri="{FF2B5EF4-FFF2-40B4-BE49-F238E27FC236}">
              <a16:creationId xmlns:a16="http://schemas.microsoft.com/office/drawing/2014/main" id="{8F051CFA-EE17-4264-BE01-0DE11D3EFF48}"/>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5" name="直線コネクタ 744">
          <a:extLst>
            <a:ext uri="{FF2B5EF4-FFF2-40B4-BE49-F238E27FC236}">
              <a16:creationId xmlns:a16="http://schemas.microsoft.com/office/drawing/2014/main" id="{C36E41B8-7855-47DF-950F-EFD569537C9B}"/>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6" name="テキスト ボックス 745">
          <a:extLst>
            <a:ext uri="{FF2B5EF4-FFF2-40B4-BE49-F238E27FC236}">
              <a16:creationId xmlns:a16="http://schemas.microsoft.com/office/drawing/2014/main" id="{30C67A9D-C16C-43E8-8535-123D0FF79D98}"/>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7" name="直線コネクタ 746">
          <a:extLst>
            <a:ext uri="{FF2B5EF4-FFF2-40B4-BE49-F238E27FC236}">
              <a16:creationId xmlns:a16="http://schemas.microsoft.com/office/drawing/2014/main" id="{4090D5AF-91FE-497C-A9A2-6804F1ABA577}"/>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8" name="テキスト ボックス 747">
          <a:extLst>
            <a:ext uri="{FF2B5EF4-FFF2-40B4-BE49-F238E27FC236}">
              <a16:creationId xmlns:a16="http://schemas.microsoft.com/office/drawing/2014/main" id="{D0111531-F8E8-44D1-A55E-19E27C5B4B11}"/>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9" name="直線コネクタ 748">
          <a:extLst>
            <a:ext uri="{FF2B5EF4-FFF2-40B4-BE49-F238E27FC236}">
              <a16:creationId xmlns:a16="http://schemas.microsoft.com/office/drawing/2014/main" id="{6EF41965-F9F8-41AD-A178-1EB880900B82}"/>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50" name="テキスト ボックス 749">
          <a:extLst>
            <a:ext uri="{FF2B5EF4-FFF2-40B4-BE49-F238E27FC236}">
              <a16:creationId xmlns:a16="http://schemas.microsoft.com/office/drawing/2014/main" id="{2EADEE23-224B-4806-9015-1E977BC5B6D5}"/>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1" name="直線コネクタ 750">
          <a:extLst>
            <a:ext uri="{FF2B5EF4-FFF2-40B4-BE49-F238E27FC236}">
              <a16:creationId xmlns:a16="http://schemas.microsoft.com/office/drawing/2014/main" id="{2175E181-97AE-4E3A-B6A2-A63BE44ED09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2" name="テキスト ボックス 751">
          <a:extLst>
            <a:ext uri="{FF2B5EF4-FFF2-40B4-BE49-F238E27FC236}">
              <a16:creationId xmlns:a16="http://schemas.microsoft.com/office/drawing/2014/main" id="{83B8F87D-BF5F-4CD8-91A2-B3F109187368}"/>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3" name="【消防施設】&#10;有形固定資産減価償却率グラフ枠">
          <a:extLst>
            <a:ext uri="{FF2B5EF4-FFF2-40B4-BE49-F238E27FC236}">
              <a16:creationId xmlns:a16="http://schemas.microsoft.com/office/drawing/2014/main" id="{D7D3D467-579A-40A4-BAB3-67FCC32C69E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51436</xdr:rowOff>
    </xdr:from>
    <xdr:to>
      <xdr:col>85</xdr:col>
      <xdr:colOff>126364</xdr:colOff>
      <xdr:row>86</xdr:row>
      <xdr:rowOff>34289</xdr:rowOff>
    </xdr:to>
    <xdr:cxnSp macro="">
      <xdr:nvCxnSpPr>
        <xdr:cNvPr id="754" name="直線コネクタ 753">
          <a:extLst>
            <a:ext uri="{FF2B5EF4-FFF2-40B4-BE49-F238E27FC236}">
              <a16:creationId xmlns:a16="http://schemas.microsoft.com/office/drawing/2014/main" id="{874755B6-0B5A-41B0-B2CB-72FFEF0912A2}"/>
            </a:ext>
          </a:extLst>
        </xdr:cNvPr>
        <xdr:cNvCxnSpPr/>
      </xdr:nvCxnSpPr>
      <xdr:spPr>
        <a:xfrm flipV="1">
          <a:off x="16318864" y="13424536"/>
          <a:ext cx="0" cy="1354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755" name="【消防施設】&#10;有形固定資産減価償却率最小値テキスト">
          <a:extLst>
            <a:ext uri="{FF2B5EF4-FFF2-40B4-BE49-F238E27FC236}">
              <a16:creationId xmlns:a16="http://schemas.microsoft.com/office/drawing/2014/main" id="{675CCE5B-7DA4-4E59-82BD-00D28796A725}"/>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756" name="直線コネクタ 755">
          <a:extLst>
            <a:ext uri="{FF2B5EF4-FFF2-40B4-BE49-F238E27FC236}">
              <a16:creationId xmlns:a16="http://schemas.microsoft.com/office/drawing/2014/main" id="{77554E13-EC08-4ECE-91B2-D39D5546B619}"/>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169563</xdr:rowOff>
    </xdr:from>
    <xdr:ext cx="405111" cy="259045"/>
    <xdr:sp macro="" textlink="">
      <xdr:nvSpPr>
        <xdr:cNvPr id="757" name="【消防施設】&#10;有形固定資産減価償却率最大値テキスト">
          <a:extLst>
            <a:ext uri="{FF2B5EF4-FFF2-40B4-BE49-F238E27FC236}">
              <a16:creationId xmlns:a16="http://schemas.microsoft.com/office/drawing/2014/main" id="{DF16E299-9725-4169-999C-EAB485E42D89}"/>
            </a:ext>
          </a:extLst>
        </xdr:cNvPr>
        <xdr:cNvSpPr txBox="1"/>
      </xdr:nvSpPr>
      <xdr:spPr>
        <a:xfrm>
          <a:off x="16357600" y="13199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51436</xdr:rowOff>
    </xdr:from>
    <xdr:to>
      <xdr:col>86</xdr:col>
      <xdr:colOff>25400</xdr:colOff>
      <xdr:row>78</xdr:row>
      <xdr:rowOff>51436</xdr:rowOff>
    </xdr:to>
    <xdr:cxnSp macro="">
      <xdr:nvCxnSpPr>
        <xdr:cNvPr id="758" name="直線コネクタ 757">
          <a:extLst>
            <a:ext uri="{FF2B5EF4-FFF2-40B4-BE49-F238E27FC236}">
              <a16:creationId xmlns:a16="http://schemas.microsoft.com/office/drawing/2014/main" id="{7B9DC5B2-FEA3-4CAD-A77A-B44A8D0EE070}"/>
            </a:ext>
          </a:extLst>
        </xdr:cNvPr>
        <xdr:cNvCxnSpPr/>
      </xdr:nvCxnSpPr>
      <xdr:spPr>
        <a:xfrm>
          <a:off x="16230600" y="13424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114952</xdr:rowOff>
    </xdr:from>
    <xdr:ext cx="405111" cy="259045"/>
    <xdr:sp macro="" textlink="">
      <xdr:nvSpPr>
        <xdr:cNvPr id="759" name="【消防施設】&#10;有形固定資産減価償却率平均値テキスト">
          <a:extLst>
            <a:ext uri="{FF2B5EF4-FFF2-40B4-BE49-F238E27FC236}">
              <a16:creationId xmlns:a16="http://schemas.microsoft.com/office/drawing/2014/main" id="{1796F11B-6C94-4615-8FD0-D1C2DE4B49E9}"/>
            </a:ext>
          </a:extLst>
        </xdr:cNvPr>
        <xdr:cNvSpPr txBox="1"/>
      </xdr:nvSpPr>
      <xdr:spPr>
        <a:xfrm>
          <a:off x="16357600" y="140024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92075</xdr:rowOff>
    </xdr:from>
    <xdr:to>
      <xdr:col>85</xdr:col>
      <xdr:colOff>177800</xdr:colOff>
      <xdr:row>83</xdr:row>
      <xdr:rowOff>22225</xdr:rowOff>
    </xdr:to>
    <xdr:sp macro="" textlink="">
      <xdr:nvSpPr>
        <xdr:cNvPr id="760" name="フローチャート: 判断 759">
          <a:extLst>
            <a:ext uri="{FF2B5EF4-FFF2-40B4-BE49-F238E27FC236}">
              <a16:creationId xmlns:a16="http://schemas.microsoft.com/office/drawing/2014/main" id="{A9CEAC26-028F-4507-A261-EC4154BC8A06}"/>
            </a:ext>
          </a:extLst>
        </xdr:cNvPr>
        <xdr:cNvSpPr/>
      </xdr:nvSpPr>
      <xdr:spPr>
        <a:xfrm>
          <a:off x="16268700" y="1415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151130</xdr:rowOff>
    </xdr:from>
    <xdr:to>
      <xdr:col>81</xdr:col>
      <xdr:colOff>101600</xdr:colOff>
      <xdr:row>83</xdr:row>
      <xdr:rowOff>81280</xdr:rowOff>
    </xdr:to>
    <xdr:sp macro="" textlink="">
      <xdr:nvSpPr>
        <xdr:cNvPr id="761" name="フローチャート: 判断 760">
          <a:extLst>
            <a:ext uri="{FF2B5EF4-FFF2-40B4-BE49-F238E27FC236}">
              <a16:creationId xmlns:a16="http://schemas.microsoft.com/office/drawing/2014/main" id="{ACDA2CDC-85EA-409F-8B86-6D2612FAD34B}"/>
            </a:ext>
          </a:extLst>
        </xdr:cNvPr>
        <xdr:cNvSpPr/>
      </xdr:nvSpPr>
      <xdr:spPr>
        <a:xfrm>
          <a:off x="15430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83</xdr:row>
      <xdr:rowOff>72407</xdr:rowOff>
    </xdr:from>
    <xdr:ext cx="405111" cy="259045"/>
    <xdr:sp macro="" textlink="">
      <xdr:nvSpPr>
        <xdr:cNvPr id="762" name="n_1aveValue【消防施設】&#10;有形固定資産減価償却率">
          <a:extLst>
            <a:ext uri="{FF2B5EF4-FFF2-40B4-BE49-F238E27FC236}">
              <a16:creationId xmlns:a16="http://schemas.microsoft.com/office/drawing/2014/main" id="{9870C3AD-1A56-4747-A5B3-60C51950F761}"/>
            </a:ext>
          </a:extLst>
        </xdr:cNvPr>
        <xdr:cNvSpPr txBox="1"/>
      </xdr:nvSpPr>
      <xdr:spPr>
        <a:xfrm>
          <a:off x="1526604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82</xdr:row>
      <xdr:rowOff>120650</xdr:rowOff>
    </xdr:from>
    <xdr:to>
      <xdr:col>76</xdr:col>
      <xdr:colOff>165100</xdr:colOff>
      <xdr:row>83</xdr:row>
      <xdr:rowOff>50800</xdr:rowOff>
    </xdr:to>
    <xdr:sp macro="" textlink="">
      <xdr:nvSpPr>
        <xdr:cNvPr id="763" name="フローチャート: 判断 762">
          <a:extLst>
            <a:ext uri="{FF2B5EF4-FFF2-40B4-BE49-F238E27FC236}">
              <a16:creationId xmlns:a16="http://schemas.microsoft.com/office/drawing/2014/main" id="{0EEF0AC0-59AB-4AFD-8365-091884D5F59B}"/>
            </a:ext>
          </a:extLst>
        </xdr:cNvPr>
        <xdr:cNvSpPr/>
      </xdr:nvSpPr>
      <xdr:spPr>
        <a:xfrm>
          <a:off x="14541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83</xdr:row>
      <xdr:rowOff>41927</xdr:rowOff>
    </xdr:from>
    <xdr:ext cx="405111" cy="259045"/>
    <xdr:sp macro="" textlink="">
      <xdr:nvSpPr>
        <xdr:cNvPr id="764" name="n_2aveValue【消防施設】&#10;有形固定資産減価償却率">
          <a:extLst>
            <a:ext uri="{FF2B5EF4-FFF2-40B4-BE49-F238E27FC236}">
              <a16:creationId xmlns:a16="http://schemas.microsoft.com/office/drawing/2014/main" id="{0BBCE319-183B-4B1E-AF00-CE2E7D82BDA3}"/>
            </a:ext>
          </a:extLst>
        </xdr:cNvPr>
        <xdr:cNvSpPr txBox="1"/>
      </xdr:nvSpPr>
      <xdr:spPr>
        <a:xfrm>
          <a:off x="14389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82</xdr:row>
      <xdr:rowOff>92075</xdr:rowOff>
    </xdr:from>
    <xdr:to>
      <xdr:col>72</xdr:col>
      <xdr:colOff>38100</xdr:colOff>
      <xdr:row>83</xdr:row>
      <xdr:rowOff>22225</xdr:rowOff>
    </xdr:to>
    <xdr:sp macro="" textlink="">
      <xdr:nvSpPr>
        <xdr:cNvPr id="765" name="フローチャート: 判断 764">
          <a:extLst>
            <a:ext uri="{FF2B5EF4-FFF2-40B4-BE49-F238E27FC236}">
              <a16:creationId xmlns:a16="http://schemas.microsoft.com/office/drawing/2014/main" id="{BBD7F66B-C275-45DA-9E3F-20C9493DBA39}"/>
            </a:ext>
          </a:extLst>
        </xdr:cNvPr>
        <xdr:cNvSpPr/>
      </xdr:nvSpPr>
      <xdr:spPr>
        <a:xfrm>
          <a:off x="13652500" y="1415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83</xdr:row>
      <xdr:rowOff>13352</xdr:rowOff>
    </xdr:from>
    <xdr:ext cx="405111" cy="259045"/>
    <xdr:sp macro="" textlink="">
      <xdr:nvSpPr>
        <xdr:cNvPr id="766" name="n_3aveValue【消防施設】&#10;有形固定資産減価償却率">
          <a:extLst>
            <a:ext uri="{FF2B5EF4-FFF2-40B4-BE49-F238E27FC236}">
              <a16:creationId xmlns:a16="http://schemas.microsoft.com/office/drawing/2014/main" id="{1EDB2F8F-EE58-499B-BC16-4F5A503657DF}"/>
            </a:ext>
          </a:extLst>
        </xdr:cNvPr>
        <xdr:cNvSpPr txBox="1"/>
      </xdr:nvSpPr>
      <xdr:spPr>
        <a:xfrm>
          <a:off x="13500744" y="1424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82</xdr:row>
      <xdr:rowOff>40639</xdr:rowOff>
    </xdr:from>
    <xdr:to>
      <xdr:col>67</xdr:col>
      <xdr:colOff>101600</xdr:colOff>
      <xdr:row>82</xdr:row>
      <xdr:rowOff>142239</xdr:rowOff>
    </xdr:to>
    <xdr:sp macro="" textlink="">
      <xdr:nvSpPr>
        <xdr:cNvPr id="767" name="フローチャート: 判断 766">
          <a:extLst>
            <a:ext uri="{FF2B5EF4-FFF2-40B4-BE49-F238E27FC236}">
              <a16:creationId xmlns:a16="http://schemas.microsoft.com/office/drawing/2014/main" id="{113615CC-B948-4DF2-882B-B3E95B28695C}"/>
            </a:ext>
          </a:extLst>
        </xdr:cNvPr>
        <xdr:cNvSpPr/>
      </xdr:nvSpPr>
      <xdr:spPr>
        <a:xfrm>
          <a:off x="12763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82</xdr:row>
      <xdr:rowOff>133366</xdr:rowOff>
    </xdr:from>
    <xdr:ext cx="405111" cy="259045"/>
    <xdr:sp macro="" textlink="">
      <xdr:nvSpPr>
        <xdr:cNvPr id="768" name="n_4aveValue【消防施設】&#10;有形固定資産減価償却率">
          <a:extLst>
            <a:ext uri="{FF2B5EF4-FFF2-40B4-BE49-F238E27FC236}">
              <a16:creationId xmlns:a16="http://schemas.microsoft.com/office/drawing/2014/main" id="{23A5768C-82D7-47D8-8177-9B5920795DBC}"/>
            </a:ext>
          </a:extLst>
        </xdr:cNvPr>
        <xdr:cNvSpPr txBox="1"/>
      </xdr:nvSpPr>
      <xdr:spPr>
        <a:xfrm>
          <a:off x="12611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769" name="テキスト ボックス 768">
          <a:extLst>
            <a:ext uri="{FF2B5EF4-FFF2-40B4-BE49-F238E27FC236}">
              <a16:creationId xmlns:a16="http://schemas.microsoft.com/office/drawing/2014/main" id="{0F0BF831-A84D-450F-BBCB-255FABD2644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70" name="テキスト ボックス 769">
          <a:extLst>
            <a:ext uri="{FF2B5EF4-FFF2-40B4-BE49-F238E27FC236}">
              <a16:creationId xmlns:a16="http://schemas.microsoft.com/office/drawing/2014/main" id="{2AA5C2B7-5C0F-4255-8B84-2E50ECB6865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71" name="テキスト ボックス 770">
          <a:extLst>
            <a:ext uri="{FF2B5EF4-FFF2-40B4-BE49-F238E27FC236}">
              <a16:creationId xmlns:a16="http://schemas.microsoft.com/office/drawing/2014/main" id="{D12A3AFB-F5E9-41F4-B5C7-A3579D3FD7D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72" name="テキスト ボックス 771">
          <a:extLst>
            <a:ext uri="{FF2B5EF4-FFF2-40B4-BE49-F238E27FC236}">
              <a16:creationId xmlns:a16="http://schemas.microsoft.com/office/drawing/2014/main" id="{755D3119-3C7E-4FDF-83C3-6CE992C8AAF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73" name="テキスト ボックス 772">
          <a:extLst>
            <a:ext uri="{FF2B5EF4-FFF2-40B4-BE49-F238E27FC236}">
              <a16:creationId xmlns:a16="http://schemas.microsoft.com/office/drawing/2014/main" id="{102AD51B-C4C6-44D5-B354-5CBB3561E78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170180</xdr:rowOff>
    </xdr:from>
    <xdr:to>
      <xdr:col>85</xdr:col>
      <xdr:colOff>177800</xdr:colOff>
      <xdr:row>83</xdr:row>
      <xdr:rowOff>100330</xdr:rowOff>
    </xdr:to>
    <xdr:sp macro="" textlink="">
      <xdr:nvSpPr>
        <xdr:cNvPr id="774" name="楕円 773">
          <a:extLst>
            <a:ext uri="{FF2B5EF4-FFF2-40B4-BE49-F238E27FC236}">
              <a16:creationId xmlns:a16="http://schemas.microsoft.com/office/drawing/2014/main" id="{5DE07C41-E065-4808-9C98-CF38F45D82F7}"/>
            </a:ext>
          </a:extLst>
        </xdr:cNvPr>
        <xdr:cNvSpPr/>
      </xdr:nvSpPr>
      <xdr:spPr>
        <a:xfrm>
          <a:off x="162687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148607</xdr:rowOff>
    </xdr:from>
    <xdr:ext cx="405111" cy="259045"/>
    <xdr:sp macro="" textlink="">
      <xdr:nvSpPr>
        <xdr:cNvPr id="775" name="【消防施設】&#10;有形固定資産減価償却率該当値テキスト">
          <a:extLst>
            <a:ext uri="{FF2B5EF4-FFF2-40B4-BE49-F238E27FC236}">
              <a16:creationId xmlns:a16="http://schemas.microsoft.com/office/drawing/2014/main" id="{9E046022-F4D2-4544-B93F-B83022242CB2}"/>
            </a:ext>
          </a:extLst>
        </xdr:cNvPr>
        <xdr:cNvSpPr txBox="1"/>
      </xdr:nvSpPr>
      <xdr:spPr>
        <a:xfrm>
          <a:off x="16357600"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126364</xdr:rowOff>
    </xdr:from>
    <xdr:to>
      <xdr:col>81</xdr:col>
      <xdr:colOff>101600</xdr:colOff>
      <xdr:row>83</xdr:row>
      <xdr:rowOff>56514</xdr:rowOff>
    </xdr:to>
    <xdr:sp macro="" textlink="">
      <xdr:nvSpPr>
        <xdr:cNvPr id="776" name="楕円 775">
          <a:extLst>
            <a:ext uri="{FF2B5EF4-FFF2-40B4-BE49-F238E27FC236}">
              <a16:creationId xmlns:a16="http://schemas.microsoft.com/office/drawing/2014/main" id="{4B2CAAE9-F86C-4BA6-B856-64BB140A7E64}"/>
            </a:ext>
          </a:extLst>
        </xdr:cNvPr>
        <xdr:cNvSpPr/>
      </xdr:nvSpPr>
      <xdr:spPr>
        <a:xfrm>
          <a:off x="15430500" y="1418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5714</xdr:rowOff>
    </xdr:from>
    <xdr:to>
      <xdr:col>85</xdr:col>
      <xdr:colOff>127000</xdr:colOff>
      <xdr:row>83</xdr:row>
      <xdr:rowOff>49530</xdr:rowOff>
    </xdr:to>
    <xdr:cxnSp macro="">
      <xdr:nvCxnSpPr>
        <xdr:cNvPr id="777" name="直線コネクタ 776">
          <a:extLst>
            <a:ext uri="{FF2B5EF4-FFF2-40B4-BE49-F238E27FC236}">
              <a16:creationId xmlns:a16="http://schemas.microsoft.com/office/drawing/2014/main" id="{EAD70399-96CA-4C48-8BC8-63E4FF78824D}"/>
            </a:ext>
          </a:extLst>
        </xdr:cNvPr>
        <xdr:cNvCxnSpPr/>
      </xdr:nvCxnSpPr>
      <xdr:spPr>
        <a:xfrm>
          <a:off x="15481300" y="14236064"/>
          <a:ext cx="8382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80645</xdr:rowOff>
    </xdr:from>
    <xdr:to>
      <xdr:col>76</xdr:col>
      <xdr:colOff>165100</xdr:colOff>
      <xdr:row>83</xdr:row>
      <xdr:rowOff>10795</xdr:rowOff>
    </xdr:to>
    <xdr:sp macro="" textlink="">
      <xdr:nvSpPr>
        <xdr:cNvPr id="778" name="楕円 777">
          <a:extLst>
            <a:ext uri="{FF2B5EF4-FFF2-40B4-BE49-F238E27FC236}">
              <a16:creationId xmlns:a16="http://schemas.microsoft.com/office/drawing/2014/main" id="{B6AB8888-1D7F-4692-A7FD-109CCA2976E0}"/>
            </a:ext>
          </a:extLst>
        </xdr:cNvPr>
        <xdr:cNvSpPr/>
      </xdr:nvSpPr>
      <xdr:spPr>
        <a:xfrm>
          <a:off x="14541500" y="1413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131445</xdr:rowOff>
    </xdr:from>
    <xdr:to>
      <xdr:col>81</xdr:col>
      <xdr:colOff>50800</xdr:colOff>
      <xdr:row>83</xdr:row>
      <xdr:rowOff>5714</xdr:rowOff>
    </xdr:to>
    <xdr:cxnSp macro="">
      <xdr:nvCxnSpPr>
        <xdr:cNvPr id="779" name="直線コネクタ 778">
          <a:extLst>
            <a:ext uri="{FF2B5EF4-FFF2-40B4-BE49-F238E27FC236}">
              <a16:creationId xmlns:a16="http://schemas.microsoft.com/office/drawing/2014/main" id="{3546CEF5-B15D-4477-94A8-E3362C6CD612}"/>
            </a:ext>
          </a:extLst>
        </xdr:cNvPr>
        <xdr:cNvCxnSpPr/>
      </xdr:nvCxnSpPr>
      <xdr:spPr>
        <a:xfrm>
          <a:off x="14592300" y="14190345"/>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33020</xdr:rowOff>
    </xdr:from>
    <xdr:to>
      <xdr:col>72</xdr:col>
      <xdr:colOff>38100</xdr:colOff>
      <xdr:row>82</xdr:row>
      <xdr:rowOff>134620</xdr:rowOff>
    </xdr:to>
    <xdr:sp macro="" textlink="">
      <xdr:nvSpPr>
        <xdr:cNvPr id="780" name="楕円 779">
          <a:extLst>
            <a:ext uri="{FF2B5EF4-FFF2-40B4-BE49-F238E27FC236}">
              <a16:creationId xmlns:a16="http://schemas.microsoft.com/office/drawing/2014/main" id="{E77BFF6D-4C7D-4532-9BAB-8233FF1AF2ED}"/>
            </a:ext>
          </a:extLst>
        </xdr:cNvPr>
        <xdr:cNvSpPr/>
      </xdr:nvSpPr>
      <xdr:spPr>
        <a:xfrm>
          <a:off x="136525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83820</xdr:rowOff>
    </xdr:from>
    <xdr:to>
      <xdr:col>76</xdr:col>
      <xdr:colOff>114300</xdr:colOff>
      <xdr:row>82</xdr:row>
      <xdr:rowOff>131445</xdr:rowOff>
    </xdr:to>
    <xdr:cxnSp macro="">
      <xdr:nvCxnSpPr>
        <xdr:cNvPr id="781" name="直線コネクタ 780">
          <a:extLst>
            <a:ext uri="{FF2B5EF4-FFF2-40B4-BE49-F238E27FC236}">
              <a16:creationId xmlns:a16="http://schemas.microsoft.com/office/drawing/2014/main" id="{467615BD-0771-4FC7-AF51-214DF16D04B0}"/>
            </a:ext>
          </a:extLst>
        </xdr:cNvPr>
        <xdr:cNvCxnSpPr/>
      </xdr:nvCxnSpPr>
      <xdr:spPr>
        <a:xfrm>
          <a:off x="13703300" y="1414272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154939</xdr:rowOff>
    </xdr:from>
    <xdr:to>
      <xdr:col>67</xdr:col>
      <xdr:colOff>101600</xdr:colOff>
      <xdr:row>82</xdr:row>
      <xdr:rowOff>85089</xdr:rowOff>
    </xdr:to>
    <xdr:sp macro="" textlink="">
      <xdr:nvSpPr>
        <xdr:cNvPr id="782" name="楕円 781">
          <a:extLst>
            <a:ext uri="{FF2B5EF4-FFF2-40B4-BE49-F238E27FC236}">
              <a16:creationId xmlns:a16="http://schemas.microsoft.com/office/drawing/2014/main" id="{0B709426-B24D-408C-9DBC-F0AAF9A0B362}"/>
            </a:ext>
          </a:extLst>
        </xdr:cNvPr>
        <xdr:cNvSpPr/>
      </xdr:nvSpPr>
      <xdr:spPr>
        <a:xfrm>
          <a:off x="12763500" y="1404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34289</xdr:rowOff>
    </xdr:from>
    <xdr:to>
      <xdr:col>71</xdr:col>
      <xdr:colOff>177800</xdr:colOff>
      <xdr:row>82</xdr:row>
      <xdr:rowOff>83820</xdr:rowOff>
    </xdr:to>
    <xdr:cxnSp macro="">
      <xdr:nvCxnSpPr>
        <xdr:cNvPr id="783" name="直線コネクタ 782">
          <a:extLst>
            <a:ext uri="{FF2B5EF4-FFF2-40B4-BE49-F238E27FC236}">
              <a16:creationId xmlns:a16="http://schemas.microsoft.com/office/drawing/2014/main" id="{C4D58DF8-F43A-426B-A0BF-97D48504E0AA}"/>
            </a:ext>
          </a:extLst>
        </xdr:cNvPr>
        <xdr:cNvCxnSpPr/>
      </xdr:nvCxnSpPr>
      <xdr:spPr>
        <a:xfrm>
          <a:off x="12814300" y="14093189"/>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73041</xdr:rowOff>
    </xdr:from>
    <xdr:ext cx="405111" cy="259045"/>
    <xdr:sp macro="" textlink="">
      <xdr:nvSpPr>
        <xdr:cNvPr id="784" name="n_1mainValue【消防施設】&#10;有形固定資産減価償却率">
          <a:extLst>
            <a:ext uri="{FF2B5EF4-FFF2-40B4-BE49-F238E27FC236}">
              <a16:creationId xmlns:a16="http://schemas.microsoft.com/office/drawing/2014/main" id="{4D5FE233-27B3-4BC7-820A-331E6EA8A2FB}"/>
            </a:ext>
          </a:extLst>
        </xdr:cNvPr>
        <xdr:cNvSpPr txBox="1"/>
      </xdr:nvSpPr>
      <xdr:spPr>
        <a:xfrm>
          <a:off x="152660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27322</xdr:rowOff>
    </xdr:from>
    <xdr:ext cx="405111" cy="259045"/>
    <xdr:sp macro="" textlink="">
      <xdr:nvSpPr>
        <xdr:cNvPr id="785" name="n_2mainValue【消防施設】&#10;有形固定資産減価償却率">
          <a:extLst>
            <a:ext uri="{FF2B5EF4-FFF2-40B4-BE49-F238E27FC236}">
              <a16:creationId xmlns:a16="http://schemas.microsoft.com/office/drawing/2014/main" id="{5C3A522C-BFB8-47C3-9A6C-B0E422E37800}"/>
            </a:ext>
          </a:extLst>
        </xdr:cNvPr>
        <xdr:cNvSpPr txBox="1"/>
      </xdr:nvSpPr>
      <xdr:spPr>
        <a:xfrm>
          <a:off x="14389744" y="1391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151147</xdr:rowOff>
    </xdr:from>
    <xdr:ext cx="405111" cy="259045"/>
    <xdr:sp macro="" textlink="">
      <xdr:nvSpPr>
        <xdr:cNvPr id="786" name="n_3mainValue【消防施設】&#10;有形固定資産減価償却率">
          <a:extLst>
            <a:ext uri="{FF2B5EF4-FFF2-40B4-BE49-F238E27FC236}">
              <a16:creationId xmlns:a16="http://schemas.microsoft.com/office/drawing/2014/main" id="{BBF21F76-39BF-4CB7-9276-9EF8D7AE8C8F}"/>
            </a:ext>
          </a:extLst>
        </xdr:cNvPr>
        <xdr:cNvSpPr txBox="1"/>
      </xdr:nvSpPr>
      <xdr:spPr>
        <a:xfrm>
          <a:off x="13500744" y="1386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101616</xdr:rowOff>
    </xdr:from>
    <xdr:ext cx="405111" cy="259045"/>
    <xdr:sp macro="" textlink="">
      <xdr:nvSpPr>
        <xdr:cNvPr id="787" name="n_4mainValue【消防施設】&#10;有形固定資産減価償却率">
          <a:extLst>
            <a:ext uri="{FF2B5EF4-FFF2-40B4-BE49-F238E27FC236}">
              <a16:creationId xmlns:a16="http://schemas.microsoft.com/office/drawing/2014/main" id="{E1F846BF-E10F-4C57-82F4-30596E015F2E}"/>
            </a:ext>
          </a:extLst>
        </xdr:cNvPr>
        <xdr:cNvSpPr txBox="1"/>
      </xdr:nvSpPr>
      <xdr:spPr>
        <a:xfrm>
          <a:off x="12611744" y="13817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8" name="正方形/長方形 787">
          <a:extLst>
            <a:ext uri="{FF2B5EF4-FFF2-40B4-BE49-F238E27FC236}">
              <a16:creationId xmlns:a16="http://schemas.microsoft.com/office/drawing/2014/main" id="{F28E8207-7261-4969-B767-DDCF978183F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9" name="正方形/長方形 788">
          <a:extLst>
            <a:ext uri="{FF2B5EF4-FFF2-40B4-BE49-F238E27FC236}">
              <a16:creationId xmlns:a16="http://schemas.microsoft.com/office/drawing/2014/main" id="{7F5BDFD6-B264-48FC-8F6A-F1754314012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90" name="正方形/長方形 789">
          <a:extLst>
            <a:ext uri="{FF2B5EF4-FFF2-40B4-BE49-F238E27FC236}">
              <a16:creationId xmlns:a16="http://schemas.microsoft.com/office/drawing/2014/main" id="{E88299F7-5B88-47E5-86C8-75ADFF64CEF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1" name="正方形/長方形 790">
          <a:extLst>
            <a:ext uri="{FF2B5EF4-FFF2-40B4-BE49-F238E27FC236}">
              <a16:creationId xmlns:a16="http://schemas.microsoft.com/office/drawing/2014/main" id="{5E4ED910-40B8-4FF1-8F1D-5665053B0B9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2" name="正方形/長方形 791">
          <a:extLst>
            <a:ext uri="{FF2B5EF4-FFF2-40B4-BE49-F238E27FC236}">
              <a16:creationId xmlns:a16="http://schemas.microsoft.com/office/drawing/2014/main" id="{31D2B519-C45D-4E2D-8CCD-A7B26101F24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3" name="正方形/長方形 792">
          <a:extLst>
            <a:ext uri="{FF2B5EF4-FFF2-40B4-BE49-F238E27FC236}">
              <a16:creationId xmlns:a16="http://schemas.microsoft.com/office/drawing/2014/main" id="{A582F3B2-8782-4F2F-930E-97F0D58789D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4" name="正方形/長方形 793">
          <a:extLst>
            <a:ext uri="{FF2B5EF4-FFF2-40B4-BE49-F238E27FC236}">
              <a16:creationId xmlns:a16="http://schemas.microsoft.com/office/drawing/2014/main" id="{91DDD84D-08D2-41BF-AD95-B1CA82EAF56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5" name="正方形/長方形 794">
          <a:extLst>
            <a:ext uri="{FF2B5EF4-FFF2-40B4-BE49-F238E27FC236}">
              <a16:creationId xmlns:a16="http://schemas.microsoft.com/office/drawing/2014/main" id="{6215216D-4261-4CE2-95D6-A4B37170E1E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6" name="テキスト ボックス 795">
          <a:extLst>
            <a:ext uri="{FF2B5EF4-FFF2-40B4-BE49-F238E27FC236}">
              <a16:creationId xmlns:a16="http://schemas.microsoft.com/office/drawing/2014/main" id="{05784C39-98EB-4B5A-ACFD-D9B956805F1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7" name="直線コネクタ 796">
          <a:extLst>
            <a:ext uri="{FF2B5EF4-FFF2-40B4-BE49-F238E27FC236}">
              <a16:creationId xmlns:a16="http://schemas.microsoft.com/office/drawing/2014/main" id="{6172FFB9-045E-4253-BF56-0D81A00C2BB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8" name="直線コネクタ 797">
          <a:extLst>
            <a:ext uri="{FF2B5EF4-FFF2-40B4-BE49-F238E27FC236}">
              <a16:creationId xmlns:a16="http://schemas.microsoft.com/office/drawing/2014/main" id="{0635B323-6EA2-4A5D-8E78-B99C20532FC6}"/>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9" name="テキスト ボックス 798">
          <a:extLst>
            <a:ext uri="{FF2B5EF4-FFF2-40B4-BE49-F238E27FC236}">
              <a16:creationId xmlns:a16="http://schemas.microsoft.com/office/drawing/2014/main" id="{B09060E9-BC57-4559-BDFE-D0C1168625E9}"/>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800" name="直線コネクタ 799">
          <a:extLst>
            <a:ext uri="{FF2B5EF4-FFF2-40B4-BE49-F238E27FC236}">
              <a16:creationId xmlns:a16="http://schemas.microsoft.com/office/drawing/2014/main" id="{845535E4-9E49-43CF-9B68-B08EA9CD17F3}"/>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801" name="テキスト ボックス 800">
          <a:extLst>
            <a:ext uri="{FF2B5EF4-FFF2-40B4-BE49-F238E27FC236}">
              <a16:creationId xmlns:a16="http://schemas.microsoft.com/office/drawing/2014/main" id="{1FC2D080-210E-43A1-9772-012AEAEA72BD}"/>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802" name="直線コネクタ 801">
          <a:extLst>
            <a:ext uri="{FF2B5EF4-FFF2-40B4-BE49-F238E27FC236}">
              <a16:creationId xmlns:a16="http://schemas.microsoft.com/office/drawing/2014/main" id="{0B5FA4D4-4238-44B8-9628-5B638703A5C7}"/>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803" name="テキスト ボックス 802">
          <a:extLst>
            <a:ext uri="{FF2B5EF4-FFF2-40B4-BE49-F238E27FC236}">
              <a16:creationId xmlns:a16="http://schemas.microsoft.com/office/drawing/2014/main" id="{B5B4048B-0CD5-4FDF-B138-7E2845187909}"/>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4" name="直線コネクタ 803">
          <a:extLst>
            <a:ext uri="{FF2B5EF4-FFF2-40B4-BE49-F238E27FC236}">
              <a16:creationId xmlns:a16="http://schemas.microsoft.com/office/drawing/2014/main" id="{4116E056-5EAC-4932-A4C1-4BBB0F8DD9CC}"/>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5" name="テキスト ボックス 804">
          <a:extLst>
            <a:ext uri="{FF2B5EF4-FFF2-40B4-BE49-F238E27FC236}">
              <a16:creationId xmlns:a16="http://schemas.microsoft.com/office/drawing/2014/main" id="{78583170-381D-44F8-B7B3-064C20F0C03A}"/>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6" name="直線コネクタ 805">
          <a:extLst>
            <a:ext uri="{FF2B5EF4-FFF2-40B4-BE49-F238E27FC236}">
              <a16:creationId xmlns:a16="http://schemas.microsoft.com/office/drawing/2014/main" id="{9EF695A4-EFBD-45ED-B916-069F17F8576E}"/>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7" name="テキスト ボックス 806">
          <a:extLst>
            <a:ext uri="{FF2B5EF4-FFF2-40B4-BE49-F238E27FC236}">
              <a16:creationId xmlns:a16="http://schemas.microsoft.com/office/drawing/2014/main" id="{FF23D341-C48E-49DB-B826-7C251363CC4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8" name="直線コネクタ 807">
          <a:extLst>
            <a:ext uri="{FF2B5EF4-FFF2-40B4-BE49-F238E27FC236}">
              <a16:creationId xmlns:a16="http://schemas.microsoft.com/office/drawing/2014/main" id="{90080E00-3292-4C7A-8664-5BA549E5AD5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9" name="テキスト ボックス 808">
          <a:extLst>
            <a:ext uri="{FF2B5EF4-FFF2-40B4-BE49-F238E27FC236}">
              <a16:creationId xmlns:a16="http://schemas.microsoft.com/office/drawing/2014/main" id="{9E1FD7C6-06EC-486B-A51A-2F49EDEE1B7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10" name="【消防施設】&#10;一人当たり面積グラフ枠">
          <a:extLst>
            <a:ext uri="{FF2B5EF4-FFF2-40B4-BE49-F238E27FC236}">
              <a16:creationId xmlns:a16="http://schemas.microsoft.com/office/drawing/2014/main" id="{E177BA5B-1055-4A4F-9B73-D38F8F4EDA7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0</xdr:rowOff>
    </xdr:from>
    <xdr:to>
      <xdr:col>116</xdr:col>
      <xdr:colOff>62864</xdr:colOff>
      <xdr:row>86</xdr:row>
      <xdr:rowOff>85089</xdr:rowOff>
    </xdr:to>
    <xdr:cxnSp macro="">
      <xdr:nvCxnSpPr>
        <xdr:cNvPr id="811" name="直線コネクタ 810">
          <a:extLst>
            <a:ext uri="{FF2B5EF4-FFF2-40B4-BE49-F238E27FC236}">
              <a16:creationId xmlns:a16="http://schemas.microsoft.com/office/drawing/2014/main" id="{7F4ECB6C-5224-46F8-8226-021D671E6BA4}"/>
            </a:ext>
          </a:extLst>
        </xdr:cNvPr>
        <xdr:cNvCxnSpPr/>
      </xdr:nvCxnSpPr>
      <xdr:spPr>
        <a:xfrm flipV="1">
          <a:off x="22160864" y="13373100"/>
          <a:ext cx="0" cy="1456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88916</xdr:rowOff>
    </xdr:from>
    <xdr:ext cx="469744" cy="259045"/>
    <xdr:sp macro="" textlink="">
      <xdr:nvSpPr>
        <xdr:cNvPr id="812" name="【消防施設】&#10;一人当たり面積最小値テキスト">
          <a:extLst>
            <a:ext uri="{FF2B5EF4-FFF2-40B4-BE49-F238E27FC236}">
              <a16:creationId xmlns:a16="http://schemas.microsoft.com/office/drawing/2014/main" id="{745C4EDC-A8A8-4C3E-A636-7363B46E72C4}"/>
            </a:ext>
          </a:extLst>
        </xdr:cNvPr>
        <xdr:cNvSpPr txBox="1"/>
      </xdr:nvSpPr>
      <xdr:spPr>
        <a:xfrm>
          <a:off x="22199600" y="1483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85089</xdr:rowOff>
    </xdr:from>
    <xdr:to>
      <xdr:col>116</xdr:col>
      <xdr:colOff>152400</xdr:colOff>
      <xdr:row>86</xdr:row>
      <xdr:rowOff>85089</xdr:rowOff>
    </xdr:to>
    <xdr:cxnSp macro="">
      <xdr:nvCxnSpPr>
        <xdr:cNvPr id="813" name="直線コネクタ 812">
          <a:extLst>
            <a:ext uri="{FF2B5EF4-FFF2-40B4-BE49-F238E27FC236}">
              <a16:creationId xmlns:a16="http://schemas.microsoft.com/office/drawing/2014/main" id="{20BA8696-7DB0-4DB8-BBAF-56CC81BE3705}"/>
            </a:ext>
          </a:extLst>
        </xdr:cNvPr>
        <xdr:cNvCxnSpPr/>
      </xdr:nvCxnSpPr>
      <xdr:spPr>
        <a:xfrm>
          <a:off x="22072600" y="1482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118127</xdr:rowOff>
    </xdr:from>
    <xdr:ext cx="469744" cy="259045"/>
    <xdr:sp macro="" textlink="">
      <xdr:nvSpPr>
        <xdr:cNvPr id="814" name="【消防施設】&#10;一人当たり面積最大値テキスト">
          <a:extLst>
            <a:ext uri="{FF2B5EF4-FFF2-40B4-BE49-F238E27FC236}">
              <a16:creationId xmlns:a16="http://schemas.microsoft.com/office/drawing/2014/main" id="{EC5628E8-B4FD-49F4-B6E1-67C27FDFA66C}"/>
            </a:ext>
          </a:extLst>
        </xdr:cNvPr>
        <xdr:cNvSpPr txBox="1"/>
      </xdr:nvSpPr>
      <xdr:spPr>
        <a:xfrm>
          <a:off x="22199600" y="1314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0</xdr:rowOff>
    </xdr:from>
    <xdr:to>
      <xdr:col>116</xdr:col>
      <xdr:colOff>152400</xdr:colOff>
      <xdr:row>78</xdr:row>
      <xdr:rowOff>0</xdr:rowOff>
    </xdr:to>
    <xdr:cxnSp macro="">
      <xdr:nvCxnSpPr>
        <xdr:cNvPr id="815" name="直線コネクタ 814">
          <a:extLst>
            <a:ext uri="{FF2B5EF4-FFF2-40B4-BE49-F238E27FC236}">
              <a16:creationId xmlns:a16="http://schemas.microsoft.com/office/drawing/2014/main" id="{A5732757-8375-4A04-9299-BE5D7735AD8A}"/>
            </a:ext>
          </a:extLst>
        </xdr:cNvPr>
        <xdr:cNvCxnSpPr/>
      </xdr:nvCxnSpPr>
      <xdr:spPr>
        <a:xfrm>
          <a:off x="22072600" y="1337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137177</xdr:rowOff>
    </xdr:from>
    <xdr:ext cx="469744" cy="259045"/>
    <xdr:sp macro="" textlink="">
      <xdr:nvSpPr>
        <xdr:cNvPr id="816" name="【消防施設】&#10;一人当たり面積平均値テキスト">
          <a:extLst>
            <a:ext uri="{FF2B5EF4-FFF2-40B4-BE49-F238E27FC236}">
              <a16:creationId xmlns:a16="http://schemas.microsoft.com/office/drawing/2014/main" id="{E9981CD6-17F5-4973-BE75-E875349C8685}"/>
            </a:ext>
          </a:extLst>
        </xdr:cNvPr>
        <xdr:cNvSpPr txBox="1"/>
      </xdr:nvSpPr>
      <xdr:spPr>
        <a:xfrm>
          <a:off x="22199600" y="14538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17" name="フローチャート: 判断 816">
          <a:extLst>
            <a:ext uri="{FF2B5EF4-FFF2-40B4-BE49-F238E27FC236}">
              <a16:creationId xmlns:a16="http://schemas.microsoft.com/office/drawing/2014/main" id="{976FA818-53D7-429C-8F2D-FD519F7D777E}"/>
            </a:ext>
          </a:extLst>
        </xdr:cNvPr>
        <xdr:cNvSpPr/>
      </xdr:nvSpPr>
      <xdr:spPr>
        <a:xfrm>
          <a:off x="221107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168911</xdr:rowOff>
    </xdr:from>
    <xdr:to>
      <xdr:col>112</xdr:col>
      <xdr:colOff>38100</xdr:colOff>
      <xdr:row>85</xdr:row>
      <xdr:rowOff>99061</xdr:rowOff>
    </xdr:to>
    <xdr:sp macro="" textlink="">
      <xdr:nvSpPr>
        <xdr:cNvPr id="818" name="フローチャート: 判断 817">
          <a:extLst>
            <a:ext uri="{FF2B5EF4-FFF2-40B4-BE49-F238E27FC236}">
              <a16:creationId xmlns:a16="http://schemas.microsoft.com/office/drawing/2014/main" id="{2B719FD6-D2F6-4DF5-974B-F485443CB1A0}"/>
            </a:ext>
          </a:extLst>
        </xdr:cNvPr>
        <xdr:cNvSpPr/>
      </xdr:nvSpPr>
      <xdr:spPr>
        <a:xfrm>
          <a:off x="21272500" y="14570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85</xdr:row>
      <xdr:rowOff>90188</xdr:rowOff>
    </xdr:from>
    <xdr:ext cx="469744" cy="259045"/>
    <xdr:sp macro="" textlink="">
      <xdr:nvSpPr>
        <xdr:cNvPr id="819" name="n_1aveValue【消防施設】&#10;一人当たり面積">
          <a:extLst>
            <a:ext uri="{FF2B5EF4-FFF2-40B4-BE49-F238E27FC236}">
              <a16:creationId xmlns:a16="http://schemas.microsoft.com/office/drawing/2014/main" id="{9A0B3BD7-0465-48A6-9BCF-EF8B4D448637}"/>
            </a:ext>
          </a:extLst>
        </xdr:cNvPr>
        <xdr:cNvSpPr txBox="1"/>
      </xdr:nvSpPr>
      <xdr:spPr>
        <a:xfrm>
          <a:off x="21075727" y="14663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85</xdr:row>
      <xdr:rowOff>1270</xdr:rowOff>
    </xdr:from>
    <xdr:to>
      <xdr:col>107</xdr:col>
      <xdr:colOff>101600</xdr:colOff>
      <xdr:row>85</xdr:row>
      <xdr:rowOff>102870</xdr:rowOff>
    </xdr:to>
    <xdr:sp macro="" textlink="">
      <xdr:nvSpPr>
        <xdr:cNvPr id="820" name="フローチャート: 判断 819">
          <a:extLst>
            <a:ext uri="{FF2B5EF4-FFF2-40B4-BE49-F238E27FC236}">
              <a16:creationId xmlns:a16="http://schemas.microsoft.com/office/drawing/2014/main" id="{3A14ED44-15BE-4BF0-83CA-02F795AA4848}"/>
            </a:ext>
          </a:extLst>
        </xdr:cNvPr>
        <xdr:cNvSpPr/>
      </xdr:nvSpPr>
      <xdr:spPr>
        <a:xfrm>
          <a:off x="20383500" y="1457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85</xdr:row>
      <xdr:rowOff>93997</xdr:rowOff>
    </xdr:from>
    <xdr:ext cx="469744" cy="259045"/>
    <xdr:sp macro="" textlink="">
      <xdr:nvSpPr>
        <xdr:cNvPr id="821" name="n_2aveValue【消防施設】&#10;一人当たり面積">
          <a:extLst>
            <a:ext uri="{FF2B5EF4-FFF2-40B4-BE49-F238E27FC236}">
              <a16:creationId xmlns:a16="http://schemas.microsoft.com/office/drawing/2014/main" id="{0C5BE6D0-D395-4721-A852-F13D1B978CEB}"/>
            </a:ext>
          </a:extLst>
        </xdr:cNvPr>
        <xdr:cNvSpPr txBox="1"/>
      </xdr:nvSpPr>
      <xdr:spPr>
        <a:xfrm>
          <a:off x="20199427" y="14667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85</xdr:row>
      <xdr:rowOff>2539</xdr:rowOff>
    </xdr:from>
    <xdr:to>
      <xdr:col>102</xdr:col>
      <xdr:colOff>165100</xdr:colOff>
      <xdr:row>85</xdr:row>
      <xdr:rowOff>104139</xdr:rowOff>
    </xdr:to>
    <xdr:sp macro="" textlink="">
      <xdr:nvSpPr>
        <xdr:cNvPr id="822" name="フローチャート: 判断 821">
          <a:extLst>
            <a:ext uri="{FF2B5EF4-FFF2-40B4-BE49-F238E27FC236}">
              <a16:creationId xmlns:a16="http://schemas.microsoft.com/office/drawing/2014/main" id="{B69BE1D1-0CC2-4846-BFBA-3F29654B9681}"/>
            </a:ext>
          </a:extLst>
        </xdr:cNvPr>
        <xdr:cNvSpPr/>
      </xdr:nvSpPr>
      <xdr:spPr>
        <a:xfrm>
          <a:off x="19494500" y="1457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85</xdr:row>
      <xdr:rowOff>95266</xdr:rowOff>
    </xdr:from>
    <xdr:ext cx="469744" cy="259045"/>
    <xdr:sp macro="" textlink="">
      <xdr:nvSpPr>
        <xdr:cNvPr id="823" name="n_3aveValue【消防施設】&#10;一人当たり面積">
          <a:extLst>
            <a:ext uri="{FF2B5EF4-FFF2-40B4-BE49-F238E27FC236}">
              <a16:creationId xmlns:a16="http://schemas.microsoft.com/office/drawing/2014/main" id="{99F07A6E-6740-4241-B7B9-8AA1873709E0}"/>
            </a:ext>
          </a:extLst>
        </xdr:cNvPr>
        <xdr:cNvSpPr txBox="1"/>
      </xdr:nvSpPr>
      <xdr:spPr>
        <a:xfrm>
          <a:off x="19310427" y="1466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85</xdr:row>
      <xdr:rowOff>0</xdr:rowOff>
    </xdr:from>
    <xdr:to>
      <xdr:col>98</xdr:col>
      <xdr:colOff>38100</xdr:colOff>
      <xdr:row>85</xdr:row>
      <xdr:rowOff>101600</xdr:rowOff>
    </xdr:to>
    <xdr:sp macro="" textlink="">
      <xdr:nvSpPr>
        <xdr:cNvPr id="824" name="フローチャート: 判断 823">
          <a:extLst>
            <a:ext uri="{FF2B5EF4-FFF2-40B4-BE49-F238E27FC236}">
              <a16:creationId xmlns:a16="http://schemas.microsoft.com/office/drawing/2014/main" id="{8A32F462-5F5C-46C9-8CA7-DB525A863275}"/>
            </a:ext>
          </a:extLst>
        </xdr:cNvPr>
        <xdr:cNvSpPr/>
      </xdr:nvSpPr>
      <xdr:spPr>
        <a:xfrm>
          <a:off x="18605500" y="145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85</xdr:row>
      <xdr:rowOff>92727</xdr:rowOff>
    </xdr:from>
    <xdr:ext cx="469744" cy="259045"/>
    <xdr:sp macro="" textlink="">
      <xdr:nvSpPr>
        <xdr:cNvPr id="825" name="n_4aveValue【消防施設】&#10;一人当たり面積">
          <a:extLst>
            <a:ext uri="{FF2B5EF4-FFF2-40B4-BE49-F238E27FC236}">
              <a16:creationId xmlns:a16="http://schemas.microsoft.com/office/drawing/2014/main" id="{D5902146-B7F7-4FAE-BDB3-198B3306A5B2}"/>
            </a:ext>
          </a:extLst>
        </xdr:cNvPr>
        <xdr:cNvSpPr txBox="1"/>
      </xdr:nvSpPr>
      <xdr:spPr>
        <a:xfrm>
          <a:off x="18421427" y="1466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826" name="テキスト ボックス 825">
          <a:extLst>
            <a:ext uri="{FF2B5EF4-FFF2-40B4-BE49-F238E27FC236}">
              <a16:creationId xmlns:a16="http://schemas.microsoft.com/office/drawing/2014/main" id="{571380D7-1B74-4854-A4BD-649CF53C402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7" name="テキスト ボックス 826">
          <a:extLst>
            <a:ext uri="{FF2B5EF4-FFF2-40B4-BE49-F238E27FC236}">
              <a16:creationId xmlns:a16="http://schemas.microsoft.com/office/drawing/2014/main" id="{9B25953A-9AAC-49BE-8BE3-9885DDB09CF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8" name="テキスト ボックス 827">
          <a:extLst>
            <a:ext uri="{FF2B5EF4-FFF2-40B4-BE49-F238E27FC236}">
              <a16:creationId xmlns:a16="http://schemas.microsoft.com/office/drawing/2014/main" id="{217A4D8F-4253-4058-BB50-B32828A2A82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9" name="テキスト ボックス 828">
          <a:extLst>
            <a:ext uri="{FF2B5EF4-FFF2-40B4-BE49-F238E27FC236}">
              <a16:creationId xmlns:a16="http://schemas.microsoft.com/office/drawing/2014/main" id="{FDCEEC94-7B05-46E6-B149-B5380144538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30" name="テキスト ボックス 829">
          <a:extLst>
            <a:ext uri="{FF2B5EF4-FFF2-40B4-BE49-F238E27FC236}">
              <a16:creationId xmlns:a16="http://schemas.microsoft.com/office/drawing/2014/main" id="{C708F888-F363-45D0-A9DC-0A5D9854536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147320</xdr:rowOff>
    </xdr:from>
    <xdr:to>
      <xdr:col>116</xdr:col>
      <xdr:colOff>114300</xdr:colOff>
      <xdr:row>85</xdr:row>
      <xdr:rowOff>77470</xdr:rowOff>
    </xdr:to>
    <xdr:sp macro="" textlink="">
      <xdr:nvSpPr>
        <xdr:cNvPr id="831" name="楕円 830">
          <a:extLst>
            <a:ext uri="{FF2B5EF4-FFF2-40B4-BE49-F238E27FC236}">
              <a16:creationId xmlns:a16="http://schemas.microsoft.com/office/drawing/2014/main" id="{DF123F60-0548-40C2-9AF8-087202B2AB57}"/>
            </a:ext>
          </a:extLst>
        </xdr:cNvPr>
        <xdr:cNvSpPr/>
      </xdr:nvSpPr>
      <xdr:spPr>
        <a:xfrm>
          <a:off x="221107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170197</xdr:rowOff>
    </xdr:from>
    <xdr:ext cx="469744" cy="259045"/>
    <xdr:sp macro="" textlink="">
      <xdr:nvSpPr>
        <xdr:cNvPr id="832" name="【消防施設】&#10;一人当たり面積該当値テキスト">
          <a:extLst>
            <a:ext uri="{FF2B5EF4-FFF2-40B4-BE49-F238E27FC236}">
              <a16:creationId xmlns:a16="http://schemas.microsoft.com/office/drawing/2014/main" id="{8A309482-CB49-4066-AD33-BAF46DF44452}"/>
            </a:ext>
          </a:extLst>
        </xdr:cNvPr>
        <xdr:cNvSpPr txBox="1"/>
      </xdr:nvSpPr>
      <xdr:spPr>
        <a:xfrm>
          <a:off x="22199600" y="1440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152400</xdr:rowOff>
    </xdr:from>
    <xdr:to>
      <xdr:col>112</xdr:col>
      <xdr:colOff>38100</xdr:colOff>
      <xdr:row>85</xdr:row>
      <xdr:rowOff>82550</xdr:rowOff>
    </xdr:to>
    <xdr:sp macro="" textlink="">
      <xdr:nvSpPr>
        <xdr:cNvPr id="833" name="楕円 832">
          <a:extLst>
            <a:ext uri="{FF2B5EF4-FFF2-40B4-BE49-F238E27FC236}">
              <a16:creationId xmlns:a16="http://schemas.microsoft.com/office/drawing/2014/main" id="{56DFDBFF-20E7-4073-BC94-3A67191D65DC}"/>
            </a:ext>
          </a:extLst>
        </xdr:cNvPr>
        <xdr:cNvSpPr/>
      </xdr:nvSpPr>
      <xdr:spPr>
        <a:xfrm>
          <a:off x="212725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26670</xdr:rowOff>
    </xdr:from>
    <xdr:to>
      <xdr:col>116</xdr:col>
      <xdr:colOff>63500</xdr:colOff>
      <xdr:row>85</xdr:row>
      <xdr:rowOff>31750</xdr:rowOff>
    </xdr:to>
    <xdr:cxnSp macro="">
      <xdr:nvCxnSpPr>
        <xdr:cNvPr id="834" name="直線コネクタ 833">
          <a:extLst>
            <a:ext uri="{FF2B5EF4-FFF2-40B4-BE49-F238E27FC236}">
              <a16:creationId xmlns:a16="http://schemas.microsoft.com/office/drawing/2014/main" id="{157D3160-89CB-4BD2-B501-501B48B598BD}"/>
            </a:ext>
          </a:extLst>
        </xdr:cNvPr>
        <xdr:cNvCxnSpPr/>
      </xdr:nvCxnSpPr>
      <xdr:spPr>
        <a:xfrm flipV="1">
          <a:off x="21323300" y="14599920"/>
          <a:ext cx="8382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160020</xdr:rowOff>
    </xdr:from>
    <xdr:to>
      <xdr:col>107</xdr:col>
      <xdr:colOff>101600</xdr:colOff>
      <xdr:row>85</xdr:row>
      <xdr:rowOff>90170</xdr:rowOff>
    </xdr:to>
    <xdr:sp macro="" textlink="">
      <xdr:nvSpPr>
        <xdr:cNvPr id="835" name="楕円 834">
          <a:extLst>
            <a:ext uri="{FF2B5EF4-FFF2-40B4-BE49-F238E27FC236}">
              <a16:creationId xmlns:a16="http://schemas.microsoft.com/office/drawing/2014/main" id="{41566C0E-C42D-4040-9E4A-EA2D946AA377}"/>
            </a:ext>
          </a:extLst>
        </xdr:cNvPr>
        <xdr:cNvSpPr/>
      </xdr:nvSpPr>
      <xdr:spPr>
        <a:xfrm>
          <a:off x="20383500" y="1456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31750</xdr:rowOff>
    </xdr:from>
    <xdr:to>
      <xdr:col>111</xdr:col>
      <xdr:colOff>177800</xdr:colOff>
      <xdr:row>85</xdr:row>
      <xdr:rowOff>39370</xdr:rowOff>
    </xdr:to>
    <xdr:cxnSp macro="">
      <xdr:nvCxnSpPr>
        <xdr:cNvPr id="836" name="直線コネクタ 835">
          <a:extLst>
            <a:ext uri="{FF2B5EF4-FFF2-40B4-BE49-F238E27FC236}">
              <a16:creationId xmlns:a16="http://schemas.microsoft.com/office/drawing/2014/main" id="{18C90BB2-2770-45C2-B07C-F1D61E140744}"/>
            </a:ext>
          </a:extLst>
        </xdr:cNvPr>
        <xdr:cNvCxnSpPr/>
      </xdr:nvCxnSpPr>
      <xdr:spPr>
        <a:xfrm flipV="1">
          <a:off x="20434300" y="146050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163830</xdr:rowOff>
    </xdr:from>
    <xdr:to>
      <xdr:col>102</xdr:col>
      <xdr:colOff>165100</xdr:colOff>
      <xdr:row>85</xdr:row>
      <xdr:rowOff>93980</xdr:rowOff>
    </xdr:to>
    <xdr:sp macro="" textlink="">
      <xdr:nvSpPr>
        <xdr:cNvPr id="837" name="楕円 836">
          <a:extLst>
            <a:ext uri="{FF2B5EF4-FFF2-40B4-BE49-F238E27FC236}">
              <a16:creationId xmlns:a16="http://schemas.microsoft.com/office/drawing/2014/main" id="{CEA2F1A3-A8F0-4A75-88D1-2E5A43E3BC5D}"/>
            </a:ext>
          </a:extLst>
        </xdr:cNvPr>
        <xdr:cNvSpPr/>
      </xdr:nvSpPr>
      <xdr:spPr>
        <a:xfrm>
          <a:off x="19494500" y="1456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39370</xdr:rowOff>
    </xdr:from>
    <xdr:to>
      <xdr:col>107</xdr:col>
      <xdr:colOff>50800</xdr:colOff>
      <xdr:row>85</xdr:row>
      <xdr:rowOff>43180</xdr:rowOff>
    </xdr:to>
    <xdr:cxnSp macro="">
      <xdr:nvCxnSpPr>
        <xdr:cNvPr id="838" name="直線コネクタ 837">
          <a:extLst>
            <a:ext uri="{FF2B5EF4-FFF2-40B4-BE49-F238E27FC236}">
              <a16:creationId xmlns:a16="http://schemas.microsoft.com/office/drawing/2014/main" id="{D67AD303-89E5-4E00-9D7C-E010E9E918E4}"/>
            </a:ext>
          </a:extLst>
        </xdr:cNvPr>
        <xdr:cNvCxnSpPr/>
      </xdr:nvCxnSpPr>
      <xdr:spPr>
        <a:xfrm flipV="1">
          <a:off x="19545300" y="146126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0</xdr:rowOff>
    </xdr:from>
    <xdr:to>
      <xdr:col>98</xdr:col>
      <xdr:colOff>38100</xdr:colOff>
      <xdr:row>85</xdr:row>
      <xdr:rowOff>101600</xdr:rowOff>
    </xdr:to>
    <xdr:sp macro="" textlink="">
      <xdr:nvSpPr>
        <xdr:cNvPr id="839" name="楕円 838">
          <a:extLst>
            <a:ext uri="{FF2B5EF4-FFF2-40B4-BE49-F238E27FC236}">
              <a16:creationId xmlns:a16="http://schemas.microsoft.com/office/drawing/2014/main" id="{DAC3FBF8-9984-43FB-8A00-84A7EF91C8BB}"/>
            </a:ext>
          </a:extLst>
        </xdr:cNvPr>
        <xdr:cNvSpPr/>
      </xdr:nvSpPr>
      <xdr:spPr>
        <a:xfrm>
          <a:off x="18605500" y="1457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43180</xdr:rowOff>
    </xdr:from>
    <xdr:to>
      <xdr:col>102</xdr:col>
      <xdr:colOff>114300</xdr:colOff>
      <xdr:row>85</xdr:row>
      <xdr:rowOff>50800</xdr:rowOff>
    </xdr:to>
    <xdr:cxnSp macro="">
      <xdr:nvCxnSpPr>
        <xdr:cNvPr id="840" name="直線コネクタ 839">
          <a:extLst>
            <a:ext uri="{FF2B5EF4-FFF2-40B4-BE49-F238E27FC236}">
              <a16:creationId xmlns:a16="http://schemas.microsoft.com/office/drawing/2014/main" id="{4BC8C0E1-DD07-4DAC-B354-1D8CB761F839}"/>
            </a:ext>
          </a:extLst>
        </xdr:cNvPr>
        <xdr:cNvCxnSpPr/>
      </xdr:nvCxnSpPr>
      <xdr:spPr>
        <a:xfrm flipV="1">
          <a:off x="18656300" y="146164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99077</xdr:rowOff>
    </xdr:from>
    <xdr:ext cx="469744" cy="259045"/>
    <xdr:sp macro="" textlink="">
      <xdr:nvSpPr>
        <xdr:cNvPr id="841" name="n_1mainValue【消防施設】&#10;一人当たり面積">
          <a:extLst>
            <a:ext uri="{FF2B5EF4-FFF2-40B4-BE49-F238E27FC236}">
              <a16:creationId xmlns:a16="http://schemas.microsoft.com/office/drawing/2014/main" id="{55D7BD8B-ED23-4BBB-8321-FBCAA1A5A5E5}"/>
            </a:ext>
          </a:extLst>
        </xdr:cNvPr>
        <xdr:cNvSpPr txBox="1"/>
      </xdr:nvSpPr>
      <xdr:spPr>
        <a:xfrm>
          <a:off x="210757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106697</xdr:rowOff>
    </xdr:from>
    <xdr:ext cx="469744" cy="259045"/>
    <xdr:sp macro="" textlink="">
      <xdr:nvSpPr>
        <xdr:cNvPr id="842" name="n_2mainValue【消防施設】&#10;一人当たり面積">
          <a:extLst>
            <a:ext uri="{FF2B5EF4-FFF2-40B4-BE49-F238E27FC236}">
              <a16:creationId xmlns:a16="http://schemas.microsoft.com/office/drawing/2014/main" id="{1ABBC459-D30A-46B2-9D41-380AE7931655}"/>
            </a:ext>
          </a:extLst>
        </xdr:cNvPr>
        <xdr:cNvSpPr txBox="1"/>
      </xdr:nvSpPr>
      <xdr:spPr>
        <a:xfrm>
          <a:off x="20199427" y="143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110507</xdr:rowOff>
    </xdr:from>
    <xdr:ext cx="469744" cy="259045"/>
    <xdr:sp macro="" textlink="">
      <xdr:nvSpPr>
        <xdr:cNvPr id="843" name="n_3mainValue【消防施設】&#10;一人当たり面積">
          <a:extLst>
            <a:ext uri="{FF2B5EF4-FFF2-40B4-BE49-F238E27FC236}">
              <a16:creationId xmlns:a16="http://schemas.microsoft.com/office/drawing/2014/main" id="{91FB724F-B6A7-421F-AF0C-7698A3607AE1}"/>
            </a:ext>
          </a:extLst>
        </xdr:cNvPr>
        <xdr:cNvSpPr txBox="1"/>
      </xdr:nvSpPr>
      <xdr:spPr>
        <a:xfrm>
          <a:off x="19310427" y="1434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118127</xdr:rowOff>
    </xdr:from>
    <xdr:ext cx="469744" cy="259045"/>
    <xdr:sp macro="" textlink="">
      <xdr:nvSpPr>
        <xdr:cNvPr id="844" name="n_4mainValue【消防施設】&#10;一人当たり面積">
          <a:extLst>
            <a:ext uri="{FF2B5EF4-FFF2-40B4-BE49-F238E27FC236}">
              <a16:creationId xmlns:a16="http://schemas.microsoft.com/office/drawing/2014/main" id="{38C81D72-E01C-432B-947E-4C861791D220}"/>
            </a:ext>
          </a:extLst>
        </xdr:cNvPr>
        <xdr:cNvSpPr txBox="1"/>
      </xdr:nvSpPr>
      <xdr:spPr>
        <a:xfrm>
          <a:off x="18421427" y="143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5" name="正方形/長方形 844">
          <a:extLst>
            <a:ext uri="{FF2B5EF4-FFF2-40B4-BE49-F238E27FC236}">
              <a16:creationId xmlns:a16="http://schemas.microsoft.com/office/drawing/2014/main" id="{97145F2C-46E0-459C-B655-3253694F7CB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6" name="正方形/長方形 845">
          <a:extLst>
            <a:ext uri="{FF2B5EF4-FFF2-40B4-BE49-F238E27FC236}">
              <a16:creationId xmlns:a16="http://schemas.microsoft.com/office/drawing/2014/main" id="{DE0A3EDD-F48E-4B77-A0CC-499E14D701B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7" name="正方形/長方形 846">
          <a:extLst>
            <a:ext uri="{FF2B5EF4-FFF2-40B4-BE49-F238E27FC236}">
              <a16:creationId xmlns:a16="http://schemas.microsoft.com/office/drawing/2014/main" id="{DD944B7D-B445-44F6-8A9C-604001E7E9B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8" name="正方形/長方形 847">
          <a:extLst>
            <a:ext uri="{FF2B5EF4-FFF2-40B4-BE49-F238E27FC236}">
              <a16:creationId xmlns:a16="http://schemas.microsoft.com/office/drawing/2014/main" id="{932A4ED8-40CA-47ED-BCDC-72BC3BB5CFC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9" name="正方形/長方形 848">
          <a:extLst>
            <a:ext uri="{FF2B5EF4-FFF2-40B4-BE49-F238E27FC236}">
              <a16:creationId xmlns:a16="http://schemas.microsoft.com/office/drawing/2014/main" id="{7EF1B410-198A-401F-B54B-F6AA2AAE0DE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50" name="正方形/長方形 849">
          <a:extLst>
            <a:ext uri="{FF2B5EF4-FFF2-40B4-BE49-F238E27FC236}">
              <a16:creationId xmlns:a16="http://schemas.microsoft.com/office/drawing/2014/main" id="{EA184537-4983-437B-AC22-F24C6115D86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1" name="正方形/長方形 850">
          <a:extLst>
            <a:ext uri="{FF2B5EF4-FFF2-40B4-BE49-F238E27FC236}">
              <a16:creationId xmlns:a16="http://schemas.microsoft.com/office/drawing/2014/main" id="{7620A31C-A900-43F5-8874-A08EA1543AF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2" name="正方形/長方形 851">
          <a:extLst>
            <a:ext uri="{FF2B5EF4-FFF2-40B4-BE49-F238E27FC236}">
              <a16:creationId xmlns:a16="http://schemas.microsoft.com/office/drawing/2014/main" id="{B078DCBE-FC42-4ADA-85CE-0D8CD9133E5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3" name="テキスト ボックス 852">
          <a:extLst>
            <a:ext uri="{FF2B5EF4-FFF2-40B4-BE49-F238E27FC236}">
              <a16:creationId xmlns:a16="http://schemas.microsoft.com/office/drawing/2014/main" id="{FB5AF785-3A82-49ED-913B-DF4082EFBB4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4" name="直線コネクタ 853">
          <a:extLst>
            <a:ext uri="{FF2B5EF4-FFF2-40B4-BE49-F238E27FC236}">
              <a16:creationId xmlns:a16="http://schemas.microsoft.com/office/drawing/2014/main" id="{2144B8D6-4286-4663-AE9A-62BE9CA9281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5" name="テキスト ボックス 854">
          <a:extLst>
            <a:ext uri="{FF2B5EF4-FFF2-40B4-BE49-F238E27FC236}">
              <a16:creationId xmlns:a16="http://schemas.microsoft.com/office/drawing/2014/main" id="{4A9F3DCE-D67B-4CEF-9F26-CA9E60FE242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6" name="直線コネクタ 855">
          <a:extLst>
            <a:ext uri="{FF2B5EF4-FFF2-40B4-BE49-F238E27FC236}">
              <a16:creationId xmlns:a16="http://schemas.microsoft.com/office/drawing/2014/main" id="{CF6E5E20-E15A-4845-B6CB-222335BE815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7" name="テキスト ボックス 856">
          <a:extLst>
            <a:ext uri="{FF2B5EF4-FFF2-40B4-BE49-F238E27FC236}">
              <a16:creationId xmlns:a16="http://schemas.microsoft.com/office/drawing/2014/main" id="{95BAE7CA-5FAD-4BEC-AE30-A22B59D7BD05}"/>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8" name="直線コネクタ 857">
          <a:extLst>
            <a:ext uri="{FF2B5EF4-FFF2-40B4-BE49-F238E27FC236}">
              <a16:creationId xmlns:a16="http://schemas.microsoft.com/office/drawing/2014/main" id="{AE21BD44-438D-42EE-BDEB-DEDBC510EC4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9" name="テキスト ボックス 858">
          <a:extLst>
            <a:ext uri="{FF2B5EF4-FFF2-40B4-BE49-F238E27FC236}">
              <a16:creationId xmlns:a16="http://schemas.microsoft.com/office/drawing/2014/main" id="{9732CB3D-4631-42EF-A859-273A926B97E7}"/>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60" name="直線コネクタ 859">
          <a:extLst>
            <a:ext uri="{FF2B5EF4-FFF2-40B4-BE49-F238E27FC236}">
              <a16:creationId xmlns:a16="http://schemas.microsoft.com/office/drawing/2014/main" id="{03263779-19C6-45F0-AC0E-CFB6C2CA7425}"/>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61" name="テキスト ボックス 860">
          <a:extLst>
            <a:ext uri="{FF2B5EF4-FFF2-40B4-BE49-F238E27FC236}">
              <a16:creationId xmlns:a16="http://schemas.microsoft.com/office/drawing/2014/main" id="{2A036CF9-D3FB-4A7B-BD71-D4BE196D7A1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62" name="直線コネクタ 861">
          <a:extLst>
            <a:ext uri="{FF2B5EF4-FFF2-40B4-BE49-F238E27FC236}">
              <a16:creationId xmlns:a16="http://schemas.microsoft.com/office/drawing/2014/main" id="{8D199AA4-16D8-4A4C-B519-306484E9A80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3" name="テキスト ボックス 862">
          <a:extLst>
            <a:ext uri="{FF2B5EF4-FFF2-40B4-BE49-F238E27FC236}">
              <a16:creationId xmlns:a16="http://schemas.microsoft.com/office/drawing/2014/main" id="{52D58518-FCB6-4B38-A948-AC32CBE486A3}"/>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4" name="直線コネクタ 863">
          <a:extLst>
            <a:ext uri="{FF2B5EF4-FFF2-40B4-BE49-F238E27FC236}">
              <a16:creationId xmlns:a16="http://schemas.microsoft.com/office/drawing/2014/main" id="{8C2CBE83-3855-467A-8CAB-9916CD65E29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5" name="テキスト ボックス 864">
          <a:extLst>
            <a:ext uri="{FF2B5EF4-FFF2-40B4-BE49-F238E27FC236}">
              <a16:creationId xmlns:a16="http://schemas.microsoft.com/office/drawing/2014/main" id="{82E8469A-983D-466A-BFC6-9A014FA9B036}"/>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6" name="直線コネクタ 865">
          <a:extLst>
            <a:ext uri="{FF2B5EF4-FFF2-40B4-BE49-F238E27FC236}">
              <a16:creationId xmlns:a16="http://schemas.microsoft.com/office/drawing/2014/main" id="{E19C97F2-11BC-4CBB-B467-11EDB455902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7" name="テキスト ボックス 866">
          <a:extLst>
            <a:ext uri="{FF2B5EF4-FFF2-40B4-BE49-F238E27FC236}">
              <a16:creationId xmlns:a16="http://schemas.microsoft.com/office/drawing/2014/main" id="{EF8775A1-105E-4A98-884E-D7FCDCD28C32}"/>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8" name="直線コネクタ 867">
          <a:extLst>
            <a:ext uri="{FF2B5EF4-FFF2-40B4-BE49-F238E27FC236}">
              <a16:creationId xmlns:a16="http://schemas.microsoft.com/office/drawing/2014/main" id="{C8A6474D-9CA3-4B05-A11C-EC08EA441A6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9" name="【庁舎】&#10;有形固定資産減価償却率グラフ枠">
          <a:extLst>
            <a:ext uri="{FF2B5EF4-FFF2-40B4-BE49-F238E27FC236}">
              <a16:creationId xmlns:a16="http://schemas.microsoft.com/office/drawing/2014/main" id="{3837CFE6-C639-4D2C-8339-12A9A512AD3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82731</xdr:rowOff>
    </xdr:from>
    <xdr:to>
      <xdr:col>85</xdr:col>
      <xdr:colOff>126364</xdr:colOff>
      <xdr:row>108</xdr:row>
      <xdr:rowOff>144780</xdr:rowOff>
    </xdr:to>
    <xdr:cxnSp macro="">
      <xdr:nvCxnSpPr>
        <xdr:cNvPr id="870" name="直線コネクタ 869">
          <a:extLst>
            <a:ext uri="{FF2B5EF4-FFF2-40B4-BE49-F238E27FC236}">
              <a16:creationId xmlns:a16="http://schemas.microsoft.com/office/drawing/2014/main" id="{3D47D4A4-C8F2-4E68-9679-FC37D0587A4B}"/>
            </a:ext>
          </a:extLst>
        </xdr:cNvPr>
        <xdr:cNvCxnSpPr/>
      </xdr:nvCxnSpPr>
      <xdr:spPr>
        <a:xfrm flipV="1">
          <a:off x="16318864" y="17227731"/>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148607</xdr:rowOff>
    </xdr:from>
    <xdr:ext cx="405111" cy="259045"/>
    <xdr:sp macro="" textlink="">
      <xdr:nvSpPr>
        <xdr:cNvPr id="871" name="【庁舎】&#10;有形固定資産減価償却率最小値テキスト">
          <a:extLst>
            <a:ext uri="{FF2B5EF4-FFF2-40B4-BE49-F238E27FC236}">
              <a16:creationId xmlns:a16="http://schemas.microsoft.com/office/drawing/2014/main" id="{FD5D82EF-D226-4A81-9B75-F103E1D9800F}"/>
            </a:ext>
          </a:extLst>
        </xdr:cNvPr>
        <xdr:cNvSpPr txBox="1"/>
      </xdr:nvSpPr>
      <xdr:spPr>
        <a:xfrm>
          <a:off x="16357600" y="186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144780</xdr:rowOff>
    </xdr:from>
    <xdr:to>
      <xdr:col>86</xdr:col>
      <xdr:colOff>25400</xdr:colOff>
      <xdr:row>108</xdr:row>
      <xdr:rowOff>144780</xdr:rowOff>
    </xdr:to>
    <xdr:cxnSp macro="">
      <xdr:nvCxnSpPr>
        <xdr:cNvPr id="872" name="直線コネクタ 871">
          <a:extLst>
            <a:ext uri="{FF2B5EF4-FFF2-40B4-BE49-F238E27FC236}">
              <a16:creationId xmlns:a16="http://schemas.microsoft.com/office/drawing/2014/main" id="{C81E5F85-1CED-4DD3-87D0-2645EB9AE9A1}"/>
            </a:ext>
          </a:extLst>
        </xdr:cNvPr>
        <xdr:cNvCxnSpPr/>
      </xdr:nvCxnSpPr>
      <xdr:spPr>
        <a:xfrm>
          <a:off x="16230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29408</xdr:rowOff>
    </xdr:from>
    <xdr:ext cx="340478" cy="259045"/>
    <xdr:sp macro="" textlink="">
      <xdr:nvSpPr>
        <xdr:cNvPr id="873" name="【庁舎】&#10;有形固定資産減価償却率最大値テキスト">
          <a:extLst>
            <a:ext uri="{FF2B5EF4-FFF2-40B4-BE49-F238E27FC236}">
              <a16:creationId xmlns:a16="http://schemas.microsoft.com/office/drawing/2014/main" id="{9D822DBE-4081-4790-AC2E-B2670096DB59}"/>
            </a:ext>
          </a:extLst>
        </xdr:cNvPr>
        <xdr:cNvSpPr txBox="1"/>
      </xdr:nvSpPr>
      <xdr:spPr>
        <a:xfrm>
          <a:off x="16357600" y="1700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82731</xdr:rowOff>
    </xdr:from>
    <xdr:to>
      <xdr:col>86</xdr:col>
      <xdr:colOff>25400</xdr:colOff>
      <xdr:row>100</xdr:row>
      <xdr:rowOff>82731</xdr:rowOff>
    </xdr:to>
    <xdr:cxnSp macro="">
      <xdr:nvCxnSpPr>
        <xdr:cNvPr id="874" name="直線コネクタ 873">
          <a:extLst>
            <a:ext uri="{FF2B5EF4-FFF2-40B4-BE49-F238E27FC236}">
              <a16:creationId xmlns:a16="http://schemas.microsoft.com/office/drawing/2014/main" id="{F0233206-DD6B-4F67-932E-1515FF435FBF}"/>
            </a:ext>
          </a:extLst>
        </xdr:cNvPr>
        <xdr:cNvCxnSpPr/>
      </xdr:nvCxnSpPr>
      <xdr:spPr>
        <a:xfrm>
          <a:off x="16230600" y="1722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106697</xdr:rowOff>
    </xdr:from>
    <xdr:ext cx="405111" cy="259045"/>
    <xdr:sp macro="" textlink="">
      <xdr:nvSpPr>
        <xdr:cNvPr id="875" name="【庁舎】&#10;有形固定資産減価償却率平均値テキスト">
          <a:extLst>
            <a:ext uri="{FF2B5EF4-FFF2-40B4-BE49-F238E27FC236}">
              <a16:creationId xmlns:a16="http://schemas.microsoft.com/office/drawing/2014/main" id="{510F847E-54D3-47C6-92B3-2635121B509F}"/>
            </a:ext>
          </a:extLst>
        </xdr:cNvPr>
        <xdr:cNvSpPr txBox="1"/>
      </xdr:nvSpPr>
      <xdr:spPr>
        <a:xfrm>
          <a:off x="16357600" y="17937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128270</xdr:rowOff>
    </xdr:from>
    <xdr:to>
      <xdr:col>85</xdr:col>
      <xdr:colOff>177800</xdr:colOff>
      <xdr:row>105</xdr:row>
      <xdr:rowOff>58420</xdr:rowOff>
    </xdr:to>
    <xdr:sp macro="" textlink="">
      <xdr:nvSpPr>
        <xdr:cNvPr id="876" name="フローチャート: 判断 875">
          <a:extLst>
            <a:ext uri="{FF2B5EF4-FFF2-40B4-BE49-F238E27FC236}">
              <a16:creationId xmlns:a16="http://schemas.microsoft.com/office/drawing/2014/main" id="{A15D1CA1-E3A7-4A29-B3A2-DB160673EABA}"/>
            </a:ext>
          </a:extLst>
        </xdr:cNvPr>
        <xdr:cNvSpPr/>
      </xdr:nvSpPr>
      <xdr:spPr>
        <a:xfrm>
          <a:off x="162687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110308</xdr:rowOff>
    </xdr:from>
    <xdr:to>
      <xdr:col>81</xdr:col>
      <xdr:colOff>101600</xdr:colOff>
      <xdr:row>105</xdr:row>
      <xdr:rowOff>40458</xdr:rowOff>
    </xdr:to>
    <xdr:sp macro="" textlink="">
      <xdr:nvSpPr>
        <xdr:cNvPr id="877" name="フローチャート: 判断 876">
          <a:extLst>
            <a:ext uri="{FF2B5EF4-FFF2-40B4-BE49-F238E27FC236}">
              <a16:creationId xmlns:a16="http://schemas.microsoft.com/office/drawing/2014/main" id="{AF96C990-BFCD-4324-A96B-D35790ABDF92}"/>
            </a:ext>
          </a:extLst>
        </xdr:cNvPr>
        <xdr:cNvSpPr/>
      </xdr:nvSpPr>
      <xdr:spPr>
        <a:xfrm>
          <a:off x="15430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105</xdr:row>
      <xdr:rowOff>31585</xdr:rowOff>
    </xdr:from>
    <xdr:ext cx="405111" cy="259045"/>
    <xdr:sp macro="" textlink="">
      <xdr:nvSpPr>
        <xdr:cNvPr id="878" name="n_1aveValue【庁舎】&#10;有形固定資産減価償却率">
          <a:extLst>
            <a:ext uri="{FF2B5EF4-FFF2-40B4-BE49-F238E27FC236}">
              <a16:creationId xmlns:a16="http://schemas.microsoft.com/office/drawing/2014/main" id="{C711D2CE-CE1A-4A03-BBDA-4B6D246EEB34}"/>
            </a:ext>
          </a:extLst>
        </xdr:cNvPr>
        <xdr:cNvSpPr txBox="1"/>
      </xdr:nvSpPr>
      <xdr:spPr>
        <a:xfrm>
          <a:off x="15266044" y="18033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104</xdr:row>
      <xdr:rowOff>58057</xdr:rowOff>
    </xdr:from>
    <xdr:to>
      <xdr:col>76</xdr:col>
      <xdr:colOff>165100</xdr:colOff>
      <xdr:row>104</xdr:row>
      <xdr:rowOff>159657</xdr:rowOff>
    </xdr:to>
    <xdr:sp macro="" textlink="">
      <xdr:nvSpPr>
        <xdr:cNvPr id="879" name="フローチャート: 判断 878">
          <a:extLst>
            <a:ext uri="{FF2B5EF4-FFF2-40B4-BE49-F238E27FC236}">
              <a16:creationId xmlns:a16="http://schemas.microsoft.com/office/drawing/2014/main" id="{05593C78-3E4B-46A0-BBF5-78837174A05E}"/>
            </a:ext>
          </a:extLst>
        </xdr:cNvPr>
        <xdr:cNvSpPr/>
      </xdr:nvSpPr>
      <xdr:spPr>
        <a:xfrm>
          <a:off x="14541500" y="1788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104</xdr:row>
      <xdr:rowOff>150784</xdr:rowOff>
    </xdr:from>
    <xdr:ext cx="405111" cy="259045"/>
    <xdr:sp macro="" textlink="">
      <xdr:nvSpPr>
        <xdr:cNvPr id="880" name="n_2aveValue【庁舎】&#10;有形固定資産減価償却率">
          <a:extLst>
            <a:ext uri="{FF2B5EF4-FFF2-40B4-BE49-F238E27FC236}">
              <a16:creationId xmlns:a16="http://schemas.microsoft.com/office/drawing/2014/main" id="{B95EF618-6AC4-4D26-89AB-F47106C513BF}"/>
            </a:ext>
          </a:extLst>
        </xdr:cNvPr>
        <xdr:cNvSpPr txBox="1"/>
      </xdr:nvSpPr>
      <xdr:spPr>
        <a:xfrm>
          <a:off x="14389744" y="1798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104</xdr:row>
      <xdr:rowOff>64588</xdr:rowOff>
    </xdr:from>
    <xdr:to>
      <xdr:col>72</xdr:col>
      <xdr:colOff>38100</xdr:colOff>
      <xdr:row>104</xdr:row>
      <xdr:rowOff>166188</xdr:rowOff>
    </xdr:to>
    <xdr:sp macro="" textlink="">
      <xdr:nvSpPr>
        <xdr:cNvPr id="881" name="フローチャート: 判断 880">
          <a:extLst>
            <a:ext uri="{FF2B5EF4-FFF2-40B4-BE49-F238E27FC236}">
              <a16:creationId xmlns:a16="http://schemas.microsoft.com/office/drawing/2014/main" id="{65DEDC8A-AA03-42F3-A2B5-71BC1F429E1E}"/>
            </a:ext>
          </a:extLst>
        </xdr:cNvPr>
        <xdr:cNvSpPr/>
      </xdr:nvSpPr>
      <xdr:spPr>
        <a:xfrm>
          <a:off x="1365250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104</xdr:row>
      <xdr:rowOff>157315</xdr:rowOff>
    </xdr:from>
    <xdr:ext cx="405111" cy="259045"/>
    <xdr:sp macro="" textlink="">
      <xdr:nvSpPr>
        <xdr:cNvPr id="882" name="n_3aveValue【庁舎】&#10;有形固定資産減価償却率">
          <a:extLst>
            <a:ext uri="{FF2B5EF4-FFF2-40B4-BE49-F238E27FC236}">
              <a16:creationId xmlns:a16="http://schemas.microsoft.com/office/drawing/2014/main" id="{854F4F35-467B-4365-B080-F06DDA48AF36}"/>
            </a:ext>
          </a:extLst>
        </xdr:cNvPr>
        <xdr:cNvSpPr txBox="1"/>
      </xdr:nvSpPr>
      <xdr:spPr>
        <a:xfrm>
          <a:off x="13500744" y="1798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104</xdr:row>
      <xdr:rowOff>41729</xdr:rowOff>
    </xdr:from>
    <xdr:to>
      <xdr:col>67</xdr:col>
      <xdr:colOff>101600</xdr:colOff>
      <xdr:row>104</xdr:row>
      <xdr:rowOff>143329</xdr:rowOff>
    </xdr:to>
    <xdr:sp macro="" textlink="">
      <xdr:nvSpPr>
        <xdr:cNvPr id="883" name="フローチャート: 判断 882">
          <a:extLst>
            <a:ext uri="{FF2B5EF4-FFF2-40B4-BE49-F238E27FC236}">
              <a16:creationId xmlns:a16="http://schemas.microsoft.com/office/drawing/2014/main" id="{0859B382-0F8E-4C85-A3B6-F4D1D5A37996}"/>
            </a:ext>
          </a:extLst>
        </xdr:cNvPr>
        <xdr:cNvSpPr/>
      </xdr:nvSpPr>
      <xdr:spPr>
        <a:xfrm>
          <a:off x="12763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104</xdr:row>
      <xdr:rowOff>134456</xdr:rowOff>
    </xdr:from>
    <xdr:ext cx="405111" cy="259045"/>
    <xdr:sp macro="" textlink="">
      <xdr:nvSpPr>
        <xdr:cNvPr id="884" name="n_4aveValue【庁舎】&#10;有形固定資産減価償却率">
          <a:extLst>
            <a:ext uri="{FF2B5EF4-FFF2-40B4-BE49-F238E27FC236}">
              <a16:creationId xmlns:a16="http://schemas.microsoft.com/office/drawing/2014/main" id="{E67709BC-EB37-4028-BF03-4A45B5F16910}"/>
            </a:ext>
          </a:extLst>
        </xdr:cNvPr>
        <xdr:cNvSpPr txBox="1"/>
      </xdr:nvSpPr>
      <xdr:spPr>
        <a:xfrm>
          <a:off x="12611744" y="17965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885" name="テキスト ボックス 884">
          <a:extLst>
            <a:ext uri="{FF2B5EF4-FFF2-40B4-BE49-F238E27FC236}">
              <a16:creationId xmlns:a16="http://schemas.microsoft.com/office/drawing/2014/main" id="{979D696E-AF19-44C0-9CC4-D41CD54B86D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6" name="テキスト ボックス 885">
          <a:extLst>
            <a:ext uri="{FF2B5EF4-FFF2-40B4-BE49-F238E27FC236}">
              <a16:creationId xmlns:a16="http://schemas.microsoft.com/office/drawing/2014/main" id="{6FE83200-2DC3-47BB-B787-09362D66635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7" name="テキスト ボックス 886">
          <a:extLst>
            <a:ext uri="{FF2B5EF4-FFF2-40B4-BE49-F238E27FC236}">
              <a16:creationId xmlns:a16="http://schemas.microsoft.com/office/drawing/2014/main" id="{F837EC23-4F62-4CE5-9D29-9F3783F5303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8" name="テキスト ボックス 887">
          <a:extLst>
            <a:ext uri="{FF2B5EF4-FFF2-40B4-BE49-F238E27FC236}">
              <a16:creationId xmlns:a16="http://schemas.microsoft.com/office/drawing/2014/main" id="{CCCC4EEB-2481-4180-820F-54A5CC7A807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9" name="テキスト ボックス 888">
          <a:extLst>
            <a:ext uri="{FF2B5EF4-FFF2-40B4-BE49-F238E27FC236}">
              <a16:creationId xmlns:a16="http://schemas.microsoft.com/office/drawing/2014/main" id="{B815E57D-DCBD-4D32-A666-021A4E81709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87449</xdr:rowOff>
    </xdr:from>
    <xdr:to>
      <xdr:col>85</xdr:col>
      <xdr:colOff>177800</xdr:colOff>
      <xdr:row>105</xdr:row>
      <xdr:rowOff>17599</xdr:rowOff>
    </xdr:to>
    <xdr:sp macro="" textlink="">
      <xdr:nvSpPr>
        <xdr:cNvPr id="890" name="楕円 889">
          <a:extLst>
            <a:ext uri="{FF2B5EF4-FFF2-40B4-BE49-F238E27FC236}">
              <a16:creationId xmlns:a16="http://schemas.microsoft.com/office/drawing/2014/main" id="{DFBD7895-10B9-4EE2-8A28-C30CF98FF047}"/>
            </a:ext>
          </a:extLst>
        </xdr:cNvPr>
        <xdr:cNvSpPr/>
      </xdr:nvSpPr>
      <xdr:spPr>
        <a:xfrm>
          <a:off x="16268700" y="1791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110326</xdr:rowOff>
    </xdr:from>
    <xdr:ext cx="405111" cy="259045"/>
    <xdr:sp macro="" textlink="">
      <xdr:nvSpPr>
        <xdr:cNvPr id="891" name="【庁舎】&#10;有形固定資産減価償却率該当値テキスト">
          <a:extLst>
            <a:ext uri="{FF2B5EF4-FFF2-40B4-BE49-F238E27FC236}">
              <a16:creationId xmlns:a16="http://schemas.microsoft.com/office/drawing/2014/main" id="{DEEBBBA3-DF0E-4553-A1B6-D0B240A86590}"/>
            </a:ext>
          </a:extLst>
        </xdr:cNvPr>
        <xdr:cNvSpPr txBox="1"/>
      </xdr:nvSpPr>
      <xdr:spPr>
        <a:xfrm>
          <a:off x="16357600" y="17769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44994</xdr:rowOff>
    </xdr:from>
    <xdr:to>
      <xdr:col>81</xdr:col>
      <xdr:colOff>101600</xdr:colOff>
      <xdr:row>104</xdr:row>
      <xdr:rowOff>146594</xdr:rowOff>
    </xdr:to>
    <xdr:sp macro="" textlink="">
      <xdr:nvSpPr>
        <xdr:cNvPr id="892" name="楕円 891">
          <a:extLst>
            <a:ext uri="{FF2B5EF4-FFF2-40B4-BE49-F238E27FC236}">
              <a16:creationId xmlns:a16="http://schemas.microsoft.com/office/drawing/2014/main" id="{B0ABD35B-13A9-47BD-B90E-41D6D8962FA5}"/>
            </a:ext>
          </a:extLst>
        </xdr:cNvPr>
        <xdr:cNvSpPr/>
      </xdr:nvSpPr>
      <xdr:spPr>
        <a:xfrm>
          <a:off x="15430500" y="1787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95794</xdr:rowOff>
    </xdr:from>
    <xdr:to>
      <xdr:col>85</xdr:col>
      <xdr:colOff>127000</xdr:colOff>
      <xdr:row>104</xdr:row>
      <xdr:rowOff>138249</xdr:rowOff>
    </xdr:to>
    <xdr:cxnSp macro="">
      <xdr:nvCxnSpPr>
        <xdr:cNvPr id="893" name="直線コネクタ 892">
          <a:extLst>
            <a:ext uri="{FF2B5EF4-FFF2-40B4-BE49-F238E27FC236}">
              <a16:creationId xmlns:a16="http://schemas.microsoft.com/office/drawing/2014/main" id="{45102C3E-5284-4F56-AB83-641634366CD6}"/>
            </a:ext>
          </a:extLst>
        </xdr:cNvPr>
        <xdr:cNvCxnSpPr/>
      </xdr:nvCxnSpPr>
      <xdr:spPr>
        <a:xfrm>
          <a:off x="15481300" y="17926594"/>
          <a:ext cx="8382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2539</xdr:rowOff>
    </xdr:from>
    <xdr:to>
      <xdr:col>76</xdr:col>
      <xdr:colOff>165100</xdr:colOff>
      <xdr:row>104</xdr:row>
      <xdr:rowOff>104139</xdr:rowOff>
    </xdr:to>
    <xdr:sp macro="" textlink="">
      <xdr:nvSpPr>
        <xdr:cNvPr id="894" name="楕円 893">
          <a:extLst>
            <a:ext uri="{FF2B5EF4-FFF2-40B4-BE49-F238E27FC236}">
              <a16:creationId xmlns:a16="http://schemas.microsoft.com/office/drawing/2014/main" id="{BA70A99C-94D6-4434-90E5-BC060734B10D}"/>
            </a:ext>
          </a:extLst>
        </xdr:cNvPr>
        <xdr:cNvSpPr/>
      </xdr:nvSpPr>
      <xdr:spPr>
        <a:xfrm>
          <a:off x="14541500" y="1783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53339</xdr:rowOff>
    </xdr:from>
    <xdr:to>
      <xdr:col>81</xdr:col>
      <xdr:colOff>50800</xdr:colOff>
      <xdr:row>104</xdr:row>
      <xdr:rowOff>95794</xdr:rowOff>
    </xdr:to>
    <xdr:cxnSp macro="">
      <xdr:nvCxnSpPr>
        <xdr:cNvPr id="895" name="直線コネクタ 894">
          <a:extLst>
            <a:ext uri="{FF2B5EF4-FFF2-40B4-BE49-F238E27FC236}">
              <a16:creationId xmlns:a16="http://schemas.microsoft.com/office/drawing/2014/main" id="{A7F51720-F553-42F8-9B0C-911BB963418E}"/>
            </a:ext>
          </a:extLst>
        </xdr:cNvPr>
        <xdr:cNvCxnSpPr/>
      </xdr:nvCxnSpPr>
      <xdr:spPr>
        <a:xfrm>
          <a:off x="14592300" y="17884139"/>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138068</xdr:rowOff>
    </xdr:from>
    <xdr:to>
      <xdr:col>72</xdr:col>
      <xdr:colOff>38100</xdr:colOff>
      <xdr:row>104</xdr:row>
      <xdr:rowOff>68218</xdr:rowOff>
    </xdr:to>
    <xdr:sp macro="" textlink="">
      <xdr:nvSpPr>
        <xdr:cNvPr id="896" name="楕円 895">
          <a:extLst>
            <a:ext uri="{FF2B5EF4-FFF2-40B4-BE49-F238E27FC236}">
              <a16:creationId xmlns:a16="http://schemas.microsoft.com/office/drawing/2014/main" id="{E42AD145-B47C-4C8E-AFB7-639A8EE25A4F}"/>
            </a:ext>
          </a:extLst>
        </xdr:cNvPr>
        <xdr:cNvSpPr/>
      </xdr:nvSpPr>
      <xdr:spPr>
        <a:xfrm>
          <a:off x="13652500" y="1779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17418</xdr:rowOff>
    </xdr:from>
    <xdr:to>
      <xdr:col>76</xdr:col>
      <xdr:colOff>114300</xdr:colOff>
      <xdr:row>104</xdr:row>
      <xdr:rowOff>53339</xdr:rowOff>
    </xdr:to>
    <xdr:cxnSp macro="">
      <xdr:nvCxnSpPr>
        <xdr:cNvPr id="897" name="直線コネクタ 896">
          <a:extLst>
            <a:ext uri="{FF2B5EF4-FFF2-40B4-BE49-F238E27FC236}">
              <a16:creationId xmlns:a16="http://schemas.microsoft.com/office/drawing/2014/main" id="{7E80F831-5E94-41BA-83C0-83FC400447A0}"/>
            </a:ext>
          </a:extLst>
        </xdr:cNvPr>
        <xdr:cNvCxnSpPr/>
      </xdr:nvCxnSpPr>
      <xdr:spPr>
        <a:xfrm>
          <a:off x="13703300" y="17848218"/>
          <a:ext cx="889000" cy="3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95613</xdr:rowOff>
    </xdr:from>
    <xdr:to>
      <xdr:col>67</xdr:col>
      <xdr:colOff>101600</xdr:colOff>
      <xdr:row>104</xdr:row>
      <xdr:rowOff>25763</xdr:rowOff>
    </xdr:to>
    <xdr:sp macro="" textlink="">
      <xdr:nvSpPr>
        <xdr:cNvPr id="898" name="楕円 897">
          <a:extLst>
            <a:ext uri="{FF2B5EF4-FFF2-40B4-BE49-F238E27FC236}">
              <a16:creationId xmlns:a16="http://schemas.microsoft.com/office/drawing/2014/main" id="{783E610F-6E4A-4898-BA59-F63C98F2982F}"/>
            </a:ext>
          </a:extLst>
        </xdr:cNvPr>
        <xdr:cNvSpPr/>
      </xdr:nvSpPr>
      <xdr:spPr>
        <a:xfrm>
          <a:off x="12763500" y="1775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146413</xdr:rowOff>
    </xdr:from>
    <xdr:to>
      <xdr:col>71</xdr:col>
      <xdr:colOff>177800</xdr:colOff>
      <xdr:row>104</xdr:row>
      <xdr:rowOff>17418</xdr:rowOff>
    </xdr:to>
    <xdr:cxnSp macro="">
      <xdr:nvCxnSpPr>
        <xdr:cNvPr id="899" name="直線コネクタ 898">
          <a:extLst>
            <a:ext uri="{FF2B5EF4-FFF2-40B4-BE49-F238E27FC236}">
              <a16:creationId xmlns:a16="http://schemas.microsoft.com/office/drawing/2014/main" id="{BBB00CC4-4D8F-4FD0-9665-AAC0D3246FAE}"/>
            </a:ext>
          </a:extLst>
        </xdr:cNvPr>
        <xdr:cNvCxnSpPr/>
      </xdr:nvCxnSpPr>
      <xdr:spPr>
        <a:xfrm>
          <a:off x="12814300" y="17805763"/>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163121</xdr:rowOff>
    </xdr:from>
    <xdr:ext cx="405111" cy="259045"/>
    <xdr:sp macro="" textlink="">
      <xdr:nvSpPr>
        <xdr:cNvPr id="900" name="n_1mainValue【庁舎】&#10;有形固定資産減価償却率">
          <a:extLst>
            <a:ext uri="{FF2B5EF4-FFF2-40B4-BE49-F238E27FC236}">
              <a16:creationId xmlns:a16="http://schemas.microsoft.com/office/drawing/2014/main" id="{C1A20AAE-3F73-400D-9674-47226B341FAE}"/>
            </a:ext>
          </a:extLst>
        </xdr:cNvPr>
        <xdr:cNvSpPr txBox="1"/>
      </xdr:nvSpPr>
      <xdr:spPr>
        <a:xfrm>
          <a:off x="15266044" y="1765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120666</xdr:rowOff>
    </xdr:from>
    <xdr:ext cx="405111" cy="259045"/>
    <xdr:sp macro="" textlink="">
      <xdr:nvSpPr>
        <xdr:cNvPr id="901" name="n_2mainValue【庁舎】&#10;有形固定資産減価償却率">
          <a:extLst>
            <a:ext uri="{FF2B5EF4-FFF2-40B4-BE49-F238E27FC236}">
              <a16:creationId xmlns:a16="http://schemas.microsoft.com/office/drawing/2014/main" id="{30F51179-7673-4926-B4A5-1CE9F70856AA}"/>
            </a:ext>
          </a:extLst>
        </xdr:cNvPr>
        <xdr:cNvSpPr txBox="1"/>
      </xdr:nvSpPr>
      <xdr:spPr>
        <a:xfrm>
          <a:off x="14389744" y="1760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84745</xdr:rowOff>
    </xdr:from>
    <xdr:ext cx="405111" cy="259045"/>
    <xdr:sp macro="" textlink="">
      <xdr:nvSpPr>
        <xdr:cNvPr id="902" name="n_3mainValue【庁舎】&#10;有形固定資産減価償却率">
          <a:extLst>
            <a:ext uri="{FF2B5EF4-FFF2-40B4-BE49-F238E27FC236}">
              <a16:creationId xmlns:a16="http://schemas.microsoft.com/office/drawing/2014/main" id="{5E2F5996-62D3-4E88-AAC8-0C4ACDC7EE2E}"/>
            </a:ext>
          </a:extLst>
        </xdr:cNvPr>
        <xdr:cNvSpPr txBox="1"/>
      </xdr:nvSpPr>
      <xdr:spPr>
        <a:xfrm>
          <a:off x="13500744" y="17572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42290</xdr:rowOff>
    </xdr:from>
    <xdr:ext cx="405111" cy="259045"/>
    <xdr:sp macro="" textlink="">
      <xdr:nvSpPr>
        <xdr:cNvPr id="903" name="n_4mainValue【庁舎】&#10;有形固定資産減価償却率">
          <a:extLst>
            <a:ext uri="{FF2B5EF4-FFF2-40B4-BE49-F238E27FC236}">
              <a16:creationId xmlns:a16="http://schemas.microsoft.com/office/drawing/2014/main" id="{65B6739B-E1FD-4AE1-B9D6-8A0E31157B03}"/>
            </a:ext>
          </a:extLst>
        </xdr:cNvPr>
        <xdr:cNvSpPr txBox="1"/>
      </xdr:nvSpPr>
      <xdr:spPr>
        <a:xfrm>
          <a:off x="12611744" y="1753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4" name="正方形/長方形 903">
          <a:extLst>
            <a:ext uri="{FF2B5EF4-FFF2-40B4-BE49-F238E27FC236}">
              <a16:creationId xmlns:a16="http://schemas.microsoft.com/office/drawing/2014/main" id="{A62890FA-9667-4821-9F0A-56D386424FD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5" name="正方形/長方形 904">
          <a:extLst>
            <a:ext uri="{FF2B5EF4-FFF2-40B4-BE49-F238E27FC236}">
              <a16:creationId xmlns:a16="http://schemas.microsoft.com/office/drawing/2014/main" id="{D289AE17-A3F1-4DF7-8C0B-9C1AC1D43FE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6" name="正方形/長方形 905">
          <a:extLst>
            <a:ext uri="{FF2B5EF4-FFF2-40B4-BE49-F238E27FC236}">
              <a16:creationId xmlns:a16="http://schemas.microsoft.com/office/drawing/2014/main" id="{B89E7745-E247-4D28-B46C-38CC7A9A66C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7" name="正方形/長方形 906">
          <a:extLst>
            <a:ext uri="{FF2B5EF4-FFF2-40B4-BE49-F238E27FC236}">
              <a16:creationId xmlns:a16="http://schemas.microsoft.com/office/drawing/2014/main" id="{407B74C9-F59A-46DB-B20F-AA9A0E498FD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8" name="正方形/長方形 907">
          <a:extLst>
            <a:ext uri="{FF2B5EF4-FFF2-40B4-BE49-F238E27FC236}">
              <a16:creationId xmlns:a16="http://schemas.microsoft.com/office/drawing/2014/main" id="{8DEB117B-B74B-4A5C-916C-3234AE45D82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9" name="正方形/長方形 908">
          <a:extLst>
            <a:ext uri="{FF2B5EF4-FFF2-40B4-BE49-F238E27FC236}">
              <a16:creationId xmlns:a16="http://schemas.microsoft.com/office/drawing/2014/main" id="{0D3D9007-BF70-4D9E-9DF2-A2207253A2D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10" name="正方形/長方形 909">
          <a:extLst>
            <a:ext uri="{FF2B5EF4-FFF2-40B4-BE49-F238E27FC236}">
              <a16:creationId xmlns:a16="http://schemas.microsoft.com/office/drawing/2014/main" id="{5DB20F5E-501F-4414-A6AB-48551D2BE35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11" name="正方形/長方形 910">
          <a:extLst>
            <a:ext uri="{FF2B5EF4-FFF2-40B4-BE49-F238E27FC236}">
              <a16:creationId xmlns:a16="http://schemas.microsoft.com/office/drawing/2014/main" id="{6E2A8BA8-B655-4325-9EBD-3F368C16EED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2" name="テキスト ボックス 911">
          <a:extLst>
            <a:ext uri="{FF2B5EF4-FFF2-40B4-BE49-F238E27FC236}">
              <a16:creationId xmlns:a16="http://schemas.microsoft.com/office/drawing/2014/main" id="{3709FFA4-E7D0-4E9E-B876-F363D8ED123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3" name="直線コネクタ 912">
          <a:extLst>
            <a:ext uri="{FF2B5EF4-FFF2-40B4-BE49-F238E27FC236}">
              <a16:creationId xmlns:a16="http://schemas.microsoft.com/office/drawing/2014/main" id="{AF49D3CA-EFDE-4461-A63A-03E7FCF7DEB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4" name="テキスト ボックス 913">
          <a:extLst>
            <a:ext uri="{FF2B5EF4-FFF2-40B4-BE49-F238E27FC236}">
              <a16:creationId xmlns:a16="http://schemas.microsoft.com/office/drawing/2014/main" id="{13AE345C-89C3-4594-BB56-E03343E042EC}"/>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915" name="直線コネクタ 914">
          <a:extLst>
            <a:ext uri="{FF2B5EF4-FFF2-40B4-BE49-F238E27FC236}">
              <a16:creationId xmlns:a16="http://schemas.microsoft.com/office/drawing/2014/main" id="{1CC951B2-F24D-4060-A0C2-4A0BF617D1FE}"/>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6" name="テキスト ボックス 915">
          <a:extLst>
            <a:ext uri="{FF2B5EF4-FFF2-40B4-BE49-F238E27FC236}">
              <a16:creationId xmlns:a16="http://schemas.microsoft.com/office/drawing/2014/main" id="{B9F9ECFA-9BF0-4966-8A11-65C500A73A91}"/>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7" name="直線コネクタ 916">
          <a:extLst>
            <a:ext uri="{FF2B5EF4-FFF2-40B4-BE49-F238E27FC236}">
              <a16:creationId xmlns:a16="http://schemas.microsoft.com/office/drawing/2014/main" id="{AA0D7AD9-A01C-48D6-A7B7-D36D33B6F8F9}"/>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8" name="テキスト ボックス 917">
          <a:extLst>
            <a:ext uri="{FF2B5EF4-FFF2-40B4-BE49-F238E27FC236}">
              <a16:creationId xmlns:a16="http://schemas.microsoft.com/office/drawing/2014/main" id="{DFEE36C3-9CED-472E-BD38-206FBE015A0D}"/>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9" name="直線コネクタ 918">
          <a:extLst>
            <a:ext uri="{FF2B5EF4-FFF2-40B4-BE49-F238E27FC236}">
              <a16:creationId xmlns:a16="http://schemas.microsoft.com/office/drawing/2014/main" id="{1A915405-ACCA-4544-8BE3-99AB92DC8E0C}"/>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20" name="テキスト ボックス 919">
          <a:extLst>
            <a:ext uri="{FF2B5EF4-FFF2-40B4-BE49-F238E27FC236}">
              <a16:creationId xmlns:a16="http://schemas.microsoft.com/office/drawing/2014/main" id="{13DC8C99-0AA9-4FFF-9967-5CFF5F4FE909}"/>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21" name="直線コネクタ 920">
          <a:extLst>
            <a:ext uri="{FF2B5EF4-FFF2-40B4-BE49-F238E27FC236}">
              <a16:creationId xmlns:a16="http://schemas.microsoft.com/office/drawing/2014/main" id="{82F1110B-D6C5-4FDA-B2AC-9668CD166D8B}"/>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22" name="テキスト ボックス 921">
          <a:extLst>
            <a:ext uri="{FF2B5EF4-FFF2-40B4-BE49-F238E27FC236}">
              <a16:creationId xmlns:a16="http://schemas.microsoft.com/office/drawing/2014/main" id="{E8B65A37-918C-4B63-9FFF-2D2F9DA137B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DE49B9C6-4C92-42CC-BB14-D9301CEA61F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06BA54DE-2000-43E4-81AE-2B713B9F31D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a:extLst>
            <a:ext uri="{FF2B5EF4-FFF2-40B4-BE49-F238E27FC236}">
              <a16:creationId xmlns:a16="http://schemas.microsoft.com/office/drawing/2014/main" id="{5AB34DF8-BBC3-4247-8E85-A8997997754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28194</xdr:rowOff>
    </xdr:from>
    <xdr:to>
      <xdr:col>116</xdr:col>
      <xdr:colOff>62864</xdr:colOff>
      <xdr:row>108</xdr:row>
      <xdr:rowOff>158496</xdr:rowOff>
    </xdr:to>
    <xdr:cxnSp macro="">
      <xdr:nvCxnSpPr>
        <xdr:cNvPr id="926" name="直線コネクタ 925">
          <a:extLst>
            <a:ext uri="{FF2B5EF4-FFF2-40B4-BE49-F238E27FC236}">
              <a16:creationId xmlns:a16="http://schemas.microsoft.com/office/drawing/2014/main" id="{35251FBC-B034-42F5-A6AA-F4FB0B8918A3}"/>
            </a:ext>
          </a:extLst>
        </xdr:cNvPr>
        <xdr:cNvCxnSpPr/>
      </xdr:nvCxnSpPr>
      <xdr:spPr>
        <a:xfrm flipV="1">
          <a:off x="22160864" y="17344644"/>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162323</xdr:rowOff>
    </xdr:from>
    <xdr:ext cx="469744" cy="259045"/>
    <xdr:sp macro="" textlink="">
      <xdr:nvSpPr>
        <xdr:cNvPr id="927" name="【庁舎】&#10;一人当たり面積最小値テキスト">
          <a:extLst>
            <a:ext uri="{FF2B5EF4-FFF2-40B4-BE49-F238E27FC236}">
              <a16:creationId xmlns:a16="http://schemas.microsoft.com/office/drawing/2014/main" id="{D4CA8730-B274-4D40-9735-5C0F2701F928}"/>
            </a:ext>
          </a:extLst>
        </xdr:cNvPr>
        <xdr:cNvSpPr txBox="1"/>
      </xdr:nvSpPr>
      <xdr:spPr>
        <a:xfrm>
          <a:off x="22199600" y="18678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158496</xdr:rowOff>
    </xdr:from>
    <xdr:to>
      <xdr:col>116</xdr:col>
      <xdr:colOff>152400</xdr:colOff>
      <xdr:row>108</xdr:row>
      <xdr:rowOff>158496</xdr:rowOff>
    </xdr:to>
    <xdr:cxnSp macro="">
      <xdr:nvCxnSpPr>
        <xdr:cNvPr id="928" name="直線コネクタ 927">
          <a:extLst>
            <a:ext uri="{FF2B5EF4-FFF2-40B4-BE49-F238E27FC236}">
              <a16:creationId xmlns:a16="http://schemas.microsoft.com/office/drawing/2014/main" id="{47E218F6-5339-42EF-B9D1-159DE41B114B}"/>
            </a:ext>
          </a:extLst>
        </xdr:cNvPr>
        <xdr:cNvCxnSpPr/>
      </xdr:nvCxnSpPr>
      <xdr:spPr>
        <a:xfrm>
          <a:off x="22072600" y="18675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146321</xdr:rowOff>
    </xdr:from>
    <xdr:ext cx="469744" cy="259045"/>
    <xdr:sp macro="" textlink="">
      <xdr:nvSpPr>
        <xdr:cNvPr id="929" name="【庁舎】&#10;一人当たり面積最大値テキスト">
          <a:extLst>
            <a:ext uri="{FF2B5EF4-FFF2-40B4-BE49-F238E27FC236}">
              <a16:creationId xmlns:a16="http://schemas.microsoft.com/office/drawing/2014/main" id="{B717B011-D95D-4B19-87BC-8EDAD5C95869}"/>
            </a:ext>
          </a:extLst>
        </xdr:cNvPr>
        <xdr:cNvSpPr txBox="1"/>
      </xdr:nvSpPr>
      <xdr:spPr>
        <a:xfrm>
          <a:off x="22199600" y="17119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28194</xdr:rowOff>
    </xdr:from>
    <xdr:to>
      <xdr:col>116</xdr:col>
      <xdr:colOff>152400</xdr:colOff>
      <xdr:row>101</xdr:row>
      <xdr:rowOff>28194</xdr:rowOff>
    </xdr:to>
    <xdr:cxnSp macro="">
      <xdr:nvCxnSpPr>
        <xdr:cNvPr id="930" name="直線コネクタ 929">
          <a:extLst>
            <a:ext uri="{FF2B5EF4-FFF2-40B4-BE49-F238E27FC236}">
              <a16:creationId xmlns:a16="http://schemas.microsoft.com/office/drawing/2014/main" id="{9CB96B18-7B0A-4A7E-8E6B-41538895E0AE}"/>
            </a:ext>
          </a:extLst>
        </xdr:cNvPr>
        <xdr:cNvCxnSpPr/>
      </xdr:nvCxnSpPr>
      <xdr:spPr>
        <a:xfrm>
          <a:off x="22072600" y="17344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67835</xdr:rowOff>
    </xdr:from>
    <xdr:ext cx="469744" cy="259045"/>
    <xdr:sp macro="" textlink="">
      <xdr:nvSpPr>
        <xdr:cNvPr id="931" name="【庁舎】&#10;一人当たり面積平均値テキスト">
          <a:extLst>
            <a:ext uri="{FF2B5EF4-FFF2-40B4-BE49-F238E27FC236}">
              <a16:creationId xmlns:a16="http://schemas.microsoft.com/office/drawing/2014/main" id="{B82CF7B4-1150-4564-8EE7-8C12AB59B79C}"/>
            </a:ext>
          </a:extLst>
        </xdr:cNvPr>
        <xdr:cNvSpPr txBox="1"/>
      </xdr:nvSpPr>
      <xdr:spPr>
        <a:xfrm>
          <a:off x="22199600" y="18070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89408</xdr:rowOff>
    </xdr:from>
    <xdr:to>
      <xdr:col>116</xdr:col>
      <xdr:colOff>114300</xdr:colOff>
      <xdr:row>106</xdr:row>
      <xdr:rowOff>19558</xdr:rowOff>
    </xdr:to>
    <xdr:sp macro="" textlink="">
      <xdr:nvSpPr>
        <xdr:cNvPr id="932" name="フローチャート: 判断 931">
          <a:extLst>
            <a:ext uri="{FF2B5EF4-FFF2-40B4-BE49-F238E27FC236}">
              <a16:creationId xmlns:a16="http://schemas.microsoft.com/office/drawing/2014/main" id="{2A753ADE-F149-44EB-A69C-B94E4EBB5C25}"/>
            </a:ext>
          </a:extLst>
        </xdr:cNvPr>
        <xdr:cNvSpPr/>
      </xdr:nvSpPr>
      <xdr:spPr>
        <a:xfrm>
          <a:off x="22110700" y="1809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91694</xdr:rowOff>
    </xdr:from>
    <xdr:to>
      <xdr:col>112</xdr:col>
      <xdr:colOff>38100</xdr:colOff>
      <xdr:row>106</xdr:row>
      <xdr:rowOff>21844</xdr:rowOff>
    </xdr:to>
    <xdr:sp macro="" textlink="">
      <xdr:nvSpPr>
        <xdr:cNvPr id="933" name="フローチャート: 判断 932">
          <a:extLst>
            <a:ext uri="{FF2B5EF4-FFF2-40B4-BE49-F238E27FC236}">
              <a16:creationId xmlns:a16="http://schemas.microsoft.com/office/drawing/2014/main" id="{FD5F2648-C00E-41AF-8442-44933C38A22A}"/>
            </a:ext>
          </a:extLst>
        </xdr:cNvPr>
        <xdr:cNvSpPr/>
      </xdr:nvSpPr>
      <xdr:spPr>
        <a:xfrm>
          <a:off x="21272500" y="1809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106</xdr:row>
      <xdr:rowOff>12971</xdr:rowOff>
    </xdr:from>
    <xdr:ext cx="469744" cy="259045"/>
    <xdr:sp macro="" textlink="">
      <xdr:nvSpPr>
        <xdr:cNvPr id="934" name="n_1aveValue【庁舎】&#10;一人当たり面積">
          <a:extLst>
            <a:ext uri="{FF2B5EF4-FFF2-40B4-BE49-F238E27FC236}">
              <a16:creationId xmlns:a16="http://schemas.microsoft.com/office/drawing/2014/main" id="{E200A0C6-3D5D-4A20-9402-A1AA3DC34047}"/>
            </a:ext>
          </a:extLst>
        </xdr:cNvPr>
        <xdr:cNvSpPr txBox="1"/>
      </xdr:nvSpPr>
      <xdr:spPr>
        <a:xfrm>
          <a:off x="21075727" y="1818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105</xdr:row>
      <xdr:rowOff>91694</xdr:rowOff>
    </xdr:from>
    <xdr:to>
      <xdr:col>107</xdr:col>
      <xdr:colOff>101600</xdr:colOff>
      <xdr:row>106</xdr:row>
      <xdr:rowOff>21844</xdr:rowOff>
    </xdr:to>
    <xdr:sp macro="" textlink="">
      <xdr:nvSpPr>
        <xdr:cNvPr id="935" name="フローチャート: 判断 934">
          <a:extLst>
            <a:ext uri="{FF2B5EF4-FFF2-40B4-BE49-F238E27FC236}">
              <a16:creationId xmlns:a16="http://schemas.microsoft.com/office/drawing/2014/main" id="{FC5671F3-D5A1-43F8-98FD-1E0F45217C69}"/>
            </a:ext>
          </a:extLst>
        </xdr:cNvPr>
        <xdr:cNvSpPr/>
      </xdr:nvSpPr>
      <xdr:spPr>
        <a:xfrm>
          <a:off x="20383500" y="1809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106</xdr:row>
      <xdr:rowOff>12971</xdr:rowOff>
    </xdr:from>
    <xdr:ext cx="469744" cy="259045"/>
    <xdr:sp macro="" textlink="">
      <xdr:nvSpPr>
        <xdr:cNvPr id="936" name="n_2aveValue【庁舎】&#10;一人当たり面積">
          <a:extLst>
            <a:ext uri="{FF2B5EF4-FFF2-40B4-BE49-F238E27FC236}">
              <a16:creationId xmlns:a16="http://schemas.microsoft.com/office/drawing/2014/main" id="{EDBD0428-BEC9-43F3-8984-F320DD6117A7}"/>
            </a:ext>
          </a:extLst>
        </xdr:cNvPr>
        <xdr:cNvSpPr txBox="1"/>
      </xdr:nvSpPr>
      <xdr:spPr>
        <a:xfrm>
          <a:off x="20199427" y="1818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105</xdr:row>
      <xdr:rowOff>112268</xdr:rowOff>
    </xdr:from>
    <xdr:to>
      <xdr:col>102</xdr:col>
      <xdr:colOff>165100</xdr:colOff>
      <xdr:row>106</xdr:row>
      <xdr:rowOff>42418</xdr:rowOff>
    </xdr:to>
    <xdr:sp macro="" textlink="">
      <xdr:nvSpPr>
        <xdr:cNvPr id="937" name="フローチャート: 判断 936">
          <a:extLst>
            <a:ext uri="{FF2B5EF4-FFF2-40B4-BE49-F238E27FC236}">
              <a16:creationId xmlns:a16="http://schemas.microsoft.com/office/drawing/2014/main" id="{931C6EAF-7062-4954-A159-F1E11D35DBE0}"/>
            </a:ext>
          </a:extLst>
        </xdr:cNvPr>
        <xdr:cNvSpPr/>
      </xdr:nvSpPr>
      <xdr:spPr>
        <a:xfrm>
          <a:off x="19494500" y="1811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106</xdr:row>
      <xdr:rowOff>33545</xdr:rowOff>
    </xdr:from>
    <xdr:ext cx="469744" cy="259045"/>
    <xdr:sp macro="" textlink="">
      <xdr:nvSpPr>
        <xdr:cNvPr id="938" name="n_3aveValue【庁舎】&#10;一人当たり面積">
          <a:extLst>
            <a:ext uri="{FF2B5EF4-FFF2-40B4-BE49-F238E27FC236}">
              <a16:creationId xmlns:a16="http://schemas.microsoft.com/office/drawing/2014/main" id="{EA65D003-40A9-49E6-9B16-B57452986701}"/>
            </a:ext>
          </a:extLst>
        </xdr:cNvPr>
        <xdr:cNvSpPr txBox="1"/>
      </xdr:nvSpPr>
      <xdr:spPr>
        <a:xfrm>
          <a:off x="19310427" y="1820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105</xdr:row>
      <xdr:rowOff>160274</xdr:rowOff>
    </xdr:from>
    <xdr:to>
      <xdr:col>98</xdr:col>
      <xdr:colOff>38100</xdr:colOff>
      <xdr:row>106</xdr:row>
      <xdr:rowOff>90424</xdr:rowOff>
    </xdr:to>
    <xdr:sp macro="" textlink="">
      <xdr:nvSpPr>
        <xdr:cNvPr id="939" name="フローチャート: 判断 938">
          <a:extLst>
            <a:ext uri="{FF2B5EF4-FFF2-40B4-BE49-F238E27FC236}">
              <a16:creationId xmlns:a16="http://schemas.microsoft.com/office/drawing/2014/main" id="{F8EF5DA8-F3B1-491C-BFD3-F6A1E5ED632F}"/>
            </a:ext>
          </a:extLst>
        </xdr:cNvPr>
        <xdr:cNvSpPr/>
      </xdr:nvSpPr>
      <xdr:spPr>
        <a:xfrm>
          <a:off x="18605500" y="1816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106</xdr:row>
      <xdr:rowOff>81551</xdr:rowOff>
    </xdr:from>
    <xdr:ext cx="469744" cy="259045"/>
    <xdr:sp macro="" textlink="">
      <xdr:nvSpPr>
        <xdr:cNvPr id="940" name="n_4aveValue【庁舎】&#10;一人当たり面積">
          <a:extLst>
            <a:ext uri="{FF2B5EF4-FFF2-40B4-BE49-F238E27FC236}">
              <a16:creationId xmlns:a16="http://schemas.microsoft.com/office/drawing/2014/main" id="{EDF1B4C1-EE30-4ECC-A9A3-AEB0EEEE0F44}"/>
            </a:ext>
          </a:extLst>
        </xdr:cNvPr>
        <xdr:cNvSpPr txBox="1"/>
      </xdr:nvSpPr>
      <xdr:spPr>
        <a:xfrm>
          <a:off x="18421427" y="1825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AD908010-E22C-415E-8F4C-DF7C04A409E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42" name="テキスト ボックス 941">
          <a:extLst>
            <a:ext uri="{FF2B5EF4-FFF2-40B4-BE49-F238E27FC236}">
              <a16:creationId xmlns:a16="http://schemas.microsoft.com/office/drawing/2014/main" id="{88D2DCDE-F9C7-419B-B70C-29F6C2F545D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43" name="テキスト ボックス 942">
          <a:extLst>
            <a:ext uri="{FF2B5EF4-FFF2-40B4-BE49-F238E27FC236}">
              <a16:creationId xmlns:a16="http://schemas.microsoft.com/office/drawing/2014/main" id="{3BE1C1F8-BB48-481F-92E4-CFAA95A75D0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4" name="テキスト ボックス 943">
          <a:extLst>
            <a:ext uri="{FF2B5EF4-FFF2-40B4-BE49-F238E27FC236}">
              <a16:creationId xmlns:a16="http://schemas.microsoft.com/office/drawing/2014/main" id="{B8B3CD19-F7B5-447C-AAE6-1A35CF72295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5" name="テキスト ボックス 944">
          <a:extLst>
            <a:ext uri="{FF2B5EF4-FFF2-40B4-BE49-F238E27FC236}">
              <a16:creationId xmlns:a16="http://schemas.microsoft.com/office/drawing/2014/main" id="{B39881A4-B86B-4C5E-A41C-868D63E69D4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254</xdr:rowOff>
    </xdr:from>
    <xdr:to>
      <xdr:col>116</xdr:col>
      <xdr:colOff>114300</xdr:colOff>
      <xdr:row>101</xdr:row>
      <xdr:rowOff>101854</xdr:rowOff>
    </xdr:to>
    <xdr:sp macro="" textlink="">
      <xdr:nvSpPr>
        <xdr:cNvPr id="946" name="楕円 945">
          <a:extLst>
            <a:ext uri="{FF2B5EF4-FFF2-40B4-BE49-F238E27FC236}">
              <a16:creationId xmlns:a16="http://schemas.microsoft.com/office/drawing/2014/main" id="{C803DC11-5AA1-4458-8B8A-6C2775B02D39}"/>
            </a:ext>
          </a:extLst>
        </xdr:cNvPr>
        <xdr:cNvSpPr/>
      </xdr:nvSpPr>
      <xdr:spPr>
        <a:xfrm>
          <a:off x="22110700" y="1731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101871</xdr:rowOff>
    </xdr:from>
    <xdr:ext cx="469744" cy="259045"/>
    <xdr:sp macro="" textlink="">
      <xdr:nvSpPr>
        <xdr:cNvPr id="947" name="【庁舎】&#10;一人当たり面積該当値テキスト">
          <a:extLst>
            <a:ext uri="{FF2B5EF4-FFF2-40B4-BE49-F238E27FC236}">
              <a16:creationId xmlns:a16="http://schemas.microsoft.com/office/drawing/2014/main" id="{7B881A32-C393-4B24-9F1E-920BAF0B21CA}"/>
            </a:ext>
          </a:extLst>
        </xdr:cNvPr>
        <xdr:cNvSpPr txBox="1"/>
      </xdr:nvSpPr>
      <xdr:spPr>
        <a:xfrm>
          <a:off x="22199600" y="17246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39115</xdr:rowOff>
    </xdr:from>
    <xdr:to>
      <xdr:col>112</xdr:col>
      <xdr:colOff>38100</xdr:colOff>
      <xdr:row>101</xdr:row>
      <xdr:rowOff>140715</xdr:rowOff>
    </xdr:to>
    <xdr:sp macro="" textlink="">
      <xdr:nvSpPr>
        <xdr:cNvPr id="948" name="楕円 947">
          <a:extLst>
            <a:ext uri="{FF2B5EF4-FFF2-40B4-BE49-F238E27FC236}">
              <a16:creationId xmlns:a16="http://schemas.microsoft.com/office/drawing/2014/main" id="{C37F0CFE-FF44-4365-9C3B-4CBDCFB90038}"/>
            </a:ext>
          </a:extLst>
        </xdr:cNvPr>
        <xdr:cNvSpPr/>
      </xdr:nvSpPr>
      <xdr:spPr>
        <a:xfrm>
          <a:off x="21272500" y="1735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51054</xdr:rowOff>
    </xdr:from>
    <xdr:to>
      <xdr:col>116</xdr:col>
      <xdr:colOff>63500</xdr:colOff>
      <xdr:row>101</xdr:row>
      <xdr:rowOff>89915</xdr:rowOff>
    </xdr:to>
    <xdr:cxnSp macro="">
      <xdr:nvCxnSpPr>
        <xdr:cNvPr id="949" name="直線コネクタ 948">
          <a:extLst>
            <a:ext uri="{FF2B5EF4-FFF2-40B4-BE49-F238E27FC236}">
              <a16:creationId xmlns:a16="http://schemas.microsoft.com/office/drawing/2014/main" id="{F00573C2-A997-4850-B918-C9C74E58DB93}"/>
            </a:ext>
          </a:extLst>
        </xdr:cNvPr>
        <xdr:cNvCxnSpPr/>
      </xdr:nvCxnSpPr>
      <xdr:spPr>
        <a:xfrm flipV="1">
          <a:off x="21323300" y="17367504"/>
          <a:ext cx="8382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77978</xdr:rowOff>
    </xdr:from>
    <xdr:to>
      <xdr:col>107</xdr:col>
      <xdr:colOff>101600</xdr:colOff>
      <xdr:row>102</xdr:row>
      <xdr:rowOff>8128</xdr:rowOff>
    </xdr:to>
    <xdr:sp macro="" textlink="">
      <xdr:nvSpPr>
        <xdr:cNvPr id="950" name="楕円 949">
          <a:extLst>
            <a:ext uri="{FF2B5EF4-FFF2-40B4-BE49-F238E27FC236}">
              <a16:creationId xmlns:a16="http://schemas.microsoft.com/office/drawing/2014/main" id="{18411E4A-5BA6-4FD2-8E61-3540E6FEB3EE}"/>
            </a:ext>
          </a:extLst>
        </xdr:cNvPr>
        <xdr:cNvSpPr/>
      </xdr:nvSpPr>
      <xdr:spPr>
        <a:xfrm>
          <a:off x="20383500" y="1739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89915</xdr:rowOff>
    </xdr:from>
    <xdr:to>
      <xdr:col>111</xdr:col>
      <xdr:colOff>177800</xdr:colOff>
      <xdr:row>101</xdr:row>
      <xdr:rowOff>128778</xdr:rowOff>
    </xdr:to>
    <xdr:cxnSp macro="">
      <xdr:nvCxnSpPr>
        <xdr:cNvPr id="951" name="直線コネクタ 950">
          <a:extLst>
            <a:ext uri="{FF2B5EF4-FFF2-40B4-BE49-F238E27FC236}">
              <a16:creationId xmlns:a16="http://schemas.microsoft.com/office/drawing/2014/main" id="{193FB2DD-181B-4BB3-83AD-C5202AA378C7}"/>
            </a:ext>
          </a:extLst>
        </xdr:cNvPr>
        <xdr:cNvCxnSpPr/>
      </xdr:nvCxnSpPr>
      <xdr:spPr>
        <a:xfrm flipV="1">
          <a:off x="20434300" y="17406365"/>
          <a:ext cx="88900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112268</xdr:rowOff>
    </xdr:from>
    <xdr:to>
      <xdr:col>102</xdr:col>
      <xdr:colOff>165100</xdr:colOff>
      <xdr:row>102</xdr:row>
      <xdr:rowOff>42418</xdr:rowOff>
    </xdr:to>
    <xdr:sp macro="" textlink="">
      <xdr:nvSpPr>
        <xdr:cNvPr id="952" name="楕円 951">
          <a:extLst>
            <a:ext uri="{FF2B5EF4-FFF2-40B4-BE49-F238E27FC236}">
              <a16:creationId xmlns:a16="http://schemas.microsoft.com/office/drawing/2014/main" id="{8F4839B7-ACE3-43EC-988D-7E07753164E7}"/>
            </a:ext>
          </a:extLst>
        </xdr:cNvPr>
        <xdr:cNvSpPr/>
      </xdr:nvSpPr>
      <xdr:spPr>
        <a:xfrm>
          <a:off x="19494500" y="17428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128778</xdr:rowOff>
    </xdr:from>
    <xdr:to>
      <xdr:col>107</xdr:col>
      <xdr:colOff>50800</xdr:colOff>
      <xdr:row>101</xdr:row>
      <xdr:rowOff>163068</xdr:rowOff>
    </xdr:to>
    <xdr:cxnSp macro="">
      <xdr:nvCxnSpPr>
        <xdr:cNvPr id="953" name="直線コネクタ 952">
          <a:extLst>
            <a:ext uri="{FF2B5EF4-FFF2-40B4-BE49-F238E27FC236}">
              <a16:creationId xmlns:a16="http://schemas.microsoft.com/office/drawing/2014/main" id="{9CAD73D3-63BD-4E2B-8207-2BCBB22F923D}"/>
            </a:ext>
          </a:extLst>
        </xdr:cNvPr>
        <xdr:cNvCxnSpPr/>
      </xdr:nvCxnSpPr>
      <xdr:spPr>
        <a:xfrm flipV="1">
          <a:off x="19545300" y="17445228"/>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151130</xdr:rowOff>
    </xdr:from>
    <xdr:to>
      <xdr:col>98</xdr:col>
      <xdr:colOff>38100</xdr:colOff>
      <xdr:row>102</xdr:row>
      <xdr:rowOff>81280</xdr:rowOff>
    </xdr:to>
    <xdr:sp macro="" textlink="">
      <xdr:nvSpPr>
        <xdr:cNvPr id="954" name="楕円 953">
          <a:extLst>
            <a:ext uri="{FF2B5EF4-FFF2-40B4-BE49-F238E27FC236}">
              <a16:creationId xmlns:a16="http://schemas.microsoft.com/office/drawing/2014/main" id="{52D2C7F0-286F-48FB-8276-5E8B110077DD}"/>
            </a:ext>
          </a:extLst>
        </xdr:cNvPr>
        <xdr:cNvSpPr/>
      </xdr:nvSpPr>
      <xdr:spPr>
        <a:xfrm>
          <a:off x="18605500" y="1746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163068</xdr:rowOff>
    </xdr:from>
    <xdr:to>
      <xdr:col>102</xdr:col>
      <xdr:colOff>114300</xdr:colOff>
      <xdr:row>102</xdr:row>
      <xdr:rowOff>30480</xdr:rowOff>
    </xdr:to>
    <xdr:cxnSp macro="">
      <xdr:nvCxnSpPr>
        <xdr:cNvPr id="955" name="直線コネクタ 954">
          <a:extLst>
            <a:ext uri="{FF2B5EF4-FFF2-40B4-BE49-F238E27FC236}">
              <a16:creationId xmlns:a16="http://schemas.microsoft.com/office/drawing/2014/main" id="{2FF93088-519F-4929-AA77-3FF44E258803}"/>
            </a:ext>
          </a:extLst>
        </xdr:cNvPr>
        <xdr:cNvCxnSpPr/>
      </xdr:nvCxnSpPr>
      <xdr:spPr>
        <a:xfrm flipV="1">
          <a:off x="18656300" y="17479518"/>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99</xdr:row>
      <xdr:rowOff>157242</xdr:rowOff>
    </xdr:from>
    <xdr:ext cx="469744" cy="259045"/>
    <xdr:sp macro="" textlink="">
      <xdr:nvSpPr>
        <xdr:cNvPr id="956" name="n_1mainValue【庁舎】&#10;一人当たり面積">
          <a:extLst>
            <a:ext uri="{FF2B5EF4-FFF2-40B4-BE49-F238E27FC236}">
              <a16:creationId xmlns:a16="http://schemas.microsoft.com/office/drawing/2014/main" id="{C7C2537B-71DE-48B6-B01D-3727425DB118}"/>
            </a:ext>
          </a:extLst>
        </xdr:cNvPr>
        <xdr:cNvSpPr txBox="1"/>
      </xdr:nvSpPr>
      <xdr:spPr>
        <a:xfrm>
          <a:off x="21075727" y="17130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24655</xdr:rowOff>
    </xdr:from>
    <xdr:ext cx="469744" cy="259045"/>
    <xdr:sp macro="" textlink="">
      <xdr:nvSpPr>
        <xdr:cNvPr id="957" name="n_2mainValue【庁舎】&#10;一人当たり面積">
          <a:extLst>
            <a:ext uri="{FF2B5EF4-FFF2-40B4-BE49-F238E27FC236}">
              <a16:creationId xmlns:a16="http://schemas.microsoft.com/office/drawing/2014/main" id="{5BACEA5E-3F0C-4CAC-A1AB-8054B8782C1B}"/>
            </a:ext>
          </a:extLst>
        </xdr:cNvPr>
        <xdr:cNvSpPr txBox="1"/>
      </xdr:nvSpPr>
      <xdr:spPr>
        <a:xfrm>
          <a:off x="20199427" y="1716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58945</xdr:rowOff>
    </xdr:from>
    <xdr:ext cx="469744" cy="259045"/>
    <xdr:sp macro="" textlink="">
      <xdr:nvSpPr>
        <xdr:cNvPr id="958" name="n_3mainValue【庁舎】&#10;一人当たり面積">
          <a:extLst>
            <a:ext uri="{FF2B5EF4-FFF2-40B4-BE49-F238E27FC236}">
              <a16:creationId xmlns:a16="http://schemas.microsoft.com/office/drawing/2014/main" id="{4A8BB601-53FA-4FDB-A487-0469317D52C6}"/>
            </a:ext>
          </a:extLst>
        </xdr:cNvPr>
        <xdr:cNvSpPr txBox="1"/>
      </xdr:nvSpPr>
      <xdr:spPr>
        <a:xfrm>
          <a:off x="19310427" y="1720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97807</xdr:rowOff>
    </xdr:from>
    <xdr:ext cx="469744" cy="259045"/>
    <xdr:sp macro="" textlink="">
      <xdr:nvSpPr>
        <xdr:cNvPr id="959" name="n_4mainValue【庁舎】&#10;一人当たり面積">
          <a:extLst>
            <a:ext uri="{FF2B5EF4-FFF2-40B4-BE49-F238E27FC236}">
              <a16:creationId xmlns:a16="http://schemas.microsoft.com/office/drawing/2014/main" id="{75B6E920-E236-4638-86D9-5954BFDA755F}"/>
            </a:ext>
          </a:extLst>
        </xdr:cNvPr>
        <xdr:cNvSpPr txBox="1"/>
      </xdr:nvSpPr>
      <xdr:spPr>
        <a:xfrm>
          <a:off x="18421427" y="1724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1E2E0771-69D5-462D-B5FE-59AE7C379FC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D2CAFCA5-D4E4-470B-9A7C-6264BCB17AE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B3E0847B-1210-41D1-AF87-D8375DB6779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広大な町域と人口減少問題を抱える当町においては、各施設の一人当たり面積や有形固定資産減価償却率が類似団体や県平均と比較して全体的に高い傾向にある。しかしながら、老朽化が進む保健センターについては、一人当たり面積も少ないことから、住民サービスの向上といった観点からも施設の更新を検討中である。</a:t>
          </a:r>
          <a:endParaRPr lang="ja-JP" altLang="ja-JP" sz="1400">
            <a:effectLst/>
          </a:endParaRPr>
        </a:p>
        <a:p>
          <a:r>
            <a:rPr kumimoji="1" lang="ja-JP" altLang="ja-JP" sz="1100">
              <a:solidFill>
                <a:schemeClr val="dk1"/>
              </a:solidFill>
              <a:effectLst/>
              <a:latin typeface="+mn-lt"/>
              <a:ea typeface="+mn-ea"/>
              <a:cs typeface="+mn-cs"/>
            </a:rPr>
            <a:t>市民会館については、平成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地域交流センターを建設したため、類似団体数値より低くなっており、図書館については、令和元年度に揖斐川図書館の建て替えを行ったため、類似団体より低くなっている。また、体育館・プールの有形固定資産減価償却率は、類似団体より高くなっているが、今後町民プールの解体を予定しており、減少が見込まれる。</a:t>
          </a:r>
          <a:endParaRPr lang="ja-JP" altLang="ja-JP" sz="1400">
            <a:effectLst/>
          </a:endParaRPr>
        </a:p>
        <a:p>
          <a:r>
            <a:rPr kumimoji="1" lang="ja-JP" altLang="ja-JP" sz="1100">
              <a:solidFill>
                <a:schemeClr val="dk1"/>
              </a:solidFill>
              <a:effectLst/>
              <a:latin typeface="+mn-lt"/>
              <a:ea typeface="+mn-ea"/>
              <a:cs typeface="+mn-cs"/>
            </a:rPr>
            <a:t>今後は、広大な区域における住民サービスの維持と、施設等の総量適正化についてバランスを図りつつ、「揖斐川町公共施設等総合管理計画」に基づき、長期的な視点を持って施設の更新・統廃合・長寿命化などを検討するなど、適正なマネジメントが求められ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4.bin"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 Id="rId1" Type="http://schemas.openxmlformats.org/officeDocument/2006/relationships/printerSettings" Target="../printerSettings/printerSettings5.bin"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4.xml" />
  <Relationship Id="rId1" Type="http://schemas.openxmlformats.org/officeDocument/2006/relationships/printerSettings" Target="../printerSettings/printerSettings6.bin"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6.xml" />
  <Relationship Id="rId1" Type="http://schemas.openxmlformats.org/officeDocument/2006/relationships/printerSettings" Target="../printerSettings/printerSettings7.bin"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7.xml" />
  <Relationship Id="rId1" Type="http://schemas.openxmlformats.org/officeDocument/2006/relationships/printerSettings" Target="../printerSettings/printerSettings8.bin"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8.xml" />
  <Relationship Id="rId1" Type="http://schemas.openxmlformats.org/officeDocument/2006/relationships/printerSettings" Target="../printerSettings/printerSettings9.bin"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9.xml" />
  <Relationship Id="rId1" Type="http://schemas.openxmlformats.org/officeDocument/2006/relationships/printerSettings" Target="../printerSettings/printerSettings10.bin"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10.xml" />
  <Relationship Id="rId1" Type="http://schemas.openxmlformats.org/officeDocument/2006/relationships/printerSettings" Target="../printerSettings/printerSettings11.bin" />
</Relationships>
</file>

<file path=xl/worksheets/_rels/sheet12.xml.rels>&#65279;<?xml version="1.0" encoding="utf-8" standalone="yes"?>
<Relationships xmlns="http://schemas.openxmlformats.org/package/2006/relationships">
  <Relationship Id="rId2" Type="http://schemas.openxmlformats.org/officeDocument/2006/relationships/drawing" Target="../drawings/drawing11.xml" />
  <Relationship Id="rId1" Type="http://schemas.openxmlformats.org/officeDocument/2006/relationships/printerSettings" Target="../printerSettings/printerSettings12.bin" />
</Relationships>
</file>

<file path=xl/worksheets/_rels/sheet13.xml.rels>&#65279;<?xml version="1.0" encoding="utf-8" standalone="yes"?>
<Relationships xmlns="http://schemas.openxmlformats.org/package/2006/relationships">
  <Relationship Id="rId2" Type="http://schemas.openxmlformats.org/officeDocument/2006/relationships/drawing" Target="../drawings/drawing12.xml" />
  <Relationship Id="rId1" Type="http://schemas.openxmlformats.org/officeDocument/2006/relationships/printerSettings" Target="../printerSettings/printerSettings13.bin" />
</Relationships>
</file>

<file path=xl/worksheets/_rels/sheet14.xml.rels>&#65279;<?xml version="1.0" encoding="utf-8" standalone="yes"?>
<Relationships xmlns="http://schemas.openxmlformats.org/package/2006/relationships">
  <Relationship Id="rId2" Type="http://schemas.openxmlformats.org/officeDocument/2006/relationships/drawing" Target="../drawings/drawing13.xml" />
  <Relationship Id="rId1" Type="http://schemas.openxmlformats.org/officeDocument/2006/relationships/printerSettings" Target="../printerSettings/printerSettings14.bin" />
</Relationships>
</file>

<file path=xl/worksheets/_rels/sheet15.xml.rels>&#65279;<?xml version="1.0" encoding="utf-8" standalone="yes"?>
<Relationships xmlns="http://schemas.openxmlformats.org/package/2006/relationships">
  <Relationship Id="rId2" Type="http://schemas.openxmlformats.org/officeDocument/2006/relationships/drawing" Target="../drawings/drawing14.xml" />
  <Relationship Id="rId1" Type="http://schemas.openxmlformats.org/officeDocument/2006/relationships/printerSettings" Target="../printerSettings/printerSettings15.bin" />
</Relationships>
</file>

<file path=xl/worksheets/_rels/sheet16.xml.rels>&#65279;<?xml version="1.0" encoding="utf-8" standalone="yes"?>
<Relationships xmlns="http://schemas.openxmlformats.org/package/2006/relationships">
  <Relationship Id="rId2" Type="http://schemas.openxmlformats.org/officeDocument/2006/relationships/drawing" Target="../drawings/drawing15.xml" />
  <Relationship Id="rId1" Type="http://schemas.openxmlformats.org/officeDocument/2006/relationships/printerSettings" Target="../printerSettings/printerSettings16.bin" />
</Relationships>
</file>

<file path=xl/worksheets/_rels/sheet17.xml.rels>&#65279;<?xml version="1.0" encoding="utf-8" standalone="yes"?>
<Relationships xmlns="http://schemas.openxmlformats.org/package/2006/relationships">
  <Relationship Id="rId1" Type="http://schemas.openxmlformats.org/officeDocument/2006/relationships/printerSettings" Target="../printerSettings/printerSettings17.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15937936</v>
      </c>
      <c r="BO4" s="407"/>
      <c r="BP4" s="407"/>
      <c r="BQ4" s="407"/>
      <c r="BR4" s="407"/>
      <c r="BS4" s="407"/>
      <c r="BT4" s="407"/>
      <c r="BU4" s="408"/>
      <c r="BV4" s="406">
        <v>14924298</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5.5</v>
      </c>
      <c r="CU4" s="413"/>
      <c r="CV4" s="413"/>
      <c r="CW4" s="413"/>
      <c r="CX4" s="413"/>
      <c r="CY4" s="413"/>
      <c r="CZ4" s="413"/>
      <c r="DA4" s="414"/>
      <c r="DB4" s="412">
        <v>3.5</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15236839</v>
      </c>
      <c r="BO5" s="444"/>
      <c r="BP5" s="444"/>
      <c r="BQ5" s="444"/>
      <c r="BR5" s="444"/>
      <c r="BS5" s="444"/>
      <c r="BT5" s="444"/>
      <c r="BU5" s="445"/>
      <c r="BV5" s="443">
        <v>14489770</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85.7</v>
      </c>
      <c r="CU5" s="441"/>
      <c r="CV5" s="441"/>
      <c r="CW5" s="441"/>
      <c r="CX5" s="441"/>
      <c r="CY5" s="441"/>
      <c r="CZ5" s="441"/>
      <c r="DA5" s="442"/>
      <c r="DB5" s="440">
        <v>83.2</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701097</v>
      </c>
      <c r="BO6" s="444"/>
      <c r="BP6" s="444"/>
      <c r="BQ6" s="444"/>
      <c r="BR6" s="444"/>
      <c r="BS6" s="444"/>
      <c r="BT6" s="444"/>
      <c r="BU6" s="445"/>
      <c r="BV6" s="443">
        <v>434528</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85.9</v>
      </c>
      <c r="CU6" s="481"/>
      <c r="CV6" s="481"/>
      <c r="CW6" s="481"/>
      <c r="CX6" s="481"/>
      <c r="CY6" s="481"/>
      <c r="CZ6" s="481"/>
      <c r="DA6" s="482"/>
      <c r="DB6" s="480">
        <v>83.8</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185391</v>
      </c>
      <c r="BO7" s="444"/>
      <c r="BP7" s="444"/>
      <c r="BQ7" s="444"/>
      <c r="BR7" s="444"/>
      <c r="BS7" s="444"/>
      <c r="BT7" s="444"/>
      <c r="BU7" s="445"/>
      <c r="BV7" s="443">
        <v>113488</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9402163</v>
      </c>
      <c r="CU7" s="444"/>
      <c r="CV7" s="444"/>
      <c r="CW7" s="444"/>
      <c r="CX7" s="444"/>
      <c r="CY7" s="444"/>
      <c r="CZ7" s="444"/>
      <c r="DA7" s="445"/>
      <c r="DB7" s="443">
        <v>9277681</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515706</v>
      </c>
      <c r="BO8" s="444"/>
      <c r="BP8" s="444"/>
      <c r="BQ8" s="444"/>
      <c r="BR8" s="444"/>
      <c r="BS8" s="444"/>
      <c r="BT8" s="444"/>
      <c r="BU8" s="445"/>
      <c r="BV8" s="443">
        <v>321040</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0.45</v>
      </c>
      <c r="CU8" s="484"/>
      <c r="CV8" s="484"/>
      <c r="CW8" s="484"/>
      <c r="CX8" s="484"/>
      <c r="CY8" s="484"/>
      <c r="CZ8" s="484"/>
      <c r="DA8" s="485"/>
      <c r="DB8" s="483">
        <v>0.45</v>
      </c>
      <c r="DC8" s="484"/>
      <c r="DD8" s="484"/>
      <c r="DE8" s="484"/>
      <c r="DF8" s="484"/>
      <c r="DG8" s="484"/>
      <c r="DH8" s="484"/>
      <c r="DI8" s="485"/>
    </row>
    <row r="9" spans="1:119" ht="18.75" customHeight="1" thickBot="1" x14ac:dyDescent="0.2">
      <c r="A9" s="169"/>
      <c r="B9" s="437" t="s">
        <v>106</v>
      </c>
      <c r="C9" s="438"/>
      <c r="D9" s="438"/>
      <c r="E9" s="438"/>
      <c r="F9" s="438"/>
      <c r="G9" s="438"/>
      <c r="H9" s="438"/>
      <c r="I9" s="438"/>
      <c r="J9" s="438"/>
      <c r="K9" s="486"/>
      <c r="L9" s="487" t="s">
        <v>107</v>
      </c>
      <c r="M9" s="488"/>
      <c r="N9" s="488"/>
      <c r="O9" s="488"/>
      <c r="P9" s="488"/>
      <c r="Q9" s="489"/>
      <c r="R9" s="490">
        <v>19529</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110</v>
      </c>
      <c r="AV9" s="476"/>
      <c r="AW9" s="476"/>
      <c r="AX9" s="476"/>
      <c r="AY9" s="477" t="s">
        <v>111</v>
      </c>
      <c r="AZ9" s="478"/>
      <c r="BA9" s="478"/>
      <c r="BB9" s="478"/>
      <c r="BC9" s="478"/>
      <c r="BD9" s="478"/>
      <c r="BE9" s="478"/>
      <c r="BF9" s="478"/>
      <c r="BG9" s="478"/>
      <c r="BH9" s="478"/>
      <c r="BI9" s="478"/>
      <c r="BJ9" s="478"/>
      <c r="BK9" s="478"/>
      <c r="BL9" s="478"/>
      <c r="BM9" s="479"/>
      <c r="BN9" s="443">
        <v>194666</v>
      </c>
      <c r="BO9" s="444"/>
      <c r="BP9" s="444"/>
      <c r="BQ9" s="444"/>
      <c r="BR9" s="444"/>
      <c r="BS9" s="444"/>
      <c r="BT9" s="444"/>
      <c r="BU9" s="445"/>
      <c r="BV9" s="443">
        <v>-275080</v>
      </c>
      <c r="BW9" s="444"/>
      <c r="BX9" s="444"/>
      <c r="BY9" s="444"/>
      <c r="BZ9" s="444"/>
      <c r="CA9" s="444"/>
      <c r="CB9" s="444"/>
      <c r="CC9" s="445"/>
      <c r="CD9" s="446" t="s">
        <v>112</v>
      </c>
      <c r="CE9" s="447"/>
      <c r="CF9" s="447"/>
      <c r="CG9" s="447"/>
      <c r="CH9" s="447"/>
      <c r="CI9" s="447"/>
      <c r="CJ9" s="447"/>
      <c r="CK9" s="447"/>
      <c r="CL9" s="447"/>
      <c r="CM9" s="447"/>
      <c r="CN9" s="447"/>
      <c r="CO9" s="447"/>
      <c r="CP9" s="447"/>
      <c r="CQ9" s="447"/>
      <c r="CR9" s="447"/>
      <c r="CS9" s="448"/>
      <c r="CT9" s="440">
        <v>13.6</v>
      </c>
      <c r="CU9" s="441"/>
      <c r="CV9" s="441"/>
      <c r="CW9" s="441"/>
      <c r="CX9" s="441"/>
      <c r="CY9" s="441"/>
      <c r="CZ9" s="441"/>
      <c r="DA9" s="442"/>
      <c r="DB9" s="440">
        <v>14.2</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113</v>
      </c>
      <c r="M10" s="473"/>
      <c r="N10" s="473"/>
      <c r="O10" s="473"/>
      <c r="P10" s="473"/>
      <c r="Q10" s="474"/>
      <c r="R10" s="494">
        <v>21503</v>
      </c>
      <c r="S10" s="495"/>
      <c r="T10" s="495"/>
      <c r="U10" s="495"/>
      <c r="V10" s="496"/>
      <c r="W10" s="431"/>
      <c r="X10" s="432"/>
      <c r="Y10" s="432"/>
      <c r="Z10" s="432"/>
      <c r="AA10" s="432"/>
      <c r="AB10" s="432"/>
      <c r="AC10" s="432"/>
      <c r="AD10" s="432"/>
      <c r="AE10" s="432"/>
      <c r="AF10" s="432"/>
      <c r="AG10" s="432"/>
      <c r="AH10" s="432"/>
      <c r="AI10" s="432"/>
      <c r="AJ10" s="432"/>
      <c r="AK10" s="432"/>
      <c r="AL10" s="435"/>
      <c r="AM10" s="472" t="s">
        <v>114</v>
      </c>
      <c r="AN10" s="473"/>
      <c r="AO10" s="473"/>
      <c r="AP10" s="473"/>
      <c r="AQ10" s="473"/>
      <c r="AR10" s="473"/>
      <c r="AS10" s="473"/>
      <c r="AT10" s="474"/>
      <c r="AU10" s="475" t="s">
        <v>110</v>
      </c>
      <c r="AV10" s="476"/>
      <c r="AW10" s="476"/>
      <c r="AX10" s="476"/>
      <c r="AY10" s="477" t="s">
        <v>115</v>
      </c>
      <c r="AZ10" s="478"/>
      <c r="BA10" s="478"/>
      <c r="BB10" s="478"/>
      <c r="BC10" s="478"/>
      <c r="BD10" s="478"/>
      <c r="BE10" s="478"/>
      <c r="BF10" s="478"/>
      <c r="BG10" s="478"/>
      <c r="BH10" s="478"/>
      <c r="BI10" s="478"/>
      <c r="BJ10" s="478"/>
      <c r="BK10" s="478"/>
      <c r="BL10" s="478"/>
      <c r="BM10" s="479"/>
      <c r="BN10" s="443">
        <v>307589</v>
      </c>
      <c r="BO10" s="444"/>
      <c r="BP10" s="444"/>
      <c r="BQ10" s="444"/>
      <c r="BR10" s="444"/>
      <c r="BS10" s="444"/>
      <c r="BT10" s="444"/>
      <c r="BU10" s="445"/>
      <c r="BV10" s="443">
        <v>295285</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110</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18633</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1000000</v>
      </c>
      <c r="BO12" s="444"/>
      <c r="BP12" s="444"/>
      <c r="BQ12" s="444"/>
      <c r="BR12" s="444"/>
      <c r="BS12" s="444"/>
      <c r="BT12" s="444"/>
      <c r="BU12" s="445"/>
      <c r="BV12" s="443">
        <v>300000</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18299</v>
      </c>
      <c r="S13" s="528"/>
      <c r="T13" s="528"/>
      <c r="U13" s="528"/>
      <c r="V13" s="529"/>
      <c r="W13" s="459" t="s">
        <v>131</v>
      </c>
      <c r="X13" s="460"/>
      <c r="Y13" s="460"/>
      <c r="Z13" s="460"/>
      <c r="AA13" s="460"/>
      <c r="AB13" s="450"/>
      <c r="AC13" s="494">
        <v>509</v>
      </c>
      <c r="AD13" s="495"/>
      <c r="AE13" s="495"/>
      <c r="AF13" s="495"/>
      <c r="AG13" s="537"/>
      <c r="AH13" s="494">
        <v>716</v>
      </c>
      <c r="AI13" s="495"/>
      <c r="AJ13" s="495"/>
      <c r="AK13" s="495"/>
      <c r="AL13" s="496"/>
      <c r="AM13" s="472" t="s">
        <v>132</v>
      </c>
      <c r="AN13" s="473"/>
      <c r="AO13" s="473"/>
      <c r="AP13" s="473"/>
      <c r="AQ13" s="473"/>
      <c r="AR13" s="473"/>
      <c r="AS13" s="473"/>
      <c r="AT13" s="474"/>
      <c r="AU13" s="475" t="s">
        <v>110</v>
      </c>
      <c r="AV13" s="476"/>
      <c r="AW13" s="476"/>
      <c r="AX13" s="476"/>
      <c r="AY13" s="477" t="s">
        <v>133</v>
      </c>
      <c r="AZ13" s="478"/>
      <c r="BA13" s="478"/>
      <c r="BB13" s="478"/>
      <c r="BC13" s="478"/>
      <c r="BD13" s="478"/>
      <c r="BE13" s="478"/>
      <c r="BF13" s="478"/>
      <c r="BG13" s="478"/>
      <c r="BH13" s="478"/>
      <c r="BI13" s="478"/>
      <c r="BJ13" s="478"/>
      <c r="BK13" s="478"/>
      <c r="BL13" s="478"/>
      <c r="BM13" s="479"/>
      <c r="BN13" s="443">
        <v>-497745</v>
      </c>
      <c r="BO13" s="444"/>
      <c r="BP13" s="444"/>
      <c r="BQ13" s="444"/>
      <c r="BR13" s="444"/>
      <c r="BS13" s="444"/>
      <c r="BT13" s="444"/>
      <c r="BU13" s="445"/>
      <c r="BV13" s="443">
        <v>-279795</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7.4</v>
      </c>
      <c r="CU13" s="441"/>
      <c r="CV13" s="441"/>
      <c r="CW13" s="441"/>
      <c r="CX13" s="441"/>
      <c r="CY13" s="441"/>
      <c r="CZ13" s="441"/>
      <c r="DA13" s="442"/>
      <c r="DB13" s="440">
        <v>6.8</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19062</v>
      </c>
      <c r="S14" s="528"/>
      <c r="T14" s="528"/>
      <c r="U14" s="528"/>
      <c r="V14" s="529"/>
      <c r="W14" s="433"/>
      <c r="X14" s="434"/>
      <c r="Y14" s="434"/>
      <c r="Z14" s="434"/>
      <c r="AA14" s="434"/>
      <c r="AB14" s="423"/>
      <c r="AC14" s="530">
        <v>5.5</v>
      </c>
      <c r="AD14" s="531"/>
      <c r="AE14" s="531"/>
      <c r="AF14" s="531"/>
      <c r="AG14" s="532"/>
      <c r="AH14" s="530">
        <v>6.9</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122</v>
      </c>
      <c r="CU14" s="542"/>
      <c r="CV14" s="542"/>
      <c r="CW14" s="542"/>
      <c r="CX14" s="542"/>
      <c r="CY14" s="542"/>
      <c r="CZ14" s="542"/>
      <c r="DA14" s="543"/>
      <c r="DB14" s="541" t="s">
        <v>122</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18751</v>
      </c>
      <c r="S15" s="528"/>
      <c r="T15" s="528"/>
      <c r="U15" s="528"/>
      <c r="V15" s="529"/>
      <c r="W15" s="459" t="s">
        <v>137</v>
      </c>
      <c r="X15" s="460"/>
      <c r="Y15" s="460"/>
      <c r="Z15" s="460"/>
      <c r="AA15" s="460"/>
      <c r="AB15" s="450"/>
      <c r="AC15" s="494">
        <v>3276</v>
      </c>
      <c r="AD15" s="495"/>
      <c r="AE15" s="495"/>
      <c r="AF15" s="495"/>
      <c r="AG15" s="537"/>
      <c r="AH15" s="494">
        <v>3631</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3693224</v>
      </c>
      <c r="BO15" s="407"/>
      <c r="BP15" s="407"/>
      <c r="BQ15" s="407"/>
      <c r="BR15" s="407"/>
      <c r="BS15" s="407"/>
      <c r="BT15" s="407"/>
      <c r="BU15" s="408"/>
      <c r="BV15" s="406">
        <v>3728800</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35.1</v>
      </c>
      <c r="AD16" s="531"/>
      <c r="AE16" s="531"/>
      <c r="AF16" s="531"/>
      <c r="AG16" s="532"/>
      <c r="AH16" s="530">
        <v>35</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8363618</v>
      </c>
      <c r="BO16" s="444"/>
      <c r="BP16" s="444"/>
      <c r="BQ16" s="444"/>
      <c r="BR16" s="444"/>
      <c r="BS16" s="444"/>
      <c r="BT16" s="444"/>
      <c r="BU16" s="445"/>
      <c r="BV16" s="443">
        <v>8188543</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5549</v>
      </c>
      <c r="AD17" s="495"/>
      <c r="AE17" s="495"/>
      <c r="AF17" s="495"/>
      <c r="AG17" s="537"/>
      <c r="AH17" s="494">
        <v>6027</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4702329</v>
      </c>
      <c r="BO17" s="444"/>
      <c r="BP17" s="444"/>
      <c r="BQ17" s="444"/>
      <c r="BR17" s="444"/>
      <c r="BS17" s="444"/>
      <c r="BT17" s="444"/>
      <c r="BU17" s="445"/>
      <c r="BV17" s="443">
        <v>4756901</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147</v>
      </c>
      <c r="C18" s="486"/>
      <c r="D18" s="486"/>
      <c r="E18" s="566"/>
      <c r="F18" s="566"/>
      <c r="G18" s="566"/>
      <c r="H18" s="566"/>
      <c r="I18" s="566"/>
      <c r="J18" s="566"/>
      <c r="K18" s="566"/>
      <c r="L18" s="567">
        <v>803.44</v>
      </c>
      <c r="M18" s="567"/>
      <c r="N18" s="567"/>
      <c r="O18" s="567"/>
      <c r="P18" s="567"/>
      <c r="Q18" s="567"/>
      <c r="R18" s="568"/>
      <c r="S18" s="568"/>
      <c r="T18" s="568"/>
      <c r="U18" s="568"/>
      <c r="V18" s="569"/>
      <c r="W18" s="461"/>
      <c r="X18" s="462"/>
      <c r="Y18" s="462"/>
      <c r="Z18" s="462"/>
      <c r="AA18" s="462"/>
      <c r="AB18" s="453"/>
      <c r="AC18" s="570">
        <v>59.4</v>
      </c>
      <c r="AD18" s="571"/>
      <c r="AE18" s="571"/>
      <c r="AF18" s="571"/>
      <c r="AG18" s="572"/>
      <c r="AH18" s="570">
        <v>58.1</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8004976</v>
      </c>
      <c r="BO18" s="444"/>
      <c r="BP18" s="444"/>
      <c r="BQ18" s="444"/>
      <c r="BR18" s="444"/>
      <c r="BS18" s="444"/>
      <c r="BT18" s="444"/>
      <c r="BU18" s="445"/>
      <c r="BV18" s="443">
        <v>7739108</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149</v>
      </c>
      <c r="C19" s="486"/>
      <c r="D19" s="486"/>
      <c r="E19" s="566"/>
      <c r="F19" s="566"/>
      <c r="G19" s="566"/>
      <c r="H19" s="566"/>
      <c r="I19" s="566"/>
      <c r="J19" s="566"/>
      <c r="K19" s="566"/>
      <c r="L19" s="574">
        <v>24</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11632308</v>
      </c>
      <c r="BO19" s="444"/>
      <c r="BP19" s="444"/>
      <c r="BQ19" s="444"/>
      <c r="BR19" s="444"/>
      <c r="BS19" s="444"/>
      <c r="BT19" s="444"/>
      <c r="BU19" s="445"/>
      <c r="BV19" s="443">
        <v>11045209</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151</v>
      </c>
      <c r="C20" s="486"/>
      <c r="D20" s="486"/>
      <c r="E20" s="566"/>
      <c r="F20" s="566"/>
      <c r="G20" s="566"/>
      <c r="H20" s="566"/>
      <c r="I20" s="566"/>
      <c r="J20" s="566"/>
      <c r="K20" s="566"/>
      <c r="L20" s="574">
        <v>7067</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12629188</v>
      </c>
      <c r="BO22" s="407"/>
      <c r="BP22" s="407"/>
      <c r="BQ22" s="407"/>
      <c r="BR22" s="407"/>
      <c r="BS22" s="407"/>
      <c r="BT22" s="407"/>
      <c r="BU22" s="408"/>
      <c r="BV22" s="406">
        <v>13170212</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6653598</v>
      </c>
      <c r="BO23" s="444"/>
      <c r="BP23" s="444"/>
      <c r="BQ23" s="444"/>
      <c r="BR23" s="444"/>
      <c r="BS23" s="444"/>
      <c r="BT23" s="444"/>
      <c r="BU23" s="445"/>
      <c r="BV23" s="443">
        <v>6953906</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161</v>
      </c>
      <c r="F24" s="473"/>
      <c r="G24" s="473"/>
      <c r="H24" s="473"/>
      <c r="I24" s="473"/>
      <c r="J24" s="473"/>
      <c r="K24" s="474"/>
      <c r="L24" s="494">
        <v>1</v>
      </c>
      <c r="M24" s="495"/>
      <c r="N24" s="495"/>
      <c r="O24" s="495"/>
      <c r="P24" s="537"/>
      <c r="Q24" s="494">
        <v>7500</v>
      </c>
      <c r="R24" s="495"/>
      <c r="S24" s="495"/>
      <c r="T24" s="495"/>
      <c r="U24" s="495"/>
      <c r="V24" s="537"/>
      <c r="W24" s="589"/>
      <c r="X24" s="590"/>
      <c r="Y24" s="591"/>
      <c r="Z24" s="493" t="s">
        <v>162</v>
      </c>
      <c r="AA24" s="473"/>
      <c r="AB24" s="473"/>
      <c r="AC24" s="473"/>
      <c r="AD24" s="473"/>
      <c r="AE24" s="473"/>
      <c r="AF24" s="473"/>
      <c r="AG24" s="474"/>
      <c r="AH24" s="494">
        <v>209</v>
      </c>
      <c r="AI24" s="495"/>
      <c r="AJ24" s="495"/>
      <c r="AK24" s="495"/>
      <c r="AL24" s="537"/>
      <c r="AM24" s="494">
        <v>633688</v>
      </c>
      <c r="AN24" s="495"/>
      <c r="AO24" s="495"/>
      <c r="AP24" s="495"/>
      <c r="AQ24" s="495"/>
      <c r="AR24" s="537"/>
      <c r="AS24" s="494">
        <v>3032</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10621351</v>
      </c>
      <c r="BO24" s="444"/>
      <c r="BP24" s="444"/>
      <c r="BQ24" s="444"/>
      <c r="BR24" s="444"/>
      <c r="BS24" s="444"/>
      <c r="BT24" s="444"/>
      <c r="BU24" s="445"/>
      <c r="BV24" s="443">
        <v>10818007</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164</v>
      </c>
      <c r="F25" s="473"/>
      <c r="G25" s="473"/>
      <c r="H25" s="473"/>
      <c r="I25" s="473"/>
      <c r="J25" s="473"/>
      <c r="K25" s="474"/>
      <c r="L25" s="494">
        <v>1</v>
      </c>
      <c r="M25" s="495"/>
      <c r="N25" s="495"/>
      <c r="O25" s="495"/>
      <c r="P25" s="537"/>
      <c r="Q25" s="494">
        <v>6000</v>
      </c>
      <c r="R25" s="495"/>
      <c r="S25" s="495"/>
      <c r="T25" s="495"/>
      <c r="U25" s="495"/>
      <c r="V25" s="537"/>
      <c r="W25" s="589"/>
      <c r="X25" s="590"/>
      <c r="Y25" s="591"/>
      <c r="Z25" s="493" t="s">
        <v>165</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1318214</v>
      </c>
      <c r="BO25" s="407"/>
      <c r="BP25" s="407"/>
      <c r="BQ25" s="407"/>
      <c r="BR25" s="407"/>
      <c r="BS25" s="407"/>
      <c r="BT25" s="407"/>
      <c r="BU25" s="408"/>
      <c r="BV25" s="406">
        <v>976131</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167</v>
      </c>
      <c r="F26" s="473"/>
      <c r="G26" s="473"/>
      <c r="H26" s="473"/>
      <c r="I26" s="473"/>
      <c r="J26" s="473"/>
      <c r="K26" s="474"/>
      <c r="L26" s="494">
        <v>1</v>
      </c>
      <c r="M26" s="495"/>
      <c r="N26" s="495"/>
      <c r="O26" s="495"/>
      <c r="P26" s="537"/>
      <c r="Q26" s="494">
        <v>5300</v>
      </c>
      <c r="R26" s="495"/>
      <c r="S26" s="495"/>
      <c r="T26" s="495"/>
      <c r="U26" s="495"/>
      <c r="V26" s="537"/>
      <c r="W26" s="589"/>
      <c r="X26" s="590"/>
      <c r="Y26" s="591"/>
      <c r="Z26" s="493" t="s">
        <v>168</v>
      </c>
      <c r="AA26" s="595"/>
      <c r="AB26" s="595"/>
      <c r="AC26" s="595"/>
      <c r="AD26" s="595"/>
      <c r="AE26" s="595"/>
      <c r="AF26" s="595"/>
      <c r="AG26" s="596"/>
      <c r="AH26" s="494">
        <v>6</v>
      </c>
      <c r="AI26" s="495"/>
      <c r="AJ26" s="495"/>
      <c r="AK26" s="495"/>
      <c r="AL26" s="537"/>
      <c r="AM26" s="494">
        <v>13344</v>
      </c>
      <c r="AN26" s="495"/>
      <c r="AO26" s="495"/>
      <c r="AP26" s="495"/>
      <c r="AQ26" s="495"/>
      <c r="AR26" s="537"/>
      <c r="AS26" s="494">
        <v>2224</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170</v>
      </c>
      <c r="F27" s="473"/>
      <c r="G27" s="473"/>
      <c r="H27" s="473"/>
      <c r="I27" s="473"/>
      <c r="J27" s="473"/>
      <c r="K27" s="474"/>
      <c r="L27" s="494">
        <v>1</v>
      </c>
      <c r="M27" s="495"/>
      <c r="N27" s="495"/>
      <c r="O27" s="495"/>
      <c r="P27" s="537"/>
      <c r="Q27" s="494">
        <v>3000</v>
      </c>
      <c r="R27" s="495"/>
      <c r="S27" s="495"/>
      <c r="T27" s="495"/>
      <c r="U27" s="495"/>
      <c r="V27" s="537"/>
      <c r="W27" s="589"/>
      <c r="X27" s="590"/>
      <c r="Y27" s="591"/>
      <c r="Z27" s="493" t="s">
        <v>171</v>
      </c>
      <c r="AA27" s="473"/>
      <c r="AB27" s="473"/>
      <c r="AC27" s="473"/>
      <c r="AD27" s="473"/>
      <c r="AE27" s="473"/>
      <c r="AF27" s="473"/>
      <c r="AG27" s="474"/>
      <c r="AH27" s="494">
        <v>3</v>
      </c>
      <c r="AI27" s="495"/>
      <c r="AJ27" s="495"/>
      <c r="AK27" s="495"/>
      <c r="AL27" s="537"/>
      <c r="AM27" s="494">
        <v>12582</v>
      </c>
      <c r="AN27" s="495"/>
      <c r="AO27" s="495"/>
      <c r="AP27" s="495"/>
      <c r="AQ27" s="495"/>
      <c r="AR27" s="537"/>
      <c r="AS27" s="494">
        <v>4194</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v>799610</v>
      </c>
      <c r="BO27" s="563"/>
      <c r="BP27" s="563"/>
      <c r="BQ27" s="563"/>
      <c r="BR27" s="563"/>
      <c r="BS27" s="563"/>
      <c r="BT27" s="563"/>
      <c r="BU27" s="564"/>
      <c r="BV27" s="562">
        <v>799548</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173</v>
      </c>
      <c r="F28" s="473"/>
      <c r="G28" s="473"/>
      <c r="H28" s="473"/>
      <c r="I28" s="473"/>
      <c r="J28" s="473"/>
      <c r="K28" s="474"/>
      <c r="L28" s="494">
        <v>1</v>
      </c>
      <c r="M28" s="495"/>
      <c r="N28" s="495"/>
      <c r="O28" s="495"/>
      <c r="P28" s="537"/>
      <c r="Q28" s="494">
        <v>2600</v>
      </c>
      <c r="R28" s="495"/>
      <c r="S28" s="495"/>
      <c r="T28" s="495"/>
      <c r="U28" s="495"/>
      <c r="V28" s="537"/>
      <c r="W28" s="589"/>
      <c r="X28" s="590"/>
      <c r="Y28" s="591"/>
      <c r="Z28" s="493" t="s">
        <v>174</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2832906</v>
      </c>
      <c r="BO28" s="407"/>
      <c r="BP28" s="407"/>
      <c r="BQ28" s="407"/>
      <c r="BR28" s="407"/>
      <c r="BS28" s="407"/>
      <c r="BT28" s="407"/>
      <c r="BU28" s="408"/>
      <c r="BV28" s="406">
        <v>3525317</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176</v>
      </c>
      <c r="F29" s="473"/>
      <c r="G29" s="473"/>
      <c r="H29" s="473"/>
      <c r="I29" s="473"/>
      <c r="J29" s="473"/>
      <c r="K29" s="474"/>
      <c r="L29" s="494">
        <v>13</v>
      </c>
      <c r="M29" s="495"/>
      <c r="N29" s="495"/>
      <c r="O29" s="495"/>
      <c r="P29" s="537"/>
      <c r="Q29" s="494">
        <v>2500</v>
      </c>
      <c r="R29" s="495"/>
      <c r="S29" s="495"/>
      <c r="T29" s="495"/>
      <c r="U29" s="495"/>
      <c r="V29" s="537"/>
      <c r="W29" s="592"/>
      <c r="X29" s="593"/>
      <c r="Y29" s="594"/>
      <c r="Z29" s="493" t="s">
        <v>177</v>
      </c>
      <c r="AA29" s="473"/>
      <c r="AB29" s="473"/>
      <c r="AC29" s="473"/>
      <c r="AD29" s="473"/>
      <c r="AE29" s="473"/>
      <c r="AF29" s="473"/>
      <c r="AG29" s="474"/>
      <c r="AH29" s="494">
        <v>212</v>
      </c>
      <c r="AI29" s="495"/>
      <c r="AJ29" s="495"/>
      <c r="AK29" s="495"/>
      <c r="AL29" s="537"/>
      <c r="AM29" s="494">
        <v>646270</v>
      </c>
      <c r="AN29" s="495"/>
      <c r="AO29" s="495"/>
      <c r="AP29" s="495"/>
      <c r="AQ29" s="495"/>
      <c r="AR29" s="537"/>
      <c r="AS29" s="494">
        <v>3048</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313597</v>
      </c>
      <c r="BO29" s="444"/>
      <c r="BP29" s="444"/>
      <c r="BQ29" s="444"/>
      <c r="BR29" s="444"/>
      <c r="BS29" s="444"/>
      <c r="BT29" s="444"/>
      <c r="BU29" s="445"/>
      <c r="BV29" s="443">
        <v>354342</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93.5</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5458017</v>
      </c>
      <c r="BO30" s="563"/>
      <c r="BP30" s="563"/>
      <c r="BQ30" s="563"/>
      <c r="BR30" s="563"/>
      <c r="BS30" s="563"/>
      <c r="BT30" s="563"/>
      <c r="BU30" s="564"/>
      <c r="BV30" s="562">
        <v>5853786</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4</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69"/>
      <c r="AM34" s="633">
        <f>IF(AO34="","",MAX(C34:D43,U34:V43)+1)</f>
        <v>7</v>
      </c>
      <c r="AN34" s="633"/>
      <c r="AO34" s="634" t="str">
        <f>IF('各会計、関係団体の財政状況及び健全化判断比率'!B31="","",'各会計、関係団体の財政状況及び健全化判断比率'!B31)</f>
        <v>水道事業会計</v>
      </c>
      <c r="AP34" s="634"/>
      <c r="AQ34" s="634"/>
      <c r="AR34" s="634"/>
      <c r="AS34" s="634"/>
      <c r="AT34" s="634"/>
      <c r="AU34" s="634"/>
      <c r="AV34" s="634"/>
      <c r="AW34" s="634"/>
      <c r="AX34" s="634"/>
      <c r="AY34" s="634"/>
      <c r="AZ34" s="634"/>
      <c r="BA34" s="634"/>
      <c r="BB34" s="634"/>
      <c r="BC34" s="634"/>
      <c r="BD34" s="169"/>
      <c r="BE34" s="633">
        <f>IF(BG34="","",MAX(C34:D43,U34:V43,AM34:AN43)+1)</f>
        <v>9</v>
      </c>
      <c r="BF34" s="633"/>
      <c r="BG34" s="634" t="str">
        <f>IF('各会計、関係団体の財政状況及び健全化判断比率'!B33="","",'各会計、関係団体の財政状況及び健全化判断比率'!B33)</f>
        <v>小水力発電事業特別会計</v>
      </c>
      <c r="BH34" s="634"/>
      <c r="BI34" s="634"/>
      <c r="BJ34" s="634"/>
      <c r="BK34" s="634"/>
      <c r="BL34" s="634"/>
      <c r="BM34" s="634"/>
      <c r="BN34" s="634"/>
      <c r="BO34" s="634"/>
      <c r="BP34" s="634"/>
      <c r="BQ34" s="634"/>
      <c r="BR34" s="634"/>
      <c r="BS34" s="634"/>
      <c r="BT34" s="634"/>
      <c r="BU34" s="634"/>
      <c r="BV34" s="169"/>
      <c r="BW34" s="633">
        <f>IF(BY34="","",MAX(C34:D43,U34:V43,AM34:AN43,BE34:BF43)+1)</f>
        <v>11</v>
      </c>
      <c r="BX34" s="633"/>
      <c r="BY34" s="634" t="str">
        <f>IF('各会計、関係団体の財政状況及び健全化判断比率'!B68="","",'各会計、関係団体の財政状況及び健全化判断比率'!B68)</f>
        <v>大垣衛生施設組合（一般会計）</v>
      </c>
      <c r="BZ34" s="634"/>
      <c r="CA34" s="634"/>
      <c r="CB34" s="634"/>
      <c r="CC34" s="634"/>
      <c r="CD34" s="634"/>
      <c r="CE34" s="634"/>
      <c r="CF34" s="634"/>
      <c r="CG34" s="634"/>
      <c r="CH34" s="634"/>
      <c r="CI34" s="634"/>
      <c r="CJ34" s="634"/>
      <c r="CK34" s="634"/>
      <c r="CL34" s="634"/>
      <c r="CM34" s="634"/>
      <c r="CN34" s="169"/>
      <c r="CO34" s="633">
        <f>IF(CQ34="","",MAX(C34:D43,U34:V43,AM34:AN43,BE34:BF43,BW34:BX43)+1)</f>
        <v>21</v>
      </c>
      <c r="CP34" s="633"/>
      <c r="CQ34" s="634" t="str">
        <f>IF('各会計、関係団体の財政状況及び健全化判断比率'!BS7="","",'各会計、関係団体の財政状況及び健全化判断比率'!BS7)</f>
        <v>樽見鉄道</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f>IF(E35="","",C34+1)</f>
        <v>2</v>
      </c>
      <c r="D35" s="633"/>
      <c r="E35" s="634" t="str">
        <f>IF('各会計、関係団体の財政状況及び健全化判断比率'!B8="","",'各会計、関係団体の財政状況及び健全化判断比率'!B8)</f>
        <v>杉原地域土地取得等特別会計</v>
      </c>
      <c r="F35" s="634"/>
      <c r="G35" s="634"/>
      <c r="H35" s="634"/>
      <c r="I35" s="634"/>
      <c r="J35" s="634"/>
      <c r="K35" s="634"/>
      <c r="L35" s="634"/>
      <c r="M35" s="634"/>
      <c r="N35" s="634"/>
      <c r="O35" s="634"/>
      <c r="P35" s="634"/>
      <c r="Q35" s="634"/>
      <c r="R35" s="634"/>
      <c r="S35" s="634"/>
      <c r="T35" s="169"/>
      <c r="U35" s="633">
        <f>IF(W35="","",U34+1)</f>
        <v>5</v>
      </c>
      <c r="V35" s="633"/>
      <c r="W35" s="634" t="str">
        <f>IF('各会計、関係団体の財政状況及び健全化判断比率'!B29="","",'各会計、関係団体の財政状況及び健全化判断比率'!B29)</f>
        <v>国民健康保険直診勘定特別会計</v>
      </c>
      <c r="X35" s="634"/>
      <c r="Y35" s="634"/>
      <c r="Z35" s="634"/>
      <c r="AA35" s="634"/>
      <c r="AB35" s="634"/>
      <c r="AC35" s="634"/>
      <c r="AD35" s="634"/>
      <c r="AE35" s="634"/>
      <c r="AF35" s="634"/>
      <c r="AG35" s="634"/>
      <c r="AH35" s="634"/>
      <c r="AI35" s="634"/>
      <c r="AJ35" s="634"/>
      <c r="AK35" s="634"/>
      <c r="AL35" s="169"/>
      <c r="AM35" s="633">
        <f t="shared" ref="AM35:AM43" si="0">IF(AO35="","",AM34+1)</f>
        <v>8</v>
      </c>
      <c r="AN35" s="633"/>
      <c r="AO35" s="634" t="str">
        <f>IF('各会計、関係団体の財政状況及び健全化判断比率'!B32="","",'各会計、関係団体の財政状況及び健全化判断比率'!B32)</f>
        <v>下水道事業会計</v>
      </c>
      <c r="AP35" s="634"/>
      <c r="AQ35" s="634"/>
      <c r="AR35" s="634"/>
      <c r="AS35" s="634"/>
      <c r="AT35" s="634"/>
      <c r="AU35" s="634"/>
      <c r="AV35" s="634"/>
      <c r="AW35" s="634"/>
      <c r="AX35" s="634"/>
      <c r="AY35" s="634"/>
      <c r="AZ35" s="634"/>
      <c r="BA35" s="634"/>
      <c r="BB35" s="634"/>
      <c r="BC35" s="634"/>
      <c r="BD35" s="169"/>
      <c r="BE35" s="633">
        <f t="shared" ref="BE35:BE43" si="1">IF(BG35="","",BE34+1)</f>
        <v>10</v>
      </c>
      <c r="BF35" s="633"/>
      <c r="BG35" s="634" t="str">
        <f>IF('各会計、関係団体の財政状況及び健全化判断比率'!B34="","",'各会計、関係団体の財政状況及び健全化判断比率'!B34)</f>
        <v>企業用地造成事業特別会計</v>
      </c>
      <c r="BH35" s="634"/>
      <c r="BI35" s="634"/>
      <c r="BJ35" s="634"/>
      <c r="BK35" s="634"/>
      <c r="BL35" s="634"/>
      <c r="BM35" s="634"/>
      <c r="BN35" s="634"/>
      <c r="BO35" s="634"/>
      <c r="BP35" s="634"/>
      <c r="BQ35" s="634"/>
      <c r="BR35" s="634"/>
      <c r="BS35" s="634"/>
      <c r="BT35" s="634"/>
      <c r="BU35" s="634"/>
      <c r="BV35" s="169"/>
      <c r="BW35" s="633">
        <f t="shared" ref="BW35:BW43" si="2">IF(BY35="","",BW34+1)</f>
        <v>12</v>
      </c>
      <c r="BX35" s="633"/>
      <c r="BY35" s="634" t="str">
        <f>IF('各会計、関係団体の財政状況及び健全化判断比率'!B69="","",'各会計、関係団体の財政状況及び健全化判断比率'!B69)</f>
        <v>揖斐郡養基小学校養基保育所組合（一般会計）</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f>IF(E36="","",C35+1)</f>
        <v>3</v>
      </c>
      <c r="D36" s="633"/>
      <c r="E36" s="634" t="str">
        <f>IF('各会計、関係団体の財政状況及び健全化判断比率'!B9="","",'各会計、関係団体の財政状況及び健全化判断比率'!B9)</f>
        <v>徳山ダム上流域公有地化特別会計</v>
      </c>
      <c r="F36" s="634"/>
      <c r="G36" s="634"/>
      <c r="H36" s="634"/>
      <c r="I36" s="634"/>
      <c r="J36" s="634"/>
      <c r="K36" s="634"/>
      <c r="L36" s="634"/>
      <c r="M36" s="634"/>
      <c r="N36" s="634"/>
      <c r="O36" s="634"/>
      <c r="P36" s="634"/>
      <c r="Q36" s="634"/>
      <c r="R36" s="634"/>
      <c r="S36" s="634"/>
      <c r="T36" s="169"/>
      <c r="U36" s="633">
        <f t="shared" ref="U36:U43" si="4">IF(W36="","",U35+1)</f>
        <v>6</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13</v>
      </c>
      <c r="BX36" s="633"/>
      <c r="BY36" s="634" t="str">
        <f>IF('各会計、関係団体の財政状況及び健全化判断比率'!B70="","",'各会計、関係団体の財政状況及び健全化判断比率'!B70)</f>
        <v>岐阜県市町村会館組合（一般会計）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14</v>
      </c>
      <c r="BX37" s="633"/>
      <c r="BY37" s="634" t="str">
        <f>IF('各会計、関係団体の財政状況及び健全化判断比率'!B71="","",'各会計、関係団体の財政状況及び健全化判断比率'!B71)</f>
        <v>樫原谷林野組合（一般会計）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15</v>
      </c>
      <c r="BX38" s="633"/>
      <c r="BY38" s="634" t="str">
        <f>IF('各会計、関係団体の財政状況及び健全化判断比率'!B72="","",'各会計、関係団体の財政状況及び健全化判断比率'!B72)</f>
        <v>足打谷林野組合（一般会計）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16</v>
      </c>
      <c r="BX39" s="633"/>
      <c r="BY39" s="634" t="str">
        <f>IF('各会計、関係団体の財政状況及び健全化判断比率'!B73="","",'各会計、関係団体の財政状況及び健全化判断比率'!B73)</f>
        <v>岐阜県市町村職員退職手当組合（一般会計）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17</v>
      </c>
      <c r="BX40" s="633"/>
      <c r="BY40" s="634" t="str">
        <f>IF('各会計、関係団体の財政状況及び健全化判断比率'!B74="","",'各会計、関係団体の財政状況及び健全化判断比率'!B74)</f>
        <v>西濃環境整備組合（一般会計）</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f t="shared" si="2"/>
        <v>18</v>
      </c>
      <c r="BX41" s="633"/>
      <c r="BY41" s="634" t="str">
        <f>IF('各会計、関係団体の財政状況及び健全化判断比率'!B75="","",'各会計、関係団体の財政状況及び健全化判断比率'!B75)</f>
        <v>揖斐川水防事務組合（一般会計）</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f t="shared" si="2"/>
        <v>19</v>
      </c>
      <c r="BX42" s="633"/>
      <c r="BY42" s="634" t="str">
        <f>IF('各会計、関係団体の財政状況及び健全化判断比率'!B76="","",'各会計、関係団体の財政状況及び健全化判断比率'!B76)</f>
        <v>揖斐郡消防組合（一般会計）</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f t="shared" si="2"/>
        <v>20</v>
      </c>
      <c r="BX43" s="633"/>
      <c r="BY43" s="634" t="str">
        <f>IF('各会計、関係団体の財政状況及び健全化判断比率'!B77="","",'各会計、関係団体の財政状況及び健全化判断比率'!B77)</f>
        <v>揖斐広域連合（一般会計）</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3ExI0g+enSRSxpqxgN7dA5P3Z4n8w02FjWhlembLGncYA56W8DQjaW1C5a30oTbxuvelqoZ4RyfsHtCcRjRiMQ==" saltValue="i0Tm9pK4etbxFg4zeM9x6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G1" workbookViewId="0">
      <selection activeCell="AK64" sqref="AK64"/>
    </sheetView>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215</v>
      </c>
      <c r="C5" s="646"/>
      <c r="D5" s="646"/>
      <c r="E5" s="646"/>
      <c r="F5" s="646"/>
      <c r="G5" s="646"/>
      <c r="H5" s="646"/>
      <c r="I5" s="646"/>
      <c r="J5" s="646"/>
      <c r="K5" s="646"/>
      <c r="L5" s="646"/>
      <c r="M5" s="646"/>
      <c r="N5" s="646"/>
      <c r="O5" s="646"/>
      <c r="P5" s="646"/>
      <c r="Q5" s="647"/>
      <c r="R5" s="648">
        <v>3659282</v>
      </c>
      <c r="S5" s="649"/>
      <c r="T5" s="649"/>
      <c r="U5" s="649"/>
      <c r="V5" s="649"/>
      <c r="W5" s="649"/>
      <c r="X5" s="649"/>
      <c r="Y5" s="650"/>
      <c r="Z5" s="651">
        <v>23</v>
      </c>
      <c r="AA5" s="651"/>
      <c r="AB5" s="651"/>
      <c r="AC5" s="651"/>
      <c r="AD5" s="652">
        <v>3659282</v>
      </c>
      <c r="AE5" s="652"/>
      <c r="AF5" s="652"/>
      <c r="AG5" s="652"/>
      <c r="AH5" s="652"/>
      <c r="AI5" s="652"/>
      <c r="AJ5" s="652"/>
      <c r="AK5" s="652"/>
      <c r="AL5" s="653">
        <v>39.299999999999997</v>
      </c>
      <c r="AM5" s="654"/>
      <c r="AN5" s="654"/>
      <c r="AO5" s="655"/>
      <c r="AP5" s="645" t="s">
        <v>216</v>
      </c>
      <c r="AQ5" s="646"/>
      <c r="AR5" s="646"/>
      <c r="AS5" s="646"/>
      <c r="AT5" s="646"/>
      <c r="AU5" s="646"/>
      <c r="AV5" s="646"/>
      <c r="AW5" s="646"/>
      <c r="AX5" s="646"/>
      <c r="AY5" s="646"/>
      <c r="AZ5" s="646"/>
      <c r="BA5" s="646"/>
      <c r="BB5" s="646"/>
      <c r="BC5" s="646"/>
      <c r="BD5" s="646"/>
      <c r="BE5" s="646"/>
      <c r="BF5" s="647"/>
      <c r="BG5" s="659">
        <v>3645666</v>
      </c>
      <c r="BH5" s="660"/>
      <c r="BI5" s="660"/>
      <c r="BJ5" s="660"/>
      <c r="BK5" s="660"/>
      <c r="BL5" s="660"/>
      <c r="BM5" s="660"/>
      <c r="BN5" s="661"/>
      <c r="BO5" s="662">
        <v>99.6</v>
      </c>
      <c r="BP5" s="662"/>
      <c r="BQ5" s="662"/>
      <c r="BR5" s="662"/>
      <c r="BS5" s="663" t="s">
        <v>122</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15">
      <c r="B6" s="656" t="s">
        <v>220</v>
      </c>
      <c r="C6" s="657"/>
      <c r="D6" s="657"/>
      <c r="E6" s="657"/>
      <c r="F6" s="657"/>
      <c r="G6" s="657"/>
      <c r="H6" s="657"/>
      <c r="I6" s="657"/>
      <c r="J6" s="657"/>
      <c r="K6" s="657"/>
      <c r="L6" s="657"/>
      <c r="M6" s="657"/>
      <c r="N6" s="657"/>
      <c r="O6" s="657"/>
      <c r="P6" s="657"/>
      <c r="Q6" s="658"/>
      <c r="R6" s="659">
        <v>214865</v>
      </c>
      <c r="S6" s="660"/>
      <c r="T6" s="660"/>
      <c r="U6" s="660"/>
      <c r="V6" s="660"/>
      <c r="W6" s="660"/>
      <c r="X6" s="660"/>
      <c r="Y6" s="661"/>
      <c r="Z6" s="662">
        <v>1.3</v>
      </c>
      <c r="AA6" s="662"/>
      <c r="AB6" s="662"/>
      <c r="AC6" s="662"/>
      <c r="AD6" s="663">
        <v>214865</v>
      </c>
      <c r="AE6" s="663"/>
      <c r="AF6" s="663"/>
      <c r="AG6" s="663"/>
      <c r="AH6" s="663"/>
      <c r="AI6" s="663"/>
      <c r="AJ6" s="663"/>
      <c r="AK6" s="663"/>
      <c r="AL6" s="664">
        <v>2.2999999999999998</v>
      </c>
      <c r="AM6" s="665"/>
      <c r="AN6" s="665"/>
      <c r="AO6" s="666"/>
      <c r="AP6" s="656" t="s">
        <v>221</v>
      </c>
      <c r="AQ6" s="657"/>
      <c r="AR6" s="657"/>
      <c r="AS6" s="657"/>
      <c r="AT6" s="657"/>
      <c r="AU6" s="657"/>
      <c r="AV6" s="657"/>
      <c r="AW6" s="657"/>
      <c r="AX6" s="657"/>
      <c r="AY6" s="657"/>
      <c r="AZ6" s="657"/>
      <c r="BA6" s="657"/>
      <c r="BB6" s="657"/>
      <c r="BC6" s="657"/>
      <c r="BD6" s="657"/>
      <c r="BE6" s="657"/>
      <c r="BF6" s="658"/>
      <c r="BG6" s="659">
        <v>3645666</v>
      </c>
      <c r="BH6" s="660"/>
      <c r="BI6" s="660"/>
      <c r="BJ6" s="660"/>
      <c r="BK6" s="660"/>
      <c r="BL6" s="660"/>
      <c r="BM6" s="660"/>
      <c r="BN6" s="661"/>
      <c r="BO6" s="662">
        <v>99.6</v>
      </c>
      <c r="BP6" s="662"/>
      <c r="BQ6" s="662"/>
      <c r="BR6" s="662"/>
      <c r="BS6" s="663" t="s">
        <v>122</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95848</v>
      </c>
      <c r="CS6" s="660"/>
      <c r="CT6" s="660"/>
      <c r="CU6" s="660"/>
      <c r="CV6" s="660"/>
      <c r="CW6" s="660"/>
      <c r="CX6" s="660"/>
      <c r="CY6" s="661"/>
      <c r="CZ6" s="653">
        <v>0.6</v>
      </c>
      <c r="DA6" s="654"/>
      <c r="DB6" s="654"/>
      <c r="DC6" s="670"/>
      <c r="DD6" s="668" t="s">
        <v>122</v>
      </c>
      <c r="DE6" s="660"/>
      <c r="DF6" s="660"/>
      <c r="DG6" s="660"/>
      <c r="DH6" s="660"/>
      <c r="DI6" s="660"/>
      <c r="DJ6" s="660"/>
      <c r="DK6" s="660"/>
      <c r="DL6" s="660"/>
      <c r="DM6" s="660"/>
      <c r="DN6" s="660"/>
      <c r="DO6" s="660"/>
      <c r="DP6" s="661"/>
      <c r="DQ6" s="668">
        <v>95848</v>
      </c>
      <c r="DR6" s="660"/>
      <c r="DS6" s="660"/>
      <c r="DT6" s="660"/>
      <c r="DU6" s="660"/>
      <c r="DV6" s="660"/>
      <c r="DW6" s="660"/>
      <c r="DX6" s="660"/>
      <c r="DY6" s="660"/>
      <c r="DZ6" s="660"/>
      <c r="EA6" s="660"/>
      <c r="EB6" s="660"/>
      <c r="EC6" s="669"/>
    </row>
    <row r="7" spans="2:143" ht="11.25" customHeight="1" x14ac:dyDescent="0.15">
      <c r="B7" s="656" t="s">
        <v>223</v>
      </c>
      <c r="C7" s="657"/>
      <c r="D7" s="657"/>
      <c r="E7" s="657"/>
      <c r="F7" s="657"/>
      <c r="G7" s="657"/>
      <c r="H7" s="657"/>
      <c r="I7" s="657"/>
      <c r="J7" s="657"/>
      <c r="K7" s="657"/>
      <c r="L7" s="657"/>
      <c r="M7" s="657"/>
      <c r="N7" s="657"/>
      <c r="O7" s="657"/>
      <c r="P7" s="657"/>
      <c r="Q7" s="658"/>
      <c r="R7" s="659">
        <v>1041</v>
      </c>
      <c r="S7" s="660"/>
      <c r="T7" s="660"/>
      <c r="U7" s="660"/>
      <c r="V7" s="660"/>
      <c r="W7" s="660"/>
      <c r="X7" s="660"/>
      <c r="Y7" s="661"/>
      <c r="Z7" s="662">
        <v>0</v>
      </c>
      <c r="AA7" s="662"/>
      <c r="AB7" s="662"/>
      <c r="AC7" s="662"/>
      <c r="AD7" s="663">
        <v>1041</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952521</v>
      </c>
      <c r="BH7" s="660"/>
      <c r="BI7" s="660"/>
      <c r="BJ7" s="660"/>
      <c r="BK7" s="660"/>
      <c r="BL7" s="660"/>
      <c r="BM7" s="660"/>
      <c r="BN7" s="661"/>
      <c r="BO7" s="662">
        <v>26</v>
      </c>
      <c r="BP7" s="662"/>
      <c r="BQ7" s="662"/>
      <c r="BR7" s="662"/>
      <c r="BS7" s="663" t="s">
        <v>122</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3115535</v>
      </c>
      <c r="CS7" s="660"/>
      <c r="CT7" s="660"/>
      <c r="CU7" s="660"/>
      <c r="CV7" s="660"/>
      <c r="CW7" s="660"/>
      <c r="CX7" s="660"/>
      <c r="CY7" s="661"/>
      <c r="CZ7" s="662">
        <v>20.399999999999999</v>
      </c>
      <c r="DA7" s="662"/>
      <c r="DB7" s="662"/>
      <c r="DC7" s="662"/>
      <c r="DD7" s="668">
        <v>207016</v>
      </c>
      <c r="DE7" s="660"/>
      <c r="DF7" s="660"/>
      <c r="DG7" s="660"/>
      <c r="DH7" s="660"/>
      <c r="DI7" s="660"/>
      <c r="DJ7" s="660"/>
      <c r="DK7" s="660"/>
      <c r="DL7" s="660"/>
      <c r="DM7" s="660"/>
      <c r="DN7" s="660"/>
      <c r="DO7" s="660"/>
      <c r="DP7" s="661"/>
      <c r="DQ7" s="668">
        <v>2278689</v>
      </c>
      <c r="DR7" s="660"/>
      <c r="DS7" s="660"/>
      <c r="DT7" s="660"/>
      <c r="DU7" s="660"/>
      <c r="DV7" s="660"/>
      <c r="DW7" s="660"/>
      <c r="DX7" s="660"/>
      <c r="DY7" s="660"/>
      <c r="DZ7" s="660"/>
      <c r="EA7" s="660"/>
      <c r="EB7" s="660"/>
      <c r="EC7" s="669"/>
    </row>
    <row r="8" spans="2:143" ht="11.25" customHeight="1" x14ac:dyDescent="0.15">
      <c r="B8" s="656" t="s">
        <v>226</v>
      </c>
      <c r="C8" s="657"/>
      <c r="D8" s="657"/>
      <c r="E8" s="657"/>
      <c r="F8" s="657"/>
      <c r="G8" s="657"/>
      <c r="H8" s="657"/>
      <c r="I8" s="657"/>
      <c r="J8" s="657"/>
      <c r="K8" s="657"/>
      <c r="L8" s="657"/>
      <c r="M8" s="657"/>
      <c r="N8" s="657"/>
      <c r="O8" s="657"/>
      <c r="P8" s="657"/>
      <c r="Q8" s="658"/>
      <c r="R8" s="659">
        <v>22175</v>
      </c>
      <c r="S8" s="660"/>
      <c r="T8" s="660"/>
      <c r="U8" s="660"/>
      <c r="V8" s="660"/>
      <c r="W8" s="660"/>
      <c r="X8" s="660"/>
      <c r="Y8" s="661"/>
      <c r="Z8" s="662">
        <v>0.1</v>
      </c>
      <c r="AA8" s="662"/>
      <c r="AB8" s="662"/>
      <c r="AC8" s="662"/>
      <c r="AD8" s="663">
        <v>22175</v>
      </c>
      <c r="AE8" s="663"/>
      <c r="AF8" s="663"/>
      <c r="AG8" s="663"/>
      <c r="AH8" s="663"/>
      <c r="AI8" s="663"/>
      <c r="AJ8" s="663"/>
      <c r="AK8" s="663"/>
      <c r="AL8" s="664">
        <v>0.2</v>
      </c>
      <c r="AM8" s="665"/>
      <c r="AN8" s="665"/>
      <c r="AO8" s="666"/>
      <c r="AP8" s="656" t="s">
        <v>227</v>
      </c>
      <c r="AQ8" s="657"/>
      <c r="AR8" s="657"/>
      <c r="AS8" s="657"/>
      <c r="AT8" s="657"/>
      <c r="AU8" s="657"/>
      <c r="AV8" s="657"/>
      <c r="AW8" s="657"/>
      <c r="AX8" s="657"/>
      <c r="AY8" s="657"/>
      <c r="AZ8" s="657"/>
      <c r="BA8" s="657"/>
      <c r="BB8" s="657"/>
      <c r="BC8" s="657"/>
      <c r="BD8" s="657"/>
      <c r="BE8" s="657"/>
      <c r="BF8" s="658"/>
      <c r="BG8" s="659">
        <v>29663</v>
      </c>
      <c r="BH8" s="660"/>
      <c r="BI8" s="660"/>
      <c r="BJ8" s="660"/>
      <c r="BK8" s="660"/>
      <c r="BL8" s="660"/>
      <c r="BM8" s="660"/>
      <c r="BN8" s="661"/>
      <c r="BO8" s="662">
        <v>0.8</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3401786</v>
      </c>
      <c r="CS8" s="660"/>
      <c r="CT8" s="660"/>
      <c r="CU8" s="660"/>
      <c r="CV8" s="660"/>
      <c r="CW8" s="660"/>
      <c r="CX8" s="660"/>
      <c r="CY8" s="661"/>
      <c r="CZ8" s="662">
        <v>22.3</v>
      </c>
      <c r="DA8" s="662"/>
      <c r="DB8" s="662"/>
      <c r="DC8" s="662"/>
      <c r="DD8" s="668">
        <v>4422</v>
      </c>
      <c r="DE8" s="660"/>
      <c r="DF8" s="660"/>
      <c r="DG8" s="660"/>
      <c r="DH8" s="660"/>
      <c r="DI8" s="660"/>
      <c r="DJ8" s="660"/>
      <c r="DK8" s="660"/>
      <c r="DL8" s="660"/>
      <c r="DM8" s="660"/>
      <c r="DN8" s="660"/>
      <c r="DO8" s="660"/>
      <c r="DP8" s="661"/>
      <c r="DQ8" s="668">
        <v>1957004</v>
      </c>
      <c r="DR8" s="660"/>
      <c r="DS8" s="660"/>
      <c r="DT8" s="660"/>
      <c r="DU8" s="660"/>
      <c r="DV8" s="660"/>
      <c r="DW8" s="660"/>
      <c r="DX8" s="660"/>
      <c r="DY8" s="660"/>
      <c r="DZ8" s="660"/>
      <c r="EA8" s="660"/>
      <c r="EB8" s="660"/>
      <c r="EC8" s="669"/>
    </row>
    <row r="9" spans="2:143" ht="11.25" customHeight="1" x14ac:dyDescent="0.15">
      <c r="B9" s="656" t="s">
        <v>229</v>
      </c>
      <c r="C9" s="657"/>
      <c r="D9" s="657"/>
      <c r="E9" s="657"/>
      <c r="F9" s="657"/>
      <c r="G9" s="657"/>
      <c r="H9" s="657"/>
      <c r="I9" s="657"/>
      <c r="J9" s="657"/>
      <c r="K9" s="657"/>
      <c r="L9" s="657"/>
      <c r="M9" s="657"/>
      <c r="N9" s="657"/>
      <c r="O9" s="657"/>
      <c r="P9" s="657"/>
      <c r="Q9" s="658"/>
      <c r="R9" s="659">
        <v>28418</v>
      </c>
      <c r="S9" s="660"/>
      <c r="T9" s="660"/>
      <c r="U9" s="660"/>
      <c r="V9" s="660"/>
      <c r="W9" s="660"/>
      <c r="X9" s="660"/>
      <c r="Y9" s="661"/>
      <c r="Z9" s="662">
        <v>0.2</v>
      </c>
      <c r="AA9" s="662"/>
      <c r="AB9" s="662"/>
      <c r="AC9" s="662"/>
      <c r="AD9" s="663">
        <v>28418</v>
      </c>
      <c r="AE9" s="663"/>
      <c r="AF9" s="663"/>
      <c r="AG9" s="663"/>
      <c r="AH9" s="663"/>
      <c r="AI9" s="663"/>
      <c r="AJ9" s="663"/>
      <c r="AK9" s="663"/>
      <c r="AL9" s="664">
        <v>0.3</v>
      </c>
      <c r="AM9" s="665"/>
      <c r="AN9" s="665"/>
      <c r="AO9" s="666"/>
      <c r="AP9" s="656" t="s">
        <v>230</v>
      </c>
      <c r="AQ9" s="657"/>
      <c r="AR9" s="657"/>
      <c r="AS9" s="657"/>
      <c r="AT9" s="657"/>
      <c r="AU9" s="657"/>
      <c r="AV9" s="657"/>
      <c r="AW9" s="657"/>
      <c r="AX9" s="657"/>
      <c r="AY9" s="657"/>
      <c r="AZ9" s="657"/>
      <c r="BA9" s="657"/>
      <c r="BB9" s="657"/>
      <c r="BC9" s="657"/>
      <c r="BD9" s="657"/>
      <c r="BE9" s="657"/>
      <c r="BF9" s="658"/>
      <c r="BG9" s="659">
        <v>773477</v>
      </c>
      <c r="BH9" s="660"/>
      <c r="BI9" s="660"/>
      <c r="BJ9" s="660"/>
      <c r="BK9" s="660"/>
      <c r="BL9" s="660"/>
      <c r="BM9" s="660"/>
      <c r="BN9" s="661"/>
      <c r="BO9" s="662">
        <v>21.1</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1390122</v>
      </c>
      <c r="CS9" s="660"/>
      <c r="CT9" s="660"/>
      <c r="CU9" s="660"/>
      <c r="CV9" s="660"/>
      <c r="CW9" s="660"/>
      <c r="CX9" s="660"/>
      <c r="CY9" s="661"/>
      <c r="CZ9" s="662">
        <v>9.1</v>
      </c>
      <c r="DA9" s="662"/>
      <c r="DB9" s="662"/>
      <c r="DC9" s="662"/>
      <c r="DD9" s="668">
        <v>24522</v>
      </c>
      <c r="DE9" s="660"/>
      <c r="DF9" s="660"/>
      <c r="DG9" s="660"/>
      <c r="DH9" s="660"/>
      <c r="DI9" s="660"/>
      <c r="DJ9" s="660"/>
      <c r="DK9" s="660"/>
      <c r="DL9" s="660"/>
      <c r="DM9" s="660"/>
      <c r="DN9" s="660"/>
      <c r="DO9" s="660"/>
      <c r="DP9" s="661"/>
      <c r="DQ9" s="668">
        <v>1267583</v>
      </c>
      <c r="DR9" s="660"/>
      <c r="DS9" s="660"/>
      <c r="DT9" s="660"/>
      <c r="DU9" s="660"/>
      <c r="DV9" s="660"/>
      <c r="DW9" s="660"/>
      <c r="DX9" s="660"/>
      <c r="DY9" s="660"/>
      <c r="DZ9" s="660"/>
      <c r="EA9" s="660"/>
      <c r="EB9" s="660"/>
      <c r="EC9" s="669"/>
    </row>
    <row r="10" spans="2:143" ht="11.25" customHeight="1" x14ac:dyDescent="0.15">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47568</v>
      </c>
      <c r="BH10" s="660"/>
      <c r="BI10" s="660"/>
      <c r="BJ10" s="660"/>
      <c r="BK10" s="660"/>
      <c r="BL10" s="660"/>
      <c r="BM10" s="660"/>
      <c r="BN10" s="661"/>
      <c r="BO10" s="662">
        <v>1.3</v>
      </c>
      <c r="BP10" s="662"/>
      <c r="BQ10" s="662"/>
      <c r="BR10" s="662"/>
      <c r="BS10" s="663" t="s">
        <v>122</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t="s">
        <v>122</v>
      </c>
      <c r="CS10" s="660"/>
      <c r="CT10" s="660"/>
      <c r="CU10" s="660"/>
      <c r="CV10" s="660"/>
      <c r="CW10" s="660"/>
      <c r="CX10" s="660"/>
      <c r="CY10" s="661"/>
      <c r="CZ10" s="662" t="s">
        <v>122</v>
      </c>
      <c r="DA10" s="662"/>
      <c r="DB10" s="662"/>
      <c r="DC10" s="662"/>
      <c r="DD10" s="668" t="s">
        <v>122</v>
      </c>
      <c r="DE10" s="660"/>
      <c r="DF10" s="660"/>
      <c r="DG10" s="660"/>
      <c r="DH10" s="660"/>
      <c r="DI10" s="660"/>
      <c r="DJ10" s="660"/>
      <c r="DK10" s="660"/>
      <c r="DL10" s="660"/>
      <c r="DM10" s="660"/>
      <c r="DN10" s="660"/>
      <c r="DO10" s="660"/>
      <c r="DP10" s="661"/>
      <c r="DQ10" s="668" t="s">
        <v>122</v>
      </c>
      <c r="DR10" s="660"/>
      <c r="DS10" s="660"/>
      <c r="DT10" s="660"/>
      <c r="DU10" s="660"/>
      <c r="DV10" s="660"/>
      <c r="DW10" s="660"/>
      <c r="DX10" s="660"/>
      <c r="DY10" s="660"/>
      <c r="DZ10" s="660"/>
      <c r="EA10" s="660"/>
      <c r="EB10" s="660"/>
      <c r="EC10" s="669"/>
    </row>
    <row r="11" spans="2:143" ht="11.25" customHeight="1" x14ac:dyDescent="0.15">
      <c r="B11" s="656" t="s">
        <v>235</v>
      </c>
      <c r="C11" s="657"/>
      <c r="D11" s="657"/>
      <c r="E11" s="657"/>
      <c r="F11" s="657"/>
      <c r="G11" s="657"/>
      <c r="H11" s="657"/>
      <c r="I11" s="657"/>
      <c r="J11" s="657"/>
      <c r="K11" s="657"/>
      <c r="L11" s="657"/>
      <c r="M11" s="657"/>
      <c r="N11" s="657"/>
      <c r="O11" s="657"/>
      <c r="P11" s="657"/>
      <c r="Q11" s="658"/>
      <c r="R11" s="659">
        <v>512501</v>
      </c>
      <c r="S11" s="660"/>
      <c r="T11" s="660"/>
      <c r="U11" s="660"/>
      <c r="V11" s="660"/>
      <c r="W11" s="660"/>
      <c r="X11" s="660"/>
      <c r="Y11" s="661"/>
      <c r="Z11" s="664">
        <v>3.2</v>
      </c>
      <c r="AA11" s="665"/>
      <c r="AB11" s="665"/>
      <c r="AC11" s="671"/>
      <c r="AD11" s="668">
        <v>512501</v>
      </c>
      <c r="AE11" s="660"/>
      <c r="AF11" s="660"/>
      <c r="AG11" s="660"/>
      <c r="AH11" s="660"/>
      <c r="AI11" s="660"/>
      <c r="AJ11" s="660"/>
      <c r="AK11" s="661"/>
      <c r="AL11" s="664">
        <v>5.5</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101813</v>
      </c>
      <c r="BH11" s="660"/>
      <c r="BI11" s="660"/>
      <c r="BJ11" s="660"/>
      <c r="BK11" s="660"/>
      <c r="BL11" s="660"/>
      <c r="BM11" s="660"/>
      <c r="BN11" s="661"/>
      <c r="BO11" s="662">
        <v>2.8</v>
      </c>
      <c r="BP11" s="662"/>
      <c r="BQ11" s="662"/>
      <c r="BR11" s="662"/>
      <c r="BS11" s="663" t="s">
        <v>122</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1214039</v>
      </c>
      <c r="CS11" s="660"/>
      <c r="CT11" s="660"/>
      <c r="CU11" s="660"/>
      <c r="CV11" s="660"/>
      <c r="CW11" s="660"/>
      <c r="CX11" s="660"/>
      <c r="CY11" s="661"/>
      <c r="CZ11" s="662">
        <v>8</v>
      </c>
      <c r="DA11" s="662"/>
      <c r="DB11" s="662"/>
      <c r="DC11" s="662"/>
      <c r="DD11" s="668">
        <v>221006</v>
      </c>
      <c r="DE11" s="660"/>
      <c r="DF11" s="660"/>
      <c r="DG11" s="660"/>
      <c r="DH11" s="660"/>
      <c r="DI11" s="660"/>
      <c r="DJ11" s="660"/>
      <c r="DK11" s="660"/>
      <c r="DL11" s="660"/>
      <c r="DM11" s="660"/>
      <c r="DN11" s="660"/>
      <c r="DO11" s="660"/>
      <c r="DP11" s="661"/>
      <c r="DQ11" s="668">
        <v>923717</v>
      </c>
      <c r="DR11" s="660"/>
      <c r="DS11" s="660"/>
      <c r="DT11" s="660"/>
      <c r="DU11" s="660"/>
      <c r="DV11" s="660"/>
      <c r="DW11" s="660"/>
      <c r="DX11" s="660"/>
      <c r="DY11" s="660"/>
      <c r="DZ11" s="660"/>
      <c r="EA11" s="660"/>
      <c r="EB11" s="660"/>
      <c r="EC11" s="669"/>
    </row>
    <row r="12" spans="2:143" ht="11.25" customHeight="1" x14ac:dyDescent="0.15">
      <c r="B12" s="656" t="s">
        <v>238</v>
      </c>
      <c r="C12" s="657"/>
      <c r="D12" s="657"/>
      <c r="E12" s="657"/>
      <c r="F12" s="657"/>
      <c r="G12" s="657"/>
      <c r="H12" s="657"/>
      <c r="I12" s="657"/>
      <c r="J12" s="657"/>
      <c r="K12" s="657"/>
      <c r="L12" s="657"/>
      <c r="M12" s="657"/>
      <c r="N12" s="657"/>
      <c r="O12" s="657"/>
      <c r="P12" s="657"/>
      <c r="Q12" s="658"/>
      <c r="R12" s="659">
        <v>20045</v>
      </c>
      <c r="S12" s="660"/>
      <c r="T12" s="660"/>
      <c r="U12" s="660"/>
      <c r="V12" s="660"/>
      <c r="W12" s="660"/>
      <c r="X12" s="660"/>
      <c r="Y12" s="661"/>
      <c r="Z12" s="662">
        <v>0.1</v>
      </c>
      <c r="AA12" s="662"/>
      <c r="AB12" s="662"/>
      <c r="AC12" s="662"/>
      <c r="AD12" s="663">
        <v>20045</v>
      </c>
      <c r="AE12" s="663"/>
      <c r="AF12" s="663"/>
      <c r="AG12" s="663"/>
      <c r="AH12" s="663"/>
      <c r="AI12" s="663"/>
      <c r="AJ12" s="663"/>
      <c r="AK12" s="663"/>
      <c r="AL12" s="664">
        <v>0.2</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2491846</v>
      </c>
      <c r="BH12" s="660"/>
      <c r="BI12" s="660"/>
      <c r="BJ12" s="660"/>
      <c r="BK12" s="660"/>
      <c r="BL12" s="660"/>
      <c r="BM12" s="660"/>
      <c r="BN12" s="661"/>
      <c r="BO12" s="662">
        <v>68.099999999999994</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678901</v>
      </c>
      <c r="CS12" s="660"/>
      <c r="CT12" s="660"/>
      <c r="CU12" s="660"/>
      <c r="CV12" s="660"/>
      <c r="CW12" s="660"/>
      <c r="CX12" s="660"/>
      <c r="CY12" s="661"/>
      <c r="CZ12" s="662">
        <v>4.5</v>
      </c>
      <c r="DA12" s="662"/>
      <c r="DB12" s="662"/>
      <c r="DC12" s="662"/>
      <c r="DD12" s="668">
        <v>92457</v>
      </c>
      <c r="DE12" s="660"/>
      <c r="DF12" s="660"/>
      <c r="DG12" s="660"/>
      <c r="DH12" s="660"/>
      <c r="DI12" s="660"/>
      <c r="DJ12" s="660"/>
      <c r="DK12" s="660"/>
      <c r="DL12" s="660"/>
      <c r="DM12" s="660"/>
      <c r="DN12" s="660"/>
      <c r="DO12" s="660"/>
      <c r="DP12" s="661"/>
      <c r="DQ12" s="668">
        <v>503745</v>
      </c>
      <c r="DR12" s="660"/>
      <c r="DS12" s="660"/>
      <c r="DT12" s="660"/>
      <c r="DU12" s="660"/>
      <c r="DV12" s="660"/>
      <c r="DW12" s="660"/>
      <c r="DX12" s="660"/>
      <c r="DY12" s="660"/>
      <c r="DZ12" s="660"/>
      <c r="EA12" s="660"/>
      <c r="EB12" s="660"/>
      <c r="EC12" s="669"/>
    </row>
    <row r="13" spans="2:143" ht="11.25" customHeight="1" x14ac:dyDescent="0.15">
      <c r="B13" s="656" t="s">
        <v>241</v>
      </c>
      <c r="C13" s="657"/>
      <c r="D13" s="657"/>
      <c r="E13" s="657"/>
      <c r="F13" s="657"/>
      <c r="G13" s="657"/>
      <c r="H13" s="657"/>
      <c r="I13" s="657"/>
      <c r="J13" s="657"/>
      <c r="K13" s="657"/>
      <c r="L13" s="657"/>
      <c r="M13" s="657"/>
      <c r="N13" s="657"/>
      <c r="O13" s="657"/>
      <c r="P13" s="657"/>
      <c r="Q13" s="658"/>
      <c r="R13" s="659">
        <v>1425</v>
      </c>
      <c r="S13" s="660"/>
      <c r="T13" s="660"/>
      <c r="U13" s="660"/>
      <c r="V13" s="660"/>
      <c r="W13" s="660"/>
      <c r="X13" s="660"/>
      <c r="Y13" s="661"/>
      <c r="Z13" s="662">
        <v>0</v>
      </c>
      <c r="AA13" s="662"/>
      <c r="AB13" s="662"/>
      <c r="AC13" s="662"/>
      <c r="AD13" s="663">
        <v>1425</v>
      </c>
      <c r="AE13" s="663"/>
      <c r="AF13" s="663"/>
      <c r="AG13" s="663"/>
      <c r="AH13" s="663"/>
      <c r="AI13" s="663"/>
      <c r="AJ13" s="663"/>
      <c r="AK13" s="663"/>
      <c r="AL13" s="664">
        <v>0</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2474360</v>
      </c>
      <c r="BH13" s="660"/>
      <c r="BI13" s="660"/>
      <c r="BJ13" s="660"/>
      <c r="BK13" s="660"/>
      <c r="BL13" s="660"/>
      <c r="BM13" s="660"/>
      <c r="BN13" s="661"/>
      <c r="BO13" s="662">
        <v>67.599999999999994</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1557281</v>
      </c>
      <c r="CS13" s="660"/>
      <c r="CT13" s="660"/>
      <c r="CU13" s="660"/>
      <c r="CV13" s="660"/>
      <c r="CW13" s="660"/>
      <c r="CX13" s="660"/>
      <c r="CY13" s="661"/>
      <c r="CZ13" s="662">
        <v>10.199999999999999</v>
      </c>
      <c r="DA13" s="662"/>
      <c r="DB13" s="662"/>
      <c r="DC13" s="662"/>
      <c r="DD13" s="668">
        <v>845528</v>
      </c>
      <c r="DE13" s="660"/>
      <c r="DF13" s="660"/>
      <c r="DG13" s="660"/>
      <c r="DH13" s="660"/>
      <c r="DI13" s="660"/>
      <c r="DJ13" s="660"/>
      <c r="DK13" s="660"/>
      <c r="DL13" s="660"/>
      <c r="DM13" s="660"/>
      <c r="DN13" s="660"/>
      <c r="DO13" s="660"/>
      <c r="DP13" s="661"/>
      <c r="DQ13" s="668">
        <v>801886</v>
      </c>
      <c r="DR13" s="660"/>
      <c r="DS13" s="660"/>
      <c r="DT13" s="660"/>
      <c r="DU13" s="660"/>
      <c r="DV13" s="660"/>
      <c r="DW13" s="660"/>
      <c r="DX13" s="660"/>
      <c r="DY13" s="660"/>
      <c r="DZ13" s="660"/>
      <c r="EA13" s="660"/>
      <c r="EB13" s="660"/>
      <c r="EC13" s="669"/>
    </row>
    <row r="14" spans="2:143" ht="11.25" customHeight="1" x14ac:dyDescent="0.15">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85011</v>
      </c>
      <c r="BH14" s="660"/>
      <c r="BI14" s="660"/>
      <c r="BJ14" s="660"/>
      <c r="BK14" s="660"/>
      <c r="BL14" s="660"/>
      <c r="BM14" s="660"/>
      <c r="BN14" s="661"/>
      <c r="BO14" s="662">
        <v>2.2999999999999998</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665520</v>
      </c>
      <c r="CS14" s="660"/>
      <c r="CT14" s="660"/>
      <c r="CU14" s="660"/>
      <c r="CV14" s="660"/>
      <c r="CW14" s="660"/>
      <c r="CX14" s="660"/>
      <c r="CY14" s="661"/>
      <c r="CZ14" s="662">
        <v>4.4000000000000004</v>
      </c>
      <c r="DA14" s="662"/>
      <c r="DB14" s="662"/>
      <c r="DC14" s="662"/>
      <c r="DD14" s="668">
        <v>96567</v>
      </c>
      <c r="DE14" s="660"/>
      <c r="DF14" s="660"/>
      <c r="DG14" s="660"/>
      <c r="DH14" s="660"/>
      <c r="DI14" s="660"/>
      <c r="DJ14" s="660"/>
      <c r="DK14" s="660"/>
      <c r="DL14" s="660"/>
      <c r="DM14" s="660"/>
      <c r="DN14" s="660"/>
      <c r="DO14" s="660"/>
      <c r="DP14" s="661"/>
      <c r="DQ14" s="668">
        <v>552170</v>
      </c>
      <c r="DR14" s="660"/>
      <c r="DS14" s="660"/>
      <c r="DT14" s="660"/>
      <c r="DU14" s="660"/>
      <c r="DV14" s="660"/>
      <c r="DW14" s="660"/>
      <c r="DX14" s="660"/>
      <c r="DY14" s="660"/>
      <c r="DZ14" s="660"/>
      <c r="EA14" s="660"/>
      <c r="EB14" s="660"/>
      <c r="EC14" s="669"/>
    </row>
    <row r="15" spans="2:143" ht="11.25" customHeight="1" x14ac:dyDescent="0.15">
      <c r="B15" s="656" t="s">
        <v>247</v>
      </c>
      <c r="C15" s="657"/>
      <c r="D15" s="657"/>
      <c r="E15" s="657"/>
      <c r="F15" s="657"/>
      <c r="G15" s="657"/>
      <c r="H15" s="657"/>
      <c r="I15" s="657"/>
      <c r="J15" s="657"/>
      <c r="K15" s="657"/>
      <c r="L15" s="657"/>
      <c r="M15" s="657"/>
      <c r="N15" s="657"/>
      <c r="O15" s="657"/>
      <c r="P15" s="657"/>
      <c r="Q15" s="658"/>
      <c r="R15" s="659">
        <v>24188</v>
      </c>
      <c r="S15" s="660"/>
      <c r="T15" s="660"/>
      <c r="U15" s="660"/>
      <c r="V15" s="660"/>
      <c r="W15" s="660"/>
      <c r="X15" s="660"/>
      <c r="Y15" s="661"/>
      <c r="Z15" s="662">
        <v>0.2</v>
      </c>
      <c r="AA15" s="662"/>
      <c r="AB15" s="662"/>
      <c r="AC15" s="662"/>
      <c r="AD15" s="663">
        <v>24188</v>
      </c>
      <c r="AE15" s="663"/>
      <c r="AF15" s="663"/>
      <c r="AG15" s="663"/>
      <c r="AH15" s="663"/>
      <c r="AI15" s="663"/>
      <c r="AJ15" s="663"/>
      <c r="AK15" s="663"/>
      <c r="AL15" s="664">
        <v>0.3</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114792</v>
      </c>
      <c r="BH15" s="660"/>
      <c r="BI15" s="660"/>
      <c r="BJ15" s="660"/>
      <c r="BK15" s="660"/>
      <c r="BL15" s="660"/>
      <c r="BM15" s="660"/>
      <c r="BN15" s="661"/>
      <c r="BO15" s="662">
        <v>3.1</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1237527</v>
      </c>
      <c r="CS15" s="660"/>
      <c r="CT15" s="660"/>
      <c r="CU15" s="660"/>
      <c r="CV15" s="660"/>
      <c r="CW15" s="660"/>
      <c r="CX15" s="660"/>
      <c r="CY15" s="661"/>
      <c r="CZ15" s="662">
        <v>8.1</v>
      </c>
      <c r="DA15" s="662"/>
      <c r="DB15" s="662"/>
      <c r="DC15" s="662"/>
      <c r="DD15" s="668">
        <v>117923</v>
      </c>
      <c r="DE15" s="660"/>
      <c r="DF15" s="660"/>
      <c r="DG15" s="660"/>
      <c r="DH15" s="660"/>
      <c r="DI15" s="660"/>
      <c r="DJ15" s="660"/>
      <c r="DK15" s="660"/>
      <c r="DL15" s="660"/>
      <c r="DM15" s="660"/>
      <c r="DN15" s="660"/>
      <c r="DO15" s="660"/>
      <c r="DP15" s="661"/>
      <c r="DQ15" s="668">
        <v>966483</v>
      </c>
      <c r="DR15" s="660"/>
      <c r="DS15" s="660"/>
      <c r="DT15" s="660"/>
      <c r="DU15" s="660"/>
      <c r="DV15" s="660"/>
      <c r="DW15" s="660"/>
      <c r="DX15" s="660"/>
      <c r="DY15" s="660"/>
      <c r="DZ15" s="660"/>
      <c r="EA15" s="660"/>
      <c r="EB15" s="660"/>
      <c r="EC15" s="669"/>
    </row>
    <row r="16" spans="2:143" ht="11.25" customHeight="1" x14ac:dyDescent="0.15">
      <c r="B16" s="656" t="s">
        <v>250</v>
      </c>
      <c r="C16" s="657"/>
      <c r="D16" s="657"/>
      <c r="E16" s="657"/>
      <c r="F16" s="657"/>
      <c r="G16" s="657"/>
      <c r="H16" s="657"/>
      <c r="I16" s="657"/>
      <c r="J16" s="657"/>
      <c r="K16" s="657"/>
      <c r="L16" s="657"/>
      <c r="M16" s="657"/>
      <c r="N16" s="657"/>
      <c r="O16" s="657"/>
      <c r="P16" s="657"/>
      <c r="Q16" s="658"/>
      <c r="R16" s="659">
        <v>46698</v>
      </c>
      <c r="S16" s="660"/>
      <c r="T16" s="660"/>
      <c r="U16" s="660"/>
      <c r="V16" s="660"/>
      <c r="W16" s="660"/>
      <c r="X16" s="660"/>
      <c r="Y16" s="661"/>
      <c r="Z16" s="662">
        <v>0.3</v>
      </c>
      <c r="AA16" s="662"/>
      <c r="AB16" s="662"/>
      <c r="AC16" s="662"/>
      <c r="AD16" s="663">
        <v>46698</v>
      </c>
      <c r="AE16" s="663"/>
      <c r="AF16" s="663"/>
      <c r="AG16" s="663"/>
      <c r="AH16" s="663"/>
      <c r="AI16" s="663"/>
      <c r="AJ16" s="663"/>
      <c r="AK16" s="663"/>
      <c r="AL16" s="664">
        <v>0.5</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v>1496</v>
      </c>
      <c r="BH16" s="660"/>
      <c r="BI16" s="660"/>
      <c r="BJ16" s="660"/>
      <c r="BK16" s="660"/>
      <c r="BL16" s="660"/>
      <c r="BM16" s="660"/>
      <c r="BN16" s="661"/>
      <c r="BO16" s="662">
        <v>0</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v>287863</v>
      </c>
      <c r="CS16" s="660"/>
      <c r="CT16" s="660"/>
      <c r="CU16" s="660"/>
      <c r="CV16" s="660"/>
      <c r="CW16" s="660"/>
      <c r="CX16" s="660"/>
      <c r="CY16" s="661"/>
      <c r="CZ16" s="662">
        <v>1.9</v>
      </c>
      <c r="DA16" s="662"/>
      <c r="DB16" s="662"/>
      <c r="DC16" s="662"/>
      <c r="DD16" s="668" t="s">
        <v>122</v>
      </c>
      <c r="DE16" s="660"/>
      <c r="DF16" s="660"/>
      <c r="DG16" s="660"/>
      <c r="DH16" s="660"/>
      <c r="DI16" s="660"/>
      <c r="DJ16" s="660"/>
      <c r="DK16" s="660"/>
      <c r="DL16" s="660"/>
      <c r="DM16" s="660"/>
      <c r="DN16" s="660"/>
      <c r="DO16" s="660"/>
      <c r="DP16" s="661"/>
      <c r="DQ16" s="668">
        <v>4430</v>
      </c>
      <c r="DR16" s="660"/>
      <c r="DS16" s="660"/>
      <c r="DT16" s="660"/>
      <c r="DU16" s="660"/>
      <c r="DV16" s="660"/>
      <c r="DW16" s="660"/>
      <c r="DX16" s="660"/>
      <c r="DY16" s="660"/>
      <c r="DZ16" s="660"/>
      <c r="EA16" s="660"/>
      <c r="EB16" s="660"/>
      <c r="EC16" s="669"/>
    </row>
    <row r="17" spans="2:133" ht="11.25" customHeight="1" x14ac:dyDescent="0.15">
      <c r="B17" s="656" t="s">
        <v>253</v>
      </c>
      <c r="C17" s="657"/>
      <c r="D17" s="657"/>
      <c r="E17" s="657"/>
      <c r="F17" s="657"/>
      <c r="G17" s="657"/>
      <c r="H17" s="657"/>
      <c r="I17" s="657"/>
      <c r="J17" s="657"/>
      <c r="K17" s="657"/>
      <c r="L17" s="657"/>
      <c r="M17" s="657"/>
      <c r="N17" s="657"/>
      <c r="O17" s="657"/>
      <c r="P17" s="657"/>
      <c r="Q17" s="658"/>
      <c r="R17" s="659">
        <v>91224</v>
      </c>
      <c r="S17" s="660"/>
      <c r="T17" s="660"/>
      <c r="U17" s="660"/>
      <c r="V17" s="660"/>
      <c r="W17" s="660"/>
      <c r="X17" s="660"/>
      <c r="Y17" s="661"/>
      <c r="Z17" s="662">
        <v>0.6</v>
      </c>
      <c r="AA17" s="662"/>
      <c r="AB17" s="662"/>
      <c r="AC17" s="662"/>
      <c r="AD17" s="663">
        <v>91224</v>
      </c>
      <c r="AE17" s="663"/>
      <c r="AF17" s="663"/>
      <c r="AG17" s="663"/>
      <c r="AH17" s="663"/>
      <c r="AI17" s="663"/>
      <c r="AJ17" s="663"/>
      <c r="AK17" s="663"/>
      <c r="AL17" s="664">
        <v>1</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1592417</v>
      </c>
      <c r="CS17" s="660"/>
      <c r="CT17" s="660"/>
      <c r="CU17" s="660"/>
      <c r="CV17" s="660"/>
      <c r="CW17" s="660"/>
      <c r="CX17" s="660"/>
      <c r="CY17" s="661"/>
      <c r="CZ17" s="662">
        <v>10.5</v>
      </c>
      <c r="DA17" s="662"/>
      <c r="DB17" s="662"/>
      <c r="DC17" s="662"/>
      <c r="DD17" s="668" t="s">
        <v>122</v>
      </c>
      <c r="DE17" s="660"/>
      <c r="DF17" s="660"/>
      <c r="DG17" s="660"/>
      <c r="DH17" s="660"/>
      <c r="DI17" s="660"/>
      <c r="DJ17" s="660"/>
      <c r="DK17" s="660"/>
      <c r="DL17" s="660"/>
      <c r="DM17" s="660"/>
      <c r="DN17" s="660"/>
      <c r="DO17" s="660"/>
      <c r="DP17" s="661"/>
      <c r="DQ17" s="668">
        <v>1579656</v>
      </c>
      <c r="DR17" s="660"/>
      <c r="DS17" s="660"/>
      <c r="DT17" s="660"/>
      <c r="DU17" s="660"/>
      <c r="DV17" s="660"/>
      <c r="DW17" s="660"/>
      <c r="DX17" s="660"/>
      <c r="DY17" s="660"/>
      <c r="DZ17" s="660"/>
      <c r="EA17" s="660"/>
      <c r="EB17" s="660"/>
      <c r="EC17" s="669"/>
    </row>
    <row r="18" spans="2:133" ht="11.25" customHeight="1" x14ac:dyDescent="0.15">
      <c r="B18" s="656" t="s">
        <v>256</v>
      </c>
      <c r="C18" s="657"/>
      <c r="D18" s="657"/>
      <c r="E18" s="657"/>
      <c r="F18" s="657"/>
      <c r="G18" s="657"/>
      <c r="H18" s="657"/>
      <c r="I18" s="657"/>
      <c r="J18" s="657"/>
      <c r="K18" s="657"/>
      <c r="L18" s="657"/>
      <c r="M18" s="657"/>
      <c r="N18" s="657"/>
      <c r="O18" s="657"/>
      <c r="P18" s="657"/>
      <c r="Q18" s="658"/>
      <c r="R18" s="659">
        <v>9778</v>
      </c>
      <c r="S18" s="660"/>
      <c r="T18" s="660"/>
      <c r="U18" s="660"/>
      <c r="V18" s="660"/>
      <c r="W18" s="660"/>
      <c r="X18" s="660"/>
      <c r="Y18" s="661"/>
      <c r="Z18" s="662">
        <v>0.1</v>
      </c>
      <c r="AA18" s="662"/>
      <c r="AB18" s="662"/>
      <c r="AC18" s="662"/>
      <c r="AD18" s="663">
        <v>9778</v>
      </c>
      <c r="AE18" s="663"/>
      <c r="AF18" s="663"/>
      <c r="AG18" s="663"/>
      <c r="AH18" s="663"/>
      <c r="AI18" s="663"/>
      <c r="AJ18" s="663"/>
      <c r="AK18" s="663"/>
      <c r="AL18" s="664">
        <v>0.1</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259</v>
      </c>
      <c r="C19" s="657"/>
      <c r="D19" s="657"/>
      <c r="E19" s="657"/>
      <c r="F19" s="657"/>
      <c r="G19" s="657"/>
      <c r="H19" s="657"/>
      <c r="I19" s="657"/>
      <c r="J19" s="657"/>
      <c r="K19" s="657"/>
      <c r="L19" s="657"/>
      <c r="M19" s="657"/>
      <c r="N19" s="657"/>
      <c r="O19" s="657"/>
      <c r="P19" s="657"/>
      <c r="Q19" s="658"/>
      <c r="R19" s="659">
        <v>79582</v>
      </c>
      <c r="S19" s="660"/>
      <c r="T19" s="660"/>
      <c r="U19" s="660"/>
      <c r="V19" s="660"/>
      <c r="W19" s="660"/>
      <c r="X19" s="660"/>
      <c r="Y19" s="661"/>
      <c r="Z19" s="662">
        <v>0.5</v>
      </c>
      <c r="AA19" s="662"/>
      <c r="AB19" s="662"/>
      <c r="AC19" s="662"/>
      <c r="AD19" s="663">
        <v>79582</v>
      </c>
      <c r="AE19" s="663"/>
      <c r="AF19" s="663"/>
      <c r="AG19" s="663"/>
      <c r="AH19" s="663"/>
      <c r="AI19" s="663"/>
      <c r="AJ19" s="663"/>
      <c r="AK19" s="663"/>
      <c r="AL19" s="664">
        <v>0.9</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v>13616</v>
      </c>
      <c r="BH19" s="660"/>
      <c r="BI19" s="660"/>
      <c r="BJ19" s="660"/>
      <c r="BK19" s="660"/>
      <c r="BL19" s="660"/>
      <c r="BM19" s="660"/>
      <c r="BN19" s="661"/>
      <c r="BO19" s="662">
        <v>0.4</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262</v>
      </c>
      <c r="C20" s="673"/>
      <c r="D20" s="673"/>
      <c r="E20" s="673"/>
      <c r="F20" s="673"/>
      <c r="G20" s="673"/>
      <c r="H20" s="673"/>
      <c r="I20" s="673"/>
      <c r="J20" s="673"/>
      <c r="K20" s="673"/>
      <c r="L20" s="673"/>
      <c r="M20" s="673"/>
      <c r="N20" s="673"/>
      <c r="O20" s="673"/>
      <c r="P20" s="673"/>
      <c r="Q20" s="674"/>
      <c r="R20" s="659">
        <v>1864</v>
      </c>
      <c r="S20" s="660"/>
      <c r="T20" s="660"/>
      <c r="U20" s="660"/>
      <c r="V20" s="660"/>
      <c r="W20" s="660"/>
      <c r="X20" s="660"/>
      <c r="Y20" s="661"/>
      <c r="Z20" s="662">
        <v>0</v>
      </c>
      <c r="AA20" s="662"/>
      <c r="AB20" s="662"/>
      <c r="AC20" s="662"/>
      <c r="AD20" s="663">
        <v>1864</v>
      </c>
      <c r="AE20" s="663"/>
      <c r="AF20" s="663"/>
      <c r="AG20" s="663"/>
      <c r="AH20" s="663"/>
      <c r="AI20" s="663"/>
      <c r="AJ20" s="663"/>
      <c r="AK20" s="663"/>
      <c r="AL20" s="664">
        <v>0</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v>13616</v>
      </c>
      <c r="BH20" s="660"/>
      <c r="BI20" s="660"/>
      <c r="BJ20" s="660"/>
      <c r="BK20" s="660"/>
      <c r="BL20" s="660"/>
      <c r="BM20" s="660"/>
      <c r="BN20" s="661"/>
      <c r="BO20" s="662">
        <v>0.4</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15236839</v>
      </c>
      <c r="CS20" s="660"/>
      <c r="CT20" s="660"/>
      <c r="CU20" s="660"/>
      <c r="CV20" s="660"/>
      <c r="CW20" s="660"/>
      <c r="CX20" s="660"/>
      <c r="CY20" s="661"/>
      <c r="CZ20" s="662">
        <v>100</v>
      </c>
      <c r="DA20" s="662"/>
      <c r="DB20" s="662"/>
      <c r="DC20" s="662"/>
      <c r="DD20" s="668">
        <v>1609441</v>
      </c>
      <c r="DE20" s="660"/>
      <c r="DF20" s="660"/>
      <c r="DG20" s="660"/>
      <c r="DH20" s="660"/>
      <c r="DI20" s="660"/>
      <c r="DJ20" s="660"/>
      <c r="DK20" s="660"/>
      <c r="DL20" s="660"/>
      <c r="DM20" s="660"/>
      <c r="DN20" s="660"/>
      <c r="DO20" s="660"/>
      <c r="DP20" s="661"/>
      <c r="DQ20" s="668">
        <v>10931211</v>
      </c>
      <c r="DR20" s="660"/>
      <c r="DS20" s="660"/>
      <c r="DT20" s="660"/>
      <c r="DU20" s="660"/>
      <c r="DV20" s="660"/>
      <c r="DW20" s="660"/>
      <c r="DX20" s="660"/>
      <c r="DY20" s="660"/>
      <c r="DZ20" s="660"/>
      <c r="EA20" s="660"/>
      <c r="EB20" s="660"/>
      <c r="EC20" s="669"/>
    </row>
    <row r="21" spans="2:133" ht="11.25" customHeight="1" x14ac:dyDescent="0.15">
      <c r="B21" s="656" t="s">
        <v>265</v>
      </c>
      <c r="C21" s="657"/>
      <c r="D21" s="657"/>
      <c r="E21" s="657"/>
      <c r="F21" s="657"/>
      <c r="G21" s="657"/>
      <c r="H21" s="657"/>
      <c r="I21" s="657"/>
      <c r="J21" s="657"/>
      <c r="K21" s="657"/>
      <c r="L21" s="657"/>
      <c r="M21" s="657"/>
      <c r="N21" s="657"/>
      <c r="O21" s="657"/>
      <c r="P21" s="657"/>
      <c r="Q21" s="658"/>
      <c r="R21" s="659">
        <v>5090293</v>
      </c>
      <c r="S21" s="660"/>
      <c r="T21" s="660"/>
      <c r="U21" s="660"/>
      <c r="V21" s="660"/>
      <c r="W21" s="660"/>
      <c r="X21" s="660"/>
      <c r="Y21" s="661"/>
      <c r="Z21" s="662">
        <v>31.9</v>
      </c>
      <c r="AA21" s="662"/>
      <c r="AB21" s="662"/>
      <c r="AC21" s="662"/>
      <c r="AD21" s="663">
        <v>4670393</v>
      </c>
      <c r="AE21" s="663"/>
      <c r="AF21" s="663"/>
      <c r="AG21" s="663"/>
      <c r="AH21" s="663"/>
      <c r="AI21" s="663"/>
      <c r="AJ21" s="663"/>
      <c r="AK21" s="663"/>
      <c r="AL21" s="664">
        <v>50.1</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v>13616</v>
      </c>
      <c r="BH21" s="660"/>
      <c r="BI21" s="660"/>
      <c r="BJ21" s="660"/>
      <c r="BK21" s="660"/>
      <c r="BL21" s="660"/>
      <c r="BM21" s="660"/>
      <c r="BN21" s="661"/>
      <c r="BO21" s="662">
        <v>0.4</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267</v>
      </c>
      <c r="C22" s="657"/>
      <c r="D22" s="657"/>
      <c r="E22" s="657"/>
      <c r="F22" s="657"/>
      <c r="G22" s="657"/>
      <c r="H22" s="657"/>
      <c r="I22" s="657"/>
      <c r="J22" s="657"/>
      <c r="K22" s="657"/>
      <c r="L22" s="657"/>
      <c r="M22" s="657"/>
      <c r="N22" s="657"/>
      <c r="O22" s="657"/>
      <c r="P22" s="657"/>
      <c r="Q22" s="658"/>
      <c r="R22" s="659">
        <v>4670393</v>
      </c>
      <c r="S22" s="660"/>
      <c r="T22" s="660"/>
      <c r="U22" s="660"/>
      <c r="V22" s="660"/>
      <c r="W22" s="660"/>
      <c r="X22" s="660"/>
      <c r="Y22" s="661"/>
      <c r="Z22" s="662">
        <v>29.3</v>
      </c>
      <c r="AA22" s="662"/>
      <c r="AB22" s="662"/>
      <c r="AC22" s="662"/>
      <c r="AD22" s="663">
        <v>4670393</v>
      </c>
      <c r="AE22" s="663"/>
      <c r="AF22" s="663"/>
      <c r="AG22" s="663"/>
      <c r="AH22" s="663"/>
      <c r="AI22" s="663"/>
      <c r="AJ22" s="663"/>
      <c r="AK22" s="663"/>
      <c r="AL22" s="664">
        <v>50.1</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270</v>
      </c>
      <c r="C23" s="657"/>
      <c r="D23" s="657"/>
      <c r="E23" s="657"/>
      <c r="F23" s="657"/>
      <c r="G23" s="657"/>
      <c r="H23" s="657"/>
      <c r="I23" s="657"/>
      <c r="J23" s="657"/>
      <c r="K23" s="657"/>
      <c r="L23" s="657"/>
      <c r="M23" s="657"/>
      <c r="N23" s="657"/>
      <c r="O23" s="657"/>
      <c r="P23" s="657"/>
      <c r="Q23" s="658"/>
      <c r="R23" s="659">
        <v>419900</v>
      </c>
      <c r="S23" s="660"/>
      <c r="T23" s="660"/>
      <c r="U23" s="660"/>
      <c r="V23" s="660"/>
      <c r="W23" s="660"/>
      <c r="X23" s="660"/>
      <c r="Y23" s="661"/>
      <c r="Z23" s="662">
        <v>2.6</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t="s">
        <v>122</v>
      </c>
      <c r="BH23" s="660"/>
      <c r="BI23" s="660"/>
      <c r="BJ23" s="660"/>
      <c r="BK23" s="660"/>
      <c r="BL23" s="660"/>
      <c r="BM23" s="660"/>
      <c r="BN23" s="661"/>
      <c r="BO23" s="662" t="s">
        <v>122</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x14ac:dyDescent="0.15">
      <c r="B24" s="656" t="s">
        <v>277</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5337145</v>
      </c>
      <c r="CS24" s="649"/>
      <c r="CT24" s="649"/>
      <c r="CU24" s="649"/>
      <c r="CV24" s="649"/>
      <c r="CW24" s="649"/>
      <c r="CX24" s="649"/>
      <c r="CY24" s="650"/>
      <c r="CZ24" s="653">
        <v>35</v>
      </c>
      <c r="DA24" s="654"/>
      <c r="DB24" s="654"/>
      <c r="DC24" s="670"/>
      <c r="DD24" s="694">
        <v>4267257</v>
      </c>
      <c r="DE24" s="649"/>
      <c r="DF24" s="649"/>
      <c r="DG24" s="649"/>
      <c r="DH24" s="649"/>
      <c r="DI24" s="649"/>
      <c r="DJ24" s="649"/>
      <c r="DK24" s="650"/>
      <c r="DL24" s="694">
        <v>3977714</v>
      </c>
      <c r="DM24" s="649"/>
      <c r="DN24" s="649"/>
      <c r="DO24" s="649"/>
      <c r="DP24" s="649"/>
      <c r="DQ24" s="649"/>
      <c r="DR24" s="649"/>
      <c r="DS24" s="649"/>
      <c r="DT24" s="649"/>
      <c r="DU24" s="649"/>
      <c r="DV24" s="650"/>
      <c r="DW24" s="653">
        <v>42.6</v>
      </c>
      <c r="DX24" s="654"/>
      <c r="DY24" s="654"/>
      <c r="DZ24" s="654"/>
      <c r="EA24" s="654"/>
      <c r="EB24" s="654"/>
      <c r="EC24" s="655"/>
    </row>
    <row r="25" spans="2:133" ht="11.25" customHeight="1" x14ac:dyDescent="0.15">
      <c r="B25" s="656" t="s">
        <v>280</v>
      </c>
      <c r="C25" s="657"/>
      <c r="D25" s="657"/>
      <c r="E25" s="657"/>
      <c r="F25" s="657"/>
      <c r="G25" s="657"/>
      <c r="H25" s="657"/>
      <c r="I25" s="657"/>
      <c r="J25" s="657"/>
      <c r="K25" s="657"/>
      <c r="L25" s="657"/>
      <c r="M25" s="657"/>
      <c r="N25" s="657"/>
      <c r="O25" s="657"/>
      <c r="P25" s="657"/>
      <c r="Q25" s="658"/>
      <c r="R25" s="659">
        <v>9712155</v>
      </c>
      <c r="S25" s="660"/>
      <c r="T25" s="660"/>
      <c r="U25" s="660"/>
      <c r="V25" s="660"/>
      <c r="W25" s="660"/>
      <c r="X25" s="660"/>
      <c r="Y25" s="661"/>
      <c r="Z25" s="662">
        <v>60.9</v>
      </c>
      <c r="AA25" s="662"/>
      <c r="AB25" s="662"/>
      <c r="AC25" s="662"/>
      <c r="AD25" s="663">
        <v>9292255</v>
      </c>
      <c r="AE25" s="663"/>
      <c r="AF25" s="663"/>
      <c r="AG25" s="663"/>
      <c r="AH25" s="663"/>
      <c r="AI25" s="663"/>
      <c r="AJ25" s="663"/>
      <c r="AK25" s="663"/>
      <c r="AL25" s="664">
        <v>99.8</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2335905</v>
      </c>
      <c r="CS25" s="691"/>
      <c r="CT25" s="691"/>
      <c r="CU25" s="691"/>
      <c r="CV25" s="691"/>
      <c r="CW25" s="691"/>
      <c r="CX25" s="691"/>
      <c r="CY25" s="692"/>
      <c r="CZ25" s="664">
        <v>15.3</v>
      </c>
      <c r="DA25" s="689"/>
      <c r="DB25" s="689"/>
      <c r="DC25" s="693"/>
      <c r="DD25" s="668">
        <v>2073733</v>
      </c>
      <c r="DE25" s="691"/>
      <c r="DF25" s="691"/>
      <c r="DG25" s="691"/>
      <c r="DH25" s="691"/>
      <c r="DI25" s="691"/>
      <c r="DJ25" s="691"/>
      <c r="DK25" s="692"/>
      <c r="DL25" s="668">
        <v>2064812</v>
      </c>
      <c r="DM25" s="691"/>
      <c r="DN25" s="691"/>
      <c r="DO25" s="691"/>
      <c r="DP25" s="691"/>
      <c r="DQ25" s="691"/>
      <c r="DR25" s="691"/>
      <c r="DS25" s="691"/>
      <c r="DT25" s="691"/>
      <c r="DU25" s="691"/>
      <c r="DV25" s="692"/>
      <c r="DW25" s="664">
        <v>22.1</v>
      </c>
      <c r="DX25" s="689"/>
      <c r="DY25" s="689"/>
      <c r="DZ25" s="689"/>
      <c r="EA25" s="689"/>
      <c r="EB25" s="689"/>
      <c r="EC25" s="690"/>
    </row>
    <row r="26" spans="2:133" ht="11.25" customHeight="1" x14ac:dyDescent="0.15">
      <c r="B26" s="656" t="s">
        <v>283</v>
      </c>
      <c r="C26" s="657"/>
      <c r="D26" s="657"/>
      <c r="E26" s="657"/>
      <c r="F26" s="657"/>
      <c r="G26" s="657"/>
      <c r="H26" s="657"/>
      <c r="I26" s="657"/>
      <c r="J26" s="657"/>
      <c r="K26" s="657"/>
      <c r="L26" s="657"/>
      <c r="M26" s="657"/>
      <c r="N26" s="657"/>
      <c r="O26" s="657"/>
      <c r="P26" s="657"/>
      <c r="Q26" s="658"/>
      <c r="R26" s="659">
        <v>1254</v>
      </c>
      <c r="S26" s="660"/>
      <c r="T26" s="660"/>
      <c r="U26" s="660"/>
      <c r="V26" s="660"/>
      <c r="W26" s="660"/>
      <c r="X26" s="660"/>
      <c r="Y26" s="661"/>
      <c r="Z26" s="662">
        <v>0</v>
      </c>
      <c r="AA26" s="662"/>
      <c r="AB26" s="662"/>
      <c r="AC26" s="662"/>
      <c r="AD26" s="663">
        <v>1254</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1196077</v>
      </c>
      <c r="CS26" s="660"/>
      <c r="CT26" s="660"/>
      <c r="CU26" s="660"/>
      <c r="CV26" s="660"/>
      <c r="CW26" s="660"/>
      <c r="CX26" s="660"/>
      <c r="CY26" s="661"/>
      <c r="CZ26" s="664">
        <v>7.8</v>
      </c>
      <c r="DA26" s="689"/>
      <c r="DB26" s="689"/>
      <c r="DC26" s="693"/>
      <c r="DD26" s="668">
        <v>1027278</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89"/>
      <c r="DY26" s="689"/>
      <c r="DZ26" s="689"/>
      <c r="EA26" s="689"/>
      <c r="EB26" s="689"/>
      <c r="EC26" s="690"/>
    </row>
    <row r="27" spans="2:133" ht="11.25" customHeight="1" x14ac:dyDescent="0.15">
      <c r="B27" s="656" t="s">
        <v>286</v>
      </c>
      <c r="C27" s="657"/>
      <c r="D27" s="657"/>
      <c r="E27" s="657"/>
      <c r="F27" s="657"/>
      <c r="G27" s="657"/>
      <c r="H27" s="657"/>
      <c r="I27" s="657"/>
      <c r="J27" s="657"/>
      <c r="K27" s="657"/>
      <c r="L27" s="657"/>
      <c r="M27" s="657"/>
      <c r="N27" s="657"/>
      <c r="O27" s="657"/>
      <c r="P27" s="657"/>
      <c r="Q27" s="658"/>
      <c r="R27" s="659">
        <v>99353</v>
      </c>
      <c r="S27" s="660"/>
      <c r="T27" s="660"/>
      <c r="U27" s="660"/>
      <c r="V27" s="660"/>
      <c r="W27" s="660"/>
      <c r="X27" s="660"/>
      <c r="Y27" s="661"/>
      <c r="Z27" s="662">
        <v>0.6</v>
      </c>
      <c r="AA27" s="662"/>
      <c r="AB27" s="662"/>
      <c r="AC27" s="662"/>
      <c r="AD27" s="663" t="s">
        <v>122</v>
      </c>
      <c r="AE27" s="663"/>
      <c r="AF27" s="663"/>
      <c r="AG27" s="663"/>
      <c r="AH27" s="663"/>
      <c r="AI27" s="663"/>
      <c r="AJ27" s="663"/>
      <c r="AK27" s="663"/>
      <c r="AL27" s="664" t="s">
        <v>122</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3659282</v>
      </c>
      <c r="BH27" s="660"/>
      <c r="BI27" s="660"/>
      <c r="BJ27" s="660"/>
      <c r="BK27" s="660"/>
      <c r="BL27" s="660"/>
      <c r="BM27" s="660"/>
      <c r="BN27" s="661"/>
      <c r="BO27" s="662">
        <v>100</v>
      </c>
      <c r="BP27" s="662"/>
      <c r="BQ27" s="662"/>
      <c r="BR27" s="662"/>
      <c r="BS27" s="663" t="s">
        <v>122</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1408823</v>
      </c>
      <c r="CS27" s="691"/>
      <c r="CT27" s="691"/>
      <c r="CU27" s="691"/>
      <c r="CV27" s="691"/>
      <c r="CW27" s="691"/>
      <c r="CX27" s="691"/>
      <c r="CY27" s="692"/>
      <c r="CZ27" s="664">
        <v>9.1999999999999993</v>
      </c>
      <c r="DA27" s="689"/>
      <c r="DB27" s="689"/>
      <c r="DC27" s="693"/>
      <c r="DD27" s="668">
        <v>613868</v>
      </c>
      <c r="DE27" s="691"/>
      <c r="DF27" s="691"/>
      <c r="DG27" s="691"/>
      <c r="DH27" s="691"/>
      <c r="DI27" s="691"/>
      <c r="DJ27" s="691"/>
      <c r="DK27" s="692"/>
      <c r="DL27" s="668">
        <v>333246</v>
      </c>
      <c r="DM27" s="691"/>
      <c r="DN27" s="691"/>
      <c r="DO27" s="691"/>
      <c r="DP27" s="691"/>
      <c r="DQ27" s="691"/>
      <c r="DR27" s="691"/>
      <c r="DS27" s="691"/>
      <c r="DT27" s="691"/>
      <c r="DU27" s="691"/>
      <c r="DV27" s="692"/>
      <c r="DW27" s="664">
        <v>3.6</v>
      </c>
      <c r="DX27" s="689"/>
      <c r="DY27" s="689"/>
      <c r="DZ27" s="689"/>
      <c r="EA27" s="689"/>
      <c r="EB27" s="689"/>
      <c r="EC27" s="690"/>
    </row>
    <row r="28" spans="2:133" ht="11.25" customHeight="1" x14ac:dyDescent="0.15">
      <c r="B28" s="656" t="s">
        <v>289</v>
      </c>
      <c r="C28" s="657"/>
      <c r="D28" s="657"/>
      <c r="E28" s="657"/>
      <c r="F28" s="657"/>
      <c r="G28" s="657"/>
      <c r="H28" s="657"/>
      <c r="I28" s="657"/>
      <c r="J28" s="657"/>
      <c r="K28" s="657"/>
      <c r="L28" s="657"/>
      <c r="M28" s="657"/>
      <c r="N28" s="657"/>
      <c r="O28" s="657"/>
      <c r="P28" s="657"/>
      <c r="Q28" s="658"/>
      <c r="R28" s="659">
        <v>132295</v>
      </c>
      <c r="S28" s="660"/>
      <c r="T28" s="660"/>
      <c r="U28" s="660"/>
      <c r="V28" s="660"/>
      <c r="W28" s="660"/>
      <c r="X28" s="660"/>
      <c r="Y28" s="661"/>
      <c r="Z28" s="662">
        <v>0.8</v>
      </c>
      <c r="AA28" s="662"/>
      <c r="AB28" s="662"/>
      <c r="AC28" s="662"/>
      <c r="AD28" s="663">
        <v>21500</v>
      </c>
      <c r="AE28" s="663"/>
      <c r="AF28" s="663"/>
      <c r="AG28" s="663"/>
      <c r="AH28" s="663"/>
      <c r="AI28" s="663"/>
      <c r="AJ28" s="663"/>
      <c r="AK28" s="663"/>
      <c r="AL28" s="664">
        <v>0.2</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1592417</v>
      </c>
      <c r="CS28" s="660"/>
      <c r="CT28" s="660"/>
      <c r="CU28" s="660"/>
      <c r="CV28" s="660"/>
      <c r="CW28" s="660"/>
      <c r="CX28" s="660"/>
      <c r="CY28" s="661"/>
      <c r="CZ28" s="664">
        <v>10.5</v>
      </c>
      <c r="DA28" s="689"/>
      <c r="DB28" s="689"/>
      <c r="DC28" s="693"/>
      <c r="DD28" s="668">
        <v>1579656</v>
      </c>
      <c r="DE28" s="660"/>
      <c r="DF28" s="660"/>
      <c r="DG28" s="660"/>
      <c r="DH28" s="660"/>
      <c r="DI28" s="660"/>
      <c r="DJ28" s="660"/>
      <c r="DK28" s="661"/>
      <c r="DL28" s="668">
        <v>1579656</v>
      </c>
      <c r="DM28" s="660"/>
      <c r="DN28" s="660"/>
      <c r="DO28" s="660"/>
      <c r="DP28" s="660"/>
      <c r="DQ28" s="660"/>
      <c r="DR28" s="660"/>
      <c r="DS28" s="660"/>
      <c r="DT28" s="660"/>
      <c r="DU28" s="660"/>
      <c r="DV28" s="661"/>
      <c r="DW28" s="664">
        <v>16.899999999999999</v>
      </c>
      <c r="DX28" s="689"/>
      <c r="DY28" s="689"/>
      <c r="DZ28" s="689"/>
      <c r="EA28" s="689"/>
      <c r="EB28" s="689"/>
      <c r="EC28" s="690"/>
    </row>
    <row r="29" spans="2:133" ht="11.25" customHeight="1" x14ac:dyDescent="0.15">
      <c r="B29" s="656" t="s">
        <v>291</v>
      </c>
      <c r="C29" s="657"/>
      <c r="D29" s="657"/>
      <c r="E29" s="657"/>
      <c r="F29" s="657"/>
      <c r="G29" s="657"/>
      <c r="H29" s="657"/>
      <c r="I29" s="657"/>
      <c r="J29" s="657"/>
      <c r="K29" s="657"/>
      <c r="L29" s="657"/>
      <c r="M29" s="657"/>
      <c r="N29" s="657"/>
      <c r="O29" s="657"/>
      <c r="P29" s="657"/>
      <c r="Q29" s="658"/>
      <c r="R29" s="659">
        <v>31990</v>
      </c>
      <c r="S29" s="660"/>
      <c r="T29" s="660"/>
      <c r="U29" s="660"/>
      <c r="V29" s="660"/>
      <c r="W29" s="660"/>
      <c r="X29" s="660"/>
      <c r="Y29" s="661"/>
      <c r="Z29" s="662">
        <v>0.2</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292</v>
      </c>
      <c r="CE29" s="696"/>
      <c r="CF29" s="656" t="s">
        <v>66</v>
      </c>
      <c r="CG29" s="657"/>
      <c r="CH29" s="657"/>
      <c r="CI29" s="657"/>
      <c r="CJ29" s="657"/>
      <c r="CK29" s="657"/>
      <c r="CL29" s="657"/>
      <c r="CM29" s="657"/>
      <c r="CN29" s="657"/>
      <c r="CO29" s="657"/>
      <c r="CP29" s="657"/>
      <c r="CQ29" s="658"/>
      <c r="CR29" s="659">
        <v>1592417</v>
      </c>
      <c r="CS29" s="691"/>
      <c r="CT29" s="691"/>
      <c r="CU29" s="691"/>
      <c r="CV29" s="691"/>
      <c r="CW29" s="691"/>
      <c r="CX29" s="691"/>
      <c r="CY29" s="692"/>
      <c r="CZ29" s="664">
        <v>10.5</v>
      </c>
      <c r="DA29" s="689"/>
      <c r="DB29" s="689"/>
      <c r="DC29" s="693"/>
      <c r="DD29" s="668">
        <v>1579656</v>
      </c>
      <c r="DE29" s="691"/>
      <c r="DF29" s="691"/>
      <c r="DG29" s="691"/>
      <c r="DH29" s="691"/>
      <c r="DI29" s="691"/>
      <c r="DJ29" s="691"/>
      <c r="DK29" s="692"/>
      <c r="DL29" s="668">
        <v>1579656</v>
      </c>
      <c r="DM29" s="691"/>
      <c r="DN29" s="691"/>
      <c r="DO29" s="691"/>
      <c r="DP29" s="691"/>
      <c r="DQ29" s="691"/>
      <c r="DR29" s="691"/>
      <c r="DS29" s="691"/>
      <c r="DT29" s="691"/>
      <c r="DU29" s="691"/>
      <c r="DV29" s="692"/>
      <c r="DW29" s="664">
        <v>16.899999999999999</v>
      </c>
      <c r="DX29" s="689"/>
      <c r="DY29" s="689"/>
      <c r="DZ29" s="689"/>
      <c r="EA29" s="689"/>
      <c r="EB29" s="689"/>
      <c r="EC29" s="690"/>
    </row>
    <row r="30" spans="2:133" ht="11.25" customHeight="1" x14ac:dyDescent="0.15">
      <c r="B30" s="656" t="s">
        <v>293</v>
      </c>
      <c r="C30" s="657"/>
      <c r="D30" s="657"/>
      <c r="E30" s="657"/>
      <c r="F30" s="657"/>
      <c r="G30" s="657"/>
      <c r="H30" s="657"/>
      <c r="I30" s="657"/>
      <c r="J30" s="657"/>
      <c r="K30" s="657"/>
      <c r="L30" s="657"/>
      <c r="M30" s="657"/>
      <c r="N30" s="657"/>
      <c r="O30" s="657"/>
      <c r="P30" s="657"/>
      <c r="Q30" s="658"/>
      <c r="R30" s="659">
        <v>1351066</v>
      </c>
      <c r="S30" s="660"/>
      <c r="T30" s="660"/>
      <c r="U30" s="660"/>
      <c r="V30" s="660"/>
      <c r="W30" s="660"/>
      <c r="X30" s="660"/>
      <c r="Y30" s="661"/>
      <c r="Z30" s="662">
        <v>8.5</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701"/>
      <c r="BI30" s="701"/>
      <c r="BJ30" s="701"/>
      <c r="BK30" s="701"/>
      <c r="BL30" s="701"/>
      <c r="BM30" s="701"/>
      <c r="BN30" s="701"/>
      <c r="BO30" s="701"/>
      <c r="BP30" s="701"/>
      <c r="BQ30" s="702"/>
      <c r="BR30" s="641" t="s">
        <v>295</v>
      </c>
      <c r="BS30" s="701"/>
      <c r="BT30" s="701"/>
      <c r="BU30" s="701"/>
      <c r="BV30" s="701"/>
      <c r="BW30" s="701"/>
      <c r="BX30" s="701"/>
      <c r="BY30" s="701"/>
      <c r="BZ30" s="701"/>
      <c r="CA30" s="701"/>
      <c r="CB30" s="702"/>
      <c r="CD30" s="697"/>
      <c r="CE30" s="698"/>
      <c r="CF30" s="656" t="s">
        <v>296</v>
      </c>
      <c r="CG30" s="657"/>
      <c r="CH30" s="657"/>
      <c r="CI30" s="657"/>
      <c r="CJ30" s="657"/>
      <c r="CK30" s="657"/>
      <c r="CL30" s="657"/>
      <c r="CM30" s="657"/>
      <c r="CN30" s="657"/>
      <c r="CO30" s="657"/>
      <c r="CP30" s="657"/>
      <c r="CQ30" s="658"/>
      <c r="CR30" s="659">
        <v>1552524</v>
      </c>
      <c r="CS30" s="660"/>
      <c r="CT30" s="660"/>
      <c r="CU30" s="660"/>
      <c r="CV30" s="660"/>
      <c r="CW30" s="660"/>
      <c r="CX30" s="660"/>
      <c r="CY30" s="661"/>
      <c r="CZ30" s="664">
        <v>10.199999999999999</v>
      </c>
      <c r="DA30" s="689"/>
      <c r="DB30" s="689"/>
      <c r="DC30" s="693"/>
      <c r="DD30" s="668">
        <v>1539763</v>
      </c>
      <c r="DE30" s="660"/>
      <c r="DF30" s="660"/>
      <c r="DG30" s="660"/>
      <c r="DH30" s="660"/>
      <c r="DI30" s="660"/>
      <c r="DJ30" s="660"/>
      <c r="DK30" s="661"/>
      <c r="DL30" s="668">
        <v>1539763</v>
      </c>
      <c r="DM30" s="660"/>
      <c r="DN30" s="660"/>
      <c r="DO30" s="660"/>
      <c r="DP30" s="660"/>
      <c r="DQ30" s="660"/>
      <c r="DR30" s="660"/>
      <c r="DS30" s="660"/>
      <c r="DT30" s="660"/>
      <c r="DU30" s="660"/>
      <c r="DV30" s="661"/>
      <c r="DW30" s="664">
        <v>16.5</v>
      </c>
      <c r="DX30" s="689"/>
      <c r="DY30" s="689"/>
      <c r="DZ30" s="689"/>
      <c r="EA30" s="689"/>
      <c r="EB30" s="689"/>
      <c r="EC30" s="690"/>
    </row>
    <row r="31" spans="2:133" ht="11.25" customHeight="1" x14ac:dyDescent="0.15">
      <c r="B31" s="672" t="s">
        <v>297</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5" t="s">
        <v>298</v>
      </c>
      <c r="AQ31" s="706"/>
      <c r="AR31" s="706"/>
      <c r="AS31" s="706"/>
      <c r="AT31" s="711" t="s">
        <v>299</v>
      </c>
      <c r="AU31" s="206"/>
      <c r="AV31" s="206"/>
      <c r="AW31" s="206"/>
      <c r="AX31" s="645" t="s">
        <v>177</v>
      </c>
      <c r="AY31" s="646"/>
      <c r="AZ31" s="646"/>
      <c r="BA31" s="646"/>
      <c r="BB31" s="646"/>
      <c r="BC31" s="646"/>
      <c r="BD31" s="646"/>
      <c r="BE31" s="646"/>
      <c r="BF31" s="647"/>
      <c r="BG31" s="715">
        <v>99.2</v>
      </c>
      <c r="BH31" s="703"/>
      <c r="BI31" s="703"/>
      <c r="BJ31" s="703"/>
      <c r="BK31" s="703"/>
      <c r="BL31" s="703"/>
      <c r="BM31" s="654">
        <v>95.9</v>
      </c>
      <c r="BN31" s="703"/>
      <c r="BO31" s="703"/>
      <c r="BP31" s="703"/>
      <c r="BQ31" s="704"/>
      <c r="BR31" s="715">
        <v>99.3</v>
      </c>
      <c r="BS31" s="703"/>
      <c r="BT31" s="703"/>
      <c r="BU31" s="703"/>
      <c r="BV31" s="703"/>
      <c r="BW31" s="703"/>
      <c r="BX31" s="654">
        <v>96.2</v>
      </c>
      <c r="BY31" s="703"/>
      <c r="BZ31" s="703"/>
      <c r="CA31" s="703"/>
      <c r="CB31" s="704"/>
      <c r="CD31" s="697"/>
      <c r="CE31" s="698"/>
      <c r="CF31" s="656" t="s">
        <v>300</v>
      </c>
      <c r="CG31" s="657"/>
      <c r="CH31" s="657"/>
      <c r="CI31" s="657"/>
      <c r="CJ31" s="657"/>
      <c r="CK31" s="657"/>
      <c r="CL31" s="657"/>
      <c r="CM31" s="657"/>
      <c r="CN31" s="657"/>
      <c r="CO31" s="657"/>
      <c r="CP31" s="657"/>
      <c r="CQ31" s="658"/>
      <c r="CR31" s="659">
        <v>39893</v>
      </c>
      <c r="CS31" s="691"/>
      <c r="CT31" s="691"/>
      <c r="CU31" s="691"/>
      <c r="CV31" s="691"/>
      <c r="CW31" s="691"/>
      <c r="CX31" s="691"/>
      <c r="CY31" s="692"/>
      <c r="CZ31" s="664">
        <v>0.3</v>
      </c>
      <c r="DA31" s="689"/>
      <c r="DB31" s="689"/>
      <c r="DC31" s="693"/>
      <c r="DD31" s="668">
        <v>39893</v>
      </c>
      <c r="DE31" s="691"/>
      <c r="DF31" s="691"/>
      <c r="DG31" s="691"/>
      <c r="DH31" s="691"/>
      <c r="DI31" s="691"/>
      <c r="DJ31" s="691"/>
      <c r="DK31" s="692"/>
      <c r="DL31" s="668">
        <v>39893</v>
      </c>
      <c r="DM31" s="691"/>
      <c r="DN31" s="691"/>
      <c r="DO31" s="691"/>
      <c r="DP31" s="691"/>
      <c r="DQ31" s="691"/>
      <c r="DR31" s="691"/>
      <c r="DS31" s="691"/>
      <c r="DT31" s="691"/>
      <c r="DU31" s="691"/>
      <c r="DV31" s="692"/>
      <c r="DW31" s="664">
        <v>0.4</v>
      </c>
      <c r="DX31" s="689"/>
      <c r="DY31" s="689"/>
      <c r="DZ31" s="689"/>
      <c r="EA31" s="689"/>
      <c r="EB31" s="689"/>
      <c r="EC31" s="690"/>
    </row>
    <row r="32" spans="2:133" ht="11.25" customHeight="1" x14ac:dyDescent="0.15">
      <c r="B32" s="656" t="s">
        <v>301</v>
      </c>
      <c r="C32" s="657"/>
      <c r="D32" s="657"/>
      <c r="E32" s="657"/>
      <c r="F32" s="657"/>
      <c r="G32" s="657"/>
      <c r="H32" s="657"/>
      <c r="I32" s="657"/>
      <c r="J32" s="657"/>
      <c r="K32" s="657"/>
      <c r="L32" s="657"/>
      <c r="M32" s="657"/>
      <c r="N32" s="657"/>
      <c r="O32" s="657"/>
      <c r="P32" s="657"/>
      <c r="Q32" s="658"/>
      <c r="R32" s="659">
        <v>1020608</v>
      </c>
      <c r="S32" s="660"/>
      <c r="T32" s="660"/>
      <c r="U32" s="660"/>
      <c r="V32" s="660"/>
      <c r="W32" s="660"/>
      <c r="X32" s="660"/>
      <c r="Y32" s="661"/>
      <c r="Z32" s="662">
        <v>6.4</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302</v>
      </c>
      <c r="AX32" s="656" t="s">
        <v>303</v>
      </c>
      <c r="AY32" s="657"/>
      <c r="AZ32" s="657"/>
      <c r="BA32" s="657"/>
      <c r="BB32" s="657"/>
      <c r="BC32" s="657"/>
      <c r="BD32" s="657"/>
      <c r="BE32" s="657"/>
      <c r="BF32" s="658"/>
      <c r="BG32" s="716">
        <v>98.9</v>
      </c>
      <c r="BH32" s="691"/>
      <c r="BI32" s="691"/>
      <c r="BJ32" s="691"/>
      <c r="BK32" s="691"/>
      <c r="BL32" s="691"/>
      <c r="BM32" s="665">
        <v>96</v>
      </c>
      <c r="BN32" s="691"/>
      <c r="BO32" s="691"/>
      <c r="BP32" s="691"/>
      <c r="BQ32" s="714"/>
      <c r="BR32" s="716">
        <v>99.2</v>
      </c>
      <c r="BS32" s="691"/>
      <c r="BT32" s="691"/>
      <c r="BU32" s="691"/>
      <c r="BV32" s="691"/>
      <c r="BW32" s="691"/>
      <c r="BX32" s="665">
        <v>96.5</v>
      </c>
      <c r="BY32" s="691"/>
      <c r="BZ32" s="691"/>
      <c r="CA32" s="691"/>
      <c r="CB32" s="714"/>
      <c r="CD32" s="699"/>
      <c r="CE32" s="700"/>
      <c r="CF32" s="656" t="s">
        <v>304</v>
      </c>
      <c r="CG32" s="657"/>
      <c r="CH32" s="657"/>
      <c r="CI32" s="657"/>
      <c r="CJ32" s="657"/>
      <c r="CK32" s="657"/>
      <c r="CL32" s="657"/>
      <c r="CM32" s="657"/>
      <c r="CN32" s="657"/>
      <c r="CO32" s="657"/>
      <c r="CP32" s="657"/>
      <c r="CQ32" s="658"/>
      <c r="CR32" s="659" t="s">
        <v>122</v>
      </c>
      <c r="CS32" s="660"/>
      <c r="CT32" s="660"/>
      <c r="CU32" s="660"/>
      <c r="CV32" s="660"/>
      <c r="CW32" s="660"/>
      <c r="CX32" s="660"/>
      <c r="CY32" s="661"/>
      <c r="CZ32" s="664" t="s">
        <v>122</v>
      </c>
      <c r="DA32" s="689"/>
      <c r="DB32" s="689"/>
      <c r="DC32" s="693"/>
      <c r="DD32" s="668" t="s">
        <v>122</v>
      </c>
      <c r="DE32" s="660"/>
      <c r="DF32" s="660"/>
      <c r="DG32" s="660"/>
      <c r="DH32" s="660"/>
      <c r="DI32" s="660"/>
      <c r="DJ32" s="660"/>
      <c r="DK32" s="661"/>
      <c r="DL32" s="668" t="s">
        <v>122</v>
      </c>
      <c r="DM32" s="660"/>
      <c r="DN32" s="660"/>
      <c r="DO32" s="660"/>
      <c r="DP32" s="660"/>
      <c r="DQ32" s="660"/>
      <c r="DR32" s="660"/>
      <c r="DS32" s="660"/>
      <c r="DT32" s="660"/>
      <c r="DU32" s="660"/>
      <c r="DV32" s="661"/>
      <c r="DW32" s="664" t="s">
        <v>122</v>
      </c>
      <c r="DX32" s="689"/>
      <c r="DY32" s="689"/>
      <c r="DZ32" s="689"/>
      <c r="EA32" s="689"/>
      <c r="EB32" s="689"/>
      <c r="EC32" s="690"/>
    </row>
    <row r="33" spans="2:133" ht="11.25" customHeight="1" x14ac:dyDescent="0.15">
      <c r="B33" s="656" t="s">
        <v>305</v>
      </c>
      <c r="C33" s="657"/>
      <c r="D33" s="657"/>
      <c r="E33" s="657"/>
      <c r="F33" s="657"/>
      <c r="G33" s="657"/>
      <c r="H33" s="657"/>
      <c r="I33" s="657"/>
      <c r="J33" s="657"/>
      <c r="K33" s="657"/>
      <c r="L33" s="657"/>
      <c r="M33" s="657"/>
      <c r="N33" s="657"/>
      <c r="O33" s="657"/>
      <c r="P33" s="657"/>
      <c r="Q33" s="658"/>
      <c r="R33" s="659">
        <v>37682</v>
      </c>
      <c r="S33" s="660"/>
      <c r="T33" s="660"/>
      <c r="U33" s="660"/>
      <c r="V33" s="660"/>
      <c r="W33" s="660"/>
      <c r="X33" s="660"/>
      <c r="Y33" s="661"/>
      <c r="Z33" s="662">
        <v>0.2</v>
      </c>
      <c r="AA33" s="662"/>
      <c r="AB33" s="662"/>
      <c r="AC33" s="662"/>
      <c r="AD33" s="663" t="s">
        <v>122</v>
      </c>
      <c r="AE33" s="663"/>
      <c r="AF33" s="663"/>
      <c r="AG33" s="663"/>
      <c r="AH33" s="663"/>
      <c r="AI33" s="663"/>
      <c r="AJ33" s="663"/>
      <c r="AK33" s="663"/>
      <c r="AL33" s="664" t="s">
        <v>122</v>
      </c>
      <c r="AM33" s="665"/>
      <c r="AN33" s="665"/>
      <c r="AO33" s="666"/>
      <c r="AP33" s="709"/>
      <c r="AQ33" s="710"/>
      <c r="AR33" s="710"/>
      <c r="AS33" s="710"/>
      <c r="AT33" s="713"/>
      <c r="AU33" s="207"/>
      <c r="AV33" s="207"/>
      <c r="AW33" s="207"/>
      <c r="AX33" s="680" t="s">
        <v>306</v>
      </c>
      <c r="AY33" s="681"/>
      <c r="AZ33" s="681"/>
      <c r="BA33" s="681"/>
      <c r="BB33" s="681"/>
      <c r="BC33" s="681"/>
      <c r="BD33" s="681"/>
      <c r="BE33" s="681"/>
      <c r="BF33" s="682"/>
      <c r="BG33" s="717">
        <v>99.3</v>
      </c>
      <c r="BH33" s="718"/>
      <c r="BI33" s="718"/>
      <c r="BJ33" s="718"/>
      <c r="BK33" s="718"/>
      <c r="BL33" s="718"/>
      <c r="BM33" s="719">
        <v>95.6</v>
      </c>
      <c r="BN33" s="718"/>
      <c r="BO33" s="718"/>
      <c r="BP33" s="718"/>
      <c r="BQ33" s="720"/>
      <c r="BR33" s="717">
        <v>99.3</v>
      </c>
      <c r="BS33" s="718"/>
      <c r="BT33" s="718"/>
      <c r="BU33" s="718"/>
      <c r="BV33" s="718"/>
      <c r="BW33" s="718"/>
      <c r="BX33" s="719">
        <v>95.9</v>
      </c>
      <c r="BY33" s="718"/>
      <c r="BZ33" s="718"/>
      <c r="CA33" s="718"/>
      <c r="CB33" s="720"/>
      <c r="CD33" s="656" t="s">
        <v>307</v>
      </c>
      <c r="CE33" s="657"/>
      <c r="CF33" s="657"/>
      <c r="CG33" s="657"/>
      <c r="CH33" s="657"/>
      <c r="CI33" s="657"/>
      <c r="CJ33" s="657"/>
      <c r="CK33" s="657"/>
      <c r="CL33" s="657"/>
      <c r="CM33" s="657"/>
      <c r="CN33" s="657"/>
      <c r="CO33" s="657"/>
      <c r="CP33" s="657"/>
      <c r="CQ33" s="658"/>
      <c r="CR33" s="659">
        <v>8002390</v>
      </c>
      <c r="CS33" s="691"/>
      <c r="CT33" s="691"/>
      <c r="CU33" s="691"/>
      <c r="CV33" s="691"/>
      <c r="CW33" s="691"/>
      <c r="CX33" s="691"/>
      <c r="CY33" s="692"/>
      <c r="CZ33" s="664">
        <v>52.5</v>
      </c>
      <c r="DA33" s="689"/>
      <c r="DB33" s="689"/>
      <c r="DC33" s="693"/>
      <c r="DD33" s="668">
        <v>6175526</v>
      </c>
      <c r="DE33" s="691"/>
      <c r="DF33" s="691"/>
      <c r="DG33" s="691"/>
      <c r="DH33" s="691"/>
      <c r="DI33" s="691"/>
      <c r="DJ33" s="691"/>
      <c r="DK33" s="692"/>
      <c r="DL33" s="668">
        <v>4027262</v>
      </c>
      <c r="DM33" s="691"/>
      <c r="DN33" s="691"/>
      <c r="DO33" s="691"/>
      <c r="DP33" s="691"/>
      <c r="DQ33" s="691"/>
      <c r="DR33" s="691"/>
      <c r="DS33" s="691"/>
      <c r="DT33" s="691"/>
      <c r="DU33" s="691"/>
      <c r="DV33" s="692"/>
      <c r="DW33" s="664">
        <v>43.1</v>
      </c>
      <c r="DX33" s="689"/>
      <c r="DY33" s="689"/>
      <c r="DZ33" s="689"/>
      <c r="EA33" s="689"/>
      <c r="EB33" s="689"/>
      <c r="EC33" s="690"/>
    </row>
    <row r="34" spans="2:133" ht="11.25" customHeight="1" x14ac:dyDescent="0.15">
      <c r="B34" s="656" t="s">
        <v>308</v>
      </c>
      <c r="C34" s="657"/>
      <c r="D34" s="657"/>
      <c r="E34" s="657"/>
      <c r="F34" s="657"/>
      <c r="G34" s="657"/>
      <c r="H34" s="657"/>
      <c r="I34" s="657"/>
      <c r="J34" s="657"/>
      <c r="K34" s="657"/>
      <c r="L34" s="657"/>
      <c r="M34" s="657"/>
      <c r="N34" s="657"/>
      <c r="O34" s="657"/>
      <c r="P34" s="657"/>
      <c r="Q34" s="658"/>
      <c r="R34" s="659">
        <v>50060</v>
      </c>
      <c r="S34" s="660"/>
      <c r="T34" s="660"/>
      <c r="U34" s="660"/>
      <c r="V34" s="660"/>
      <c r="W34" s="660"/>
      <c r="X34" s="660"/>
      <c r="Y34" s="661"/>
      <c r="Z34" s="662">
        <v>0.3</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2840468</v>
      </c>
      <c r="CS34" s="660"/>
      <c r="CT34" s="660"/>
      <c r="CU34" s="660"/>
      <c r="CV34" s="660"/>
      <c r="CW34" s="660"/>
      <c r="CX34" s="660"/>
      <c r="CY34" s="661"/>
      <c r="CZ34" s="664">
        <v>18.600000000000001</v>
      </c>
      <c r="DA34" s="689"/>
      <c r="DB34" s="689"/>
      <c r="DC34" s="693"/>
      <c r="DD34" s="668">
        <v>2252589</v>
      </c>
      <c r="DE34" s="660"/>
      <c r="DF34" s="660"/>
      <c r="DG34" s="660"/>
      <c r="DH34" s="660"/>
      <c r="DI34" s="660"/>
      <c r="DJ34" s="660"/>
      <c r="DK34" s="661"/>
      <c r="DL34" s="668">
        <v>1703816</v>
      </c>
      <c r="DM34" s="660"/>
      <c r="DN34" s="660"/>
      <c r="DO34" s="660"/>
      <c r="DP34" s="660"/>
      <c r="DQ34" s="660"/>
      <c r="DR34" s="660"/>
      <c r="DS34" s="660"/>
      <c r="DT34" s="660"/>
      <c r="DU34" s="660"/>
      <c r="DV34" s="661"/>
      <c r="DW34" s="664">
        <v>18.2</v>
      </c>
      <c r="DX34" s="689"/>
      <c r="DY34" s="689"/>
      <c r="DZ34" s="689"/>
      <c r="EA34" s="689"/>
      <c r="EB34" s="689"/>
      <c r="EC34" s="690"/>
    </row>
    <row r="35" spans="2:133" ht="11.25" customHeight="1" x14ac:dyDescent="0.15">
      <c r="B35" s="656" t="s">
        <v>310</v>
      </c>
      <c r="C35" s="657"/>
      <c r="D35" s="657"/>
      <c r="E35" s="657"/>
      <c r="F35" s="657"/>
      <c r="G35" s="657"/>
      <c r="H35" s="657"/>
      <c r="I35" s="657"/>
      <c r="J35" s="657"/>
      <c r="K35" s="657"/>
      <c r="L35" s="657"/>
      <c r="M35" s="657"/>
      <c r="N35" s="657"/>
      <c r="O35" s="657"/>
      <c r="P35" s="657"/>
      <c r="Q35" s="658"/>
      <c r="R35" s="659">
        <v>1786059</v>
      </c>
      <c r="S35" s="660"/>
      <c r="T35" s="660"/>
      <c r="U35" s="660"/>
      <c r="V35" s="660"/>
      <c r="W35" s="660"/>
      <c r="X35" s="660"/>
      <c r="Y35" s="661"/>
      <c r="Z35" s="662">
        <v>11.2</v>
      </c>
      <c r="AA35" s="662"/>
      <c r="AB35" s="662"/>
      <c r="AC35" s="662"/>
      <c r="AD35" s="663" t="s">
        <v>122</v>
      </c>
      <c r="AE35" s="663"/>
      <c r="AF35" s="663"/>
      <c r="AG35" s="663"/>
      <c r="AH35" s="663"/>
      <c r="AI35" s="663"/>
      <c r="AJ35" s="663"/>
      <c r="AK35" s="663"/>
      <c r="AL35" s="664" t="s">
        <v>122</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458556</v>
      </c>
      <c r="CS35" s="691"/>
      <c r="CT35" s="691"/>
      <c r="CU35" s="691"/>
      <c r="CV35" s="691"/>
      <c r="CW35" s="691"/>
      <c r="CX35" s="691"/>
      <c r="CY35" s="692"/>
      <c r="CZ35" s="664">
        <v>3</v>
      </c>
      <c r="DA35" s="689"/>
      <c r="DB35" s="689"/>
      <c r="DC35" s="693"/>
      <c r="DD35" s="668">
        <v>346051</v>
      </c>
      <c r="DE35" s="691"/>
      <c r="DF35" s="691"/>
      <c r="DG35" s="691"/>
      <c r="DH35" s="691"/>
      <c r="DI35" s="691"/>
      <c r="DJ35" s="691"/>
      <c r="DK35" s="692"/>
      <c r="DL35" s="668">
        <v>340368</v>
      </c>
      <c r="DM35" s="691"/>
      <c r="DN35" s="691"/>
      <c r="DO35" s="691"/>
      <c r="DP35" s="691"/>
      <c r="DQ35" s="691"/>
      <c r="DR35" s="691"/>
      <c r="DS35" s="691"/>
      <c r="DT35" s="691"/>
      <c r="DU35" s="691"/>
      <c r="DV35" s="692"/>
      <c r="DW35" s="664">
        <v>3.6</v>
      </c>
      <c r="DX35" s="689"/>
      <c r="DY35" s="689"/>
      <c r="DZ35" s="689"/>
      <c r="EA35" s="689"/>
      <c r="EB35" s="689"/>
      <c r="EC35" s="690"/>
    </row>
    <row r="36" spans="2:133" ht="11.25" customHeight="1" x14ac:dyDescent="0.15">
      <c r="B36" s="656" t="s">
        <v>314</v>
      </c>
      <c r="C36" s="657"/>
      <c r="D36" s="657"/>
      <c r="E36" s="657"/>
      <c r="F36" s="657"/>
      <c r="G36" s="657"/>
      <c r="H36" s="657"/>
      <c r="I36" s="657"/>
      <c r="J36" s="657"/>
      <c r="K36" s="657"/>
      <c r="L36" s="657"/>
      <c r="M36" s="657"/>
      <c r="N36" s="657"/>
      <c r="O36" s="657"/>
      <c r="P36" s="657"/>
      <c r="Q36" s="658"/>
      <c r="R36" s="659">
        <v>434528</v>
      </c>
      <c r="S36" s="660"/>
      <c r="T36" s="660"/>
      <c r="U36" s="660"/>
      <c r="V36" s="660"/>
      <c r="W36" s="660"/>
      <c r="X36" s="660"/>
      <c r="Y36" s="661"/>
      <c r="Z36" s="662">
        <v>2.7</v>
      </c>
      <c r="AA36" s="662"/>
      <c r="AB36" s="662"/>
      <c r="AC36" s="662"/>
      <c r="AD36" s="663" t="s">
        <v>122</v>
      </c>
      <c r="AE36" s="663"/>
      <c r="AF36" s="663"/>
      <c r="AG36" s="663"/>
      <c r="AH36" s="663"/>
      <c r="AI36" s="663"/>
      <c r="AJ36" s="663"/>
      <c r="AK36" s="663"/>
      <c r="AL36" s="664" t="s">
        <v>122</v>
      </c>
      <c r="AM36" s="665"/>
      <c r="AN36" s="665"/>
      <c r="AO36" s="666"/>
      <c r="AP36" s="210"/>
      <c r="AQ36" s="725" t="s">
        <v>315</v>
      </c>
      <c r="AR36" s="726"/>
      <c r="AS36" s="726"/>
      <c r="AT36" s="726"/>
      <c r="AU36" s="726"/>
      <c r="AV36" s="726"/>
      <c r="AW36" s="726"/>
      <c r="AX36" s="726"/>
      <c r="AY36" s="727"/>
      <c r="AZ36" s="648">
        <v>2187681</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149620</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2918254</v>
      </c>
      <c r="CS36" s="660"/>
      <c r="CT36" s="660"/>
      <c r="CU36" s="660"/>
      <c r="CV36" s="660"/>
      <c r="CW36" s="660"/>
      <c r="CX36" s="660"/>
      <c r="CY36" s="661"/>
      <c r="CZ36" s="664">
        <v>19.2</v>
      </c>
      <c r="DA36" s="689"/>
      <c r="DB36" s="689"/>
      <c r="DC36" s="693"/>
      <c r="DD36" s="668">
        <v>2521135</v>
      </c>
      <c r="DE36" s="660"/>
      <c r="DF36" s="660"/>
      <c r="DG36" s="660"/>
      <c r="DH36" s="660"/>
      <c r="DI36" s="660"/>
      <c r="DJ36" s="660"/>
      <c r="DK36" s="661"/>
      <c r="DL36" s="668">
        <v>1449408</v>
      </c>
      <c r="DM36" s="660"/>
      <c r="DN36" s="660"/>
      <c r="DO36" s="660"/>
      <c r="DP36" s="660"/>
      <c r="DQ36" s="660"/>
      <c r="DR36" s="660"/>
      <c r="DS36" s="660"/>
      <c r="DT36" s="660"/>
      <c r="DU36" s="660"/>
      <c r="DV36" s="661"/>
      <c r="DW36" s="664">
        <v>15.5</v>
      </c>
      <c r="DX36" s="689"/>
      <c r="DY36" s="689"/>
      <c r="DZ36" s="689"/>
      <c r="EA36" s="689"/>
      <c r="EB36" s="689"/>
      <c r="EC36" s="690"/>
    </row>
    <row r="37" spans="2:133" ht="11.25" customHeight="1" x14ac:dyDescent="0.15">
      <c r="B37" s="656" t="s">
        <v>318</v>
      </c>
      <c r="C37" s="657"/>
      <c r="D37" s="657"/>
      <c r="E37" s="657"/>
      <c r="F37" s="657"/>
      <c r="G37" s="657"/>
      <c r="H37" s="657"/>
      <c r="I37" s="657"/>
      <c r="J37" s="657"/>
      <c r="K37" s="657"/>
      <c r="L37" s="657"/>
      <c r="M37" s="657"/>
      <c r="N37" s="657"/>
      <c r="O37" s="657"/>
      <c r="P37" s="657"/>
      <c r="Q37" s="658"/>
      <c r="R37" s="659">
        <v>269386</v>
      </c>
      <c r="S37" s="660"/>
      <c r="T37" s="660"/>
      <c r="U37" s="660"/>
      <c r="V37" s="660"/>
      <c r="W37" s="660"/>
      <c r="X37" s="660"/>
      <c r="Y37" s="661"/>
      <c r="Z37" s="662">
        <v>1.7</v>
      </c>
      <c r="AA37" s="662"/>
      <c r="AB37" s="662"/>
      <c r="AC37" s="662"/>
      <c r="AD37" s="663" t="s">
        <v>122</v>
      </c>
      <c r="AE37" s="663"/>
      <c r="AF37" s="663"/>
      <c r="AG37" s="663"/>
      <c r="AH37" s="663"/>
      <c r="AI37" s="663"/>
      <c r="AJ37" s="663"/>
      <c r="AK37" s="663"/>
      <c r="AL37" s="664" t="s">
        <v>122</v>
      </c>
      <c r="AM37" s="665"/>
      <c r="AN37" s="665"/>
      <c r="AO37" s="666"/>
      <c r="AQ37" s="722" t="s">
        <v>319</v>
      </c>
      <c r="AR37" s="723"/>
      <c r="AS37" s="723"/>
      <c r="AT37" s="723"/>
      <c r="AU37" s="723"/>
      <c r="AV37" s="723"/>
      <c r="AW37" s="723"/>
      <c r="AX37" s="723"/>
      <c r="AY37" s="724"/>
      <c r="AZ37" s="659">
        <v>724380</v>
      </c>
      <c r="BA37" s="660"/>
      <c r="BB37" s="660"/>
      <c r="BC37" s="660"/>
      <c r="BD37" s="691"/>
      <c r="BE37" s="691"/>
      <c r="BF37" s="714"/>
      <c r="BG37" s="656" t="s">
        <v>320</v>
      </c>
      <c r="BH37" s="657"/>
      <c r="BI37" s="657"/>
      <c r="BJ37" s="657"/>
      <c r="BK37" s="657"/>
      <c r="BL37" s="657"/>
      <c r="BM37" s="657"/>
      <c r="BN37" s="657"/>
      <c r="BO37" s="657"/>
      <c r="BP37" s="657"/>
      <c r="BQ37" s="657"/>
      <c r="BR37" s="657"/>
      <c r="BS37" s="657"/>
      <c r="BT37" s="657"/>
      <c r="BU37" s="658"/>
      <c r="BV37" s="659">
        <v>123209</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748910</v>
      </c>
      <c r="CS37" s="691"/>
      <c r="CT37" s="691"/>
      <c r="CU37" s="691"/>
      <c r="CV37" s="691"/>
      <c r="CW37" s="691"/>
      <c r="CX37" s="691"/>
      <c r="CY37" s="692"/>
      <c r="CZ37" s="664">
        <v>4.9000000000000004</v>
      </c>
      <c r="DA37" s="689"/>
      <c r="DB37" s="689"/>
      <c r="DC37" s="693"/>
      <c r="DD37" s="668">
        <v>748590</v>
      </c>
      <c r="DE37" s="691"/>
      <c r="DF37" s="691"/>
      <c r="DG37" s="691"/>
      <c r="DH37" s="691"/>
      <c r="DI37" s="691"/>
      <c r="DJ37" s="691"/>
      <c r="DK37" s="692"/>
      <c r="DL37" s="668">
        <v>675573</v>
      </c>
      <c r="DM37" s="691"/>
      <c r="DN37" s="691"/>
      <c r="DO37" s="691"/>
      <c r="DP37" s="691"/>
      <c r="DQ37" s="691"/>
      <c r="DR37" s="691"/>
      <c r="DS37" s="691"/>
      <c r="DT37" s="691"/>
      <c r="DU37" s="691"/>
      <c r="DV37" s="692"/>
      <c r="DW37" s="664">
        <v>7.2</v>
      </c>
      <c r="DX37" s="689"/>
      <c r="DY37" s="689"/>
      <c r="DZ37" s="689"/>
      <c r="EA37" s="689"/>
      <c r="EB37" s="689"/>
      <c r="EC37" s="690"/>
    </row>
    <row r="38" spans="2:133" ht="11.25" customHeight="1" x14ac:dyDescent="0.15">
      <c r="B38" s="656" t="s">
        <v>322</v>
      </c>
      <c r="C38" s="657"/>
      <c r="D38" s="657"/>
      <c r="E38" s="657"/>
      <c r="F38" s="657"/>
      <c r="G38" s="657"/>
      <c r="H38" s="657"/>
      <c r="I38" s="657"/>
      <c r="J38" s="657"/>
      <c r="K38" s="657"/>
      <c r="L38" s="657"/>
      <c r="M38" s="657"/>
      <c r="N38" s="657"/>
      <c r="O38" s="657"/>
      <c r="P38" s="657"/>
      <c r="Q38" s="658"/>
      <c r="R38" s="659">
        <v>1011500</v>
      </c>
      <c r="S38" s="660"/>
      <c r="T38" s="660"/>
      <c r="U38" s="660"/>
      <c r="V38" s="660"/>
      <c r="W38" s="660"/>
      <c r="X38" s="660"/>
      <c r="Y38" s="661"/>
      <c r="Z38" s="662">
        <v>6.3</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193267</v>
      </c>
      <c r="BA38" s="660"/>
      <c r="BB38" s="660"/>
      <c r="BC38" s="660"/>
      <c r="BD38" s="691"/>
      <c r="BE38" s="691"/>
      <c r="BF38" s="714"/>
      <c r="BG38" s="656" t="s">
        <v>324</v>
      </c>
      <c r="BH38" s="657"/>
      <c r="BI38" s="657"/>
      <c r="BJ38" s="657"/>
      <c r="BK38" s="657"/>
      <c r="BL38" s="657"/>
      <c r="BM38" s="657"/>
      <c r="BN38" s="657"/>
      <c r="BO38" s="657"/>
      <c r="BP38" s="657"/>
      <c r="BQ38" s="657"/>
      <c r="BR38" s="657"/>
      <c r="BS38" s="657"/>
      <c r="BT38" s="657"/>
      <c r="BU38" s="658"/>
      <c r="BV38" s="659">
        <v>2497</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1078680</v>
      </c>
      <c r="CS38" s="660"/>
      <c r="CT38" s="660"/>
      <c r="CU38" s="660"/>
      <c r="CV38" s="660"/>
      <c r="CW38" s="660"/>
      <c r="CX38" s="660"/>
      <c r="CY38" s="661"/>
      <c r="CZ38" s="664">
        <v>7.1</v>
      </c>
      <c r="DA38" s="689"/>
      <c r="DB38" s="689"/>
      <c r="DC38" s="693"/>
      <c r="DD38" s="668">
        <v>623873</v>
      </c>
      <c r="DE38" s="660"/>
      <c r="DF38" s="660"/>
      <c r="DG38" s="660"/>
      <c r="DH38" s="660"/>
      <c r="DI38" s="660"/>
      <c r="DJ38" s="660"/>
      <c r="DK38" s="661"/>
      <c r="DL38" s="668">
        <v>533670</v>
      </c>
      <c r="DM38" s="660"/>
      <c r="DN38" s="660"/>
      <c r="DO38" s="660"/>
      <c r="DP38" s="660"/>
      <c r="DQ38" s="660"/>
      <c r="DR38" s="660"/>
      <c r="DS38" s="660"/>
      <c r="DT38" s="660"/>
      <c r="DU38" s="660"/>
      <c r="DV38" s="661"/>
      <c r="DW38" s="664">
        <v>5.7</v>
      </c>
      <c r="DX38" s="689"/>
      <c r="DY38" s="689"/>
      <c r="DZ38" s="689"/>
      <c r="EA38" s="689"/>
      <c r="EB38" s="689"/>
      <c r="EC38" s="690"/>
    </row>
    <row r="39" spans="2:133" ht="11.25" customHeight="1" x14ac:dyDescent="0.15">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v>191354</v>
      </c>
      <c r="BA39" s="660"/>
      <c r="BB39" s="660"/>
      <c r="BC39" s="660"/>
      <c r="BD39" s="691"/>
      <c r="BE39" s="691"/>
      <c r="BF39" s="714"/>
      <c r="BG39" s="656" t="s">
        <v>328</v>
      </c>
      <c r="BH39" s="657"/>
      <c r="BI39" s="657"/>
      <c r="BJ39" s="657"/>
      <c r="BK39" s="657"/>
      <c r="BL39" s="657"/>
      <c r="BM39" s="657"/>
      <c r="BN39" s="657"/>
      <c r="BO39" s="657"/>
      <c r="BP39" s="657"/>
      <c r="BQ39" s="657"/>
      <c r="BR39" s="657"/>
      <c r="BS39" s="657"/>
      <c r="BT39" s="657"/>
      <c r="BU39" s="658"/>
      <c r="BV39" s="659">
        <v>3713</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644415</v>
      </c>
      <c r="CS39" s="691"/>
      <c r="CT39" s="691"/>
      <c r="CU39" s="691"/>
      <c r="CV39" s="691"/>
      <c r="CW39" s="691"/>
      <c r="CX39" s="691"/>
      <c r="CY39" s="692"/>
      <c r="CZ39" s="664">
        <v>4.2</v>
      </c>
      <c r="DA39" s="689"/>
      <c r="DB39" s="689"/>
      <c r="DC39" s="693"/>
      <c r="DD39" s="668">
        <v>371861</v>
      </c>
      <c r="DE39" s="691"/>
      <c r="DF39" s="691"/>
      <c r="DG39" s="691"/>
      <c r="DH39" s="691"/>
      <c r="DI39" s="691"/>
      <c r="DJ39" s="691"/>
      <c r="DK39" s="692"/>
      <c r="DL39" s="668" t="s">
        <v>122</v>
      </c>
      <c r="DM39" s="691"/>
      <c r="DN39" s="691"/>
      <c r="DO39" s="691"/>
      <c r="DP39" s="691"/>
      <c r="DQ39" s="691"/>
      <c r="DR39" s="691"/>
      <c r="DS39" s="691"/>
      <c r="DT39" s="691"/>
      <c r="DU39" s="691"/>
      <c r="DV39" s="692"/>
      <c r="DW39" s="664" t="s">
        <v>122</v>
      </c>
      <c r="DX39" s="689"/>
      <c r="DY39" s="689"/>
      <c r="DZ39" s="689"/>
      <c r="EA39" s="689"/>
      <c r="EB39" s="689"/>
      <c r="EC39" s="690"/>
    </row>
    <row r="40" spans="2:133" ht="11.25" customHeight="1" x14ac:dyDescent="0.15">
      <c r="B40" s="656" t="s">
        <v>330</v>
      </c>
      <c r="C40" s="657"/>
      <c r="D40" s="657"/>
      <c r="E40" s="657"/>
      <c r="F40" s="657"/>
      <c r="G40" s="657"/>
      <c r="H40" s="657"/>
      <c r="I40" s="657"/>
      <c r="J40" s="657"/>
      <c r="K40" s="657"/>
      <c r="L40" s="657"/>
      <c r="M40" s="657"/>
      <c r="N40" s="657"/>
      <c r="O40" s="657"/>
      <c r="P40" s="657"/>
      <c r="Q40" s="658"/>
      <c r="R40" s="659">
        <v>29400</v>
      </c>
      <c r="S40" s="660"/>
      <c r="T40" s="660"/>
      <c r="U40" s="660"/>
      <c r="V40" s="660"/>
      <c r="W40" s="660"/>
      <c r="X40" s="660"/>
      <c r="Y40" s="661"/>
      <c r="Z40" s="662">
        <v>0.2</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v>82221</v>
      </c>
      <c r="BA40" s="660"/>
      <c r="BB40" s="660"/>
      <c r="BC40" s="660"/>
      <c r="BD40" s="691"/>
      <c r="BE40" s="691"/>
      <c r="BF40" s="714"/>
      <c r="BG40" s="707" t="s">
        <v>332</v>
      </c>
      <c r="BH40" s="708"/>
      <c r="BI40" s="708"/>
      <c r="BJ40" s="708"/>
      <c r="BK40" s="708"/>
      <c r="BL40" s="211"/>
      <c r="BM40" s="657" t="s">
        <v>333</v>
      </c>
      <c r="BN40" s="657"/>
      <c r="BO40" s="657"/>
      <c r="BP40" s="657"/>
      <c r="BQ40" s="657"/>
      <c r="BR40" s="657"/>
      <c r="BS40" s="657"/>
      <c r="BT40" s="657"/>
      <c r="BU40" s="658"/>
      <c r="BV40" s="659">
        <v>104</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62017</v>
      </c>
      <c r="CS40" s="660"/>
      <c r="CT40" s="660"/>
      <c r="CU40" s="660"/>
      <c r="CV40" s="660"/>
      <c r="CW40" s="660"/>
      <c r="CX40" s="660"/>
      <c r="CY40" s="661"/>
      <c r="CZ40" s="664">
        <v>0.4</v>
      </c>
      <c r="DA40" s="689"/>
      <c r="DB40" s="689"/>
      <c r="DC40" s="693"/>
      <c r="DD40" s="668">
        <v>60017</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89"/>
      <c r="DY40" s="689"/>
      <c r="DZ40" s="689"/>
      <c r="EA40" s="689"/>
      <c r="EB40" s="689"/>
      <c r="EC40" s="690"/>
    </row>
    <row r="41" spans="2:133" ht="11.25" customHeight="1" x14ac:dyDescent="0.15">
      <c r="B41" s="680" t="s">
        <v>335</v>
      </c>
      <c r="C41" s="681"/>
      <c r="D41" s="681"/>
      <c r="E41" s="681"/>
      <c r="F41" s="681"/>
      <c r="G41" s="681"/>
      <c r="H41" s="681"/>
      <c r="I41" s="681"/>
      <c r="J41" s="681"/>
      <c r="K41" s="681"/>
      <c r="L41" s="681"/>
      <c r="M41" s="681"/>
      <c r="N41" s="681"/>
      <c r="O41" s="681"/>
      <c r="P41" s="681"/>
      <c r="Q41" s="682"/>
      <c r="R41" s="731">
        <v>15937936</v>
      </c>
      <c r="S41" s="732"/>
      <c r="T41" s="732"/>
      <c r="U41" s="732"/>
      <c r="V41" s="732"/>
      <c r="W41" s="732"/>
      <c r="X41" s="732"/>
      <c r="Y41" s="736"/>
      <c r="Z41" s="737">
        <v>100</v>
      </c>
      <c r="AA41" s="737"/>
      <c r="AB41" s="737"/>
      <c r="AC41" s="737"/>
      <c r="AD41" s="738">
        <v>9315009</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180161</v>
      </c>
      <c r="BA41" s="660"/>
      <c r="BB41" s="660"/>
      <c r="BC41" s="660"/>
      <c r="BD41" s="691"/>
      <c r="BE41" s="691"/>
      <c r="BF41" s="714"/>
      <c r="BG41" s="707"/>
      <c r="BH41" s="708"/>
      <c r="BI41" s="708"/>
      <c r="BJ41" s="708"/>
      <c r="BK41" s="708"/>
      <c r="BL41" s="211"/>
      <c r="BM41" s="657" t="s">
        <v>337</v>
      </c>
      <c r="BN41" s="657"/>
      <c r="BO41" s="657"/>
      <c r="BP41" s="657"/>
      <c r="BQ41" s="657"/>
      <c r="BR41" s="657"/>
      <c r="BS41" s="657"/>
      <c r="BT41" s="657"/>
      <c r="BU41" s="658"/>
      <c r="BV41" s="659">
        <v>1</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91"/>
      <c r="CT41" s="691"/>
      <c r="CU41" s="691"/>
      <c r="CV41" s="691"/>
      <c r="CW41" s="691"/>
      <c r="CX41" s="691"/>
      <c r="CY41" s="692"/>
      <c r="CZ41" s="664" t="s">
        <v>122</v>
      </c>
      <c r="DA41" s="689"/>
      <c r="DB41" s="689"/>
      <c r="DC41" s="693"/>
      <c r="DD41" s="668" t="s">
        <v>122</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339</v>
      </c>
      <c r="AR42" s="729"/>
      <c r="AS42" s="729"/>
      <c r="AT42" s="729"/>
      <c r="AU42" s="729"/>
      <c r="AV42" s="729"/>
      <c r="AW42" s="729"/>
      <c r="AX42" s="729"/>
      <c r="AY42" s="730"/>
      <c r="AZ42" s="731">
        <v>816298</v>
      </c>
      <c r="BA42" s="732"/>
      <c r="BB42" s="732"/>
      <c r="BC42" s="732"/>
      <c r="BD42" s="718"/>
      <c r="BE42" s="718"/>
      <c r="BF42" s="720"/>
      <c r="BG42" s="709"/>
      <c r="BH42" s="710"/>
      <c r="BI42" s="710"/>
      <c r="BJ42" s="710"/>
      <c r="BK42" s="710"/>
      <c r="BL42" s="212"/>
      <c r="BM42" s="681" t="s">
        <v>340</v>
      </c>
      <c r="BN42" s="681"/>
      <c r="BO42" s="681"/>
      <c r="BP42" s="681"/>
      <c r="BQ42" s="681"/>
      <c r="BR42" s="681"/>
      <c r="BS42" s="681"/>
      <c r="BT42" s="681"/>
      <c r="BU42" s="682"/>
      <c r="BV42" s="731">
        <v>409</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1897304</v>
      </c>
      <c r="CS42" s="691"/>
      <c r="CT42" s="691"/>
      <c r="CU42" s="691"/>
      <c r="CV42" s="691"/>
      <c r="CW42" s="691"/>
      <c r="CX42" s="691"/>
      <c r="CY42" s="692"/>
      <c r="CZ42" s="664">
        <v>12.5</v>
      </c>
      <c r="DA42" s="689"/>
      <c r="DB42" s="689"/>
      <c r="DC42" s="693"/>
      <c r="DD42" s="668">
        <v>488428</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342</v>
      </c>
      <c r="CD43" s="656" t="s">
        <v>343</v>
      </c>
      <c r="CE43" s="657"/>
      <c r="CF43" s="657"/>
      <c r="CG43" s="657"/>
      <c r="CH43" s="657"/>
      <c r="CI43" s="657"/>
      <c r="CJ43" s="657"/>
      <c r="CK43" s="657"/>
      <c r="CL43" s="657"/>
      <c r="CM43" s="657"/>
      <c r="CN43" s="657"/>
      <c r="CO43" s="657"/>
      <c r="CP43" s="657"/>
      <c r="CQ43" s="658"/>
      <c r="CR43" s="659">
        <v>37520</v>
      </c>
      <c r="CS43" s="691"/>
      <c r="CT43" s="691"/>
      <c r="CU43" s="691"/>
      <c r="CV43" s="691"/>
      <c r="CW43" s="691"/>
      <c r="CX43" s="691"/>
      <c r="CY43" s="692"/>
      <c r="CZ43" s="664">
        <v>0.2</v>
      </c>
      <c r="DA43" s="689"/>
      <c r="DB43" s="689"/>
      <c r="DC43" s="693"/>
      <c r="DD43" s="668">
        <v>37520</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292</v>
      </c>
      <c r="CE44" s="696"/>
      <c r="CF44" s="656" t="s">
        <v>345</v>
      </c>
      <c r="CG44" s="657"/>
      <c r="CH44" s="657"/>
      <c r="CI44" s="657"/>
      <c r="CJ44" s="657"/>
      <c r="CK44" s="657"/>
      <c r="CL44" s="657"/>
      <c r="CM44" s="657"/>
      <c r="CN44" s="657"/>
      <c r="CO44" s="657"/>
      <c r="CP44" s="657"/>
      <c r="CQ44" s="658"/>
      <c r="CR44" s="659">
        <v>1609441</v>
      </c>
      <c r="CS44" s="660"/>
      <c r="CT44" s="660"/>
      <c r="CU44" s="660"/>
      <c r="CV44" s="660"/>
      <c r="CW44" s="660"/>
      <c r="CX44" s="660"/>
      <c r="CY44" s="661"/>
      <c r="CZ44" s="664">
        <v>10.6</v>
      </c>
      <c r="DA44" s="665"/>
      <c r="DB44" s="665"/>
      <c r="DC44" s="671"/>
      <c r="DD44" s="668">
        <v>483998</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347</v>
      </c>
      <c r="CG45" s="657"/>
      <c r="CH45" s="657"/>
      <c r="CI45" s="657"/>
      <c r="CJ45" s="657"/>
      <c r="CK45" s="657"/>
      <c r="CL45" s="657"/>
      <c r="CM45" s="657"/>
      <c r="CN45" s="657"/>
      <c r="CO45" s="657"/>
      <c r="CP45" s="657"/>
      <c r="CQ45" s="658"/>
      <c r="CR45" s="659">
        <v>647888</v>
      </c>
      <c r="CS45" s="691"/>
      <c r="CT45" s="691"/>
      <c r="CU45" s="691"/>
      <c r="CV45" s="691"/>
      <c r="CW45" s="691"/>
      <c r="CX45" s="691"/>
      <c r="CY45" s="692"/>
      <c r="CZ45" s="664">
        <v>4.3</v>
      </c>
      <c r="DA45" s="689"/>
      <c r="DB45" s="689"/>
      <c r="DC45" s="693"/>
      <c r="DD45" s="668">
        <v>79275</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7"/>
      <c r="CE46" s="698"/>
      <c r="CF46" s="656" t="s">
        <v>348</v>
      </c>
      <c r="CG46" s="657"/>
      <c r="CH46" s="657"/>
      <c r="CI46" s="657"/>
      <c r="CJ46" s="657"/>
      <c r="CK46" s="657"/>
      <c r="CL46" s="657"/>
      <c r="CM46" s="657"/>
      <c r="CN46" s="657"/>
      <c r="CO46" s="657"/>
      <c r="CP46" s="657"/>
      <c r="CQ46" s="658"/>
      <c r="CR46" s="659">
        <v>842438</v>
      </c>
      <c r="CS46" s="660"/>
      <c r="CT46" s="660"/>
      <c r="CU46" s="660"/>
      <c r="CV46" s="660"/>
      <c r="CW46" s="660"/>
      <c r="CX46" s="660"/>
      <c r="CY46" s="661"/>
      <c r="CZ46" s="664">
        <v>5.5</v>
      </c>
      <c r="DA46" s="665"/>
      <c r="DB46" s="665"/>
      <c r="DC46" s="671"/>
      <c r="DD46" s="668">
        <v>309964</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7"/>
      <c r="CE47" s="698"/>
      <c r="CF47" s="656" t="s">
        <v>349</v>
      </c>
      <c r="CG47" s="657"/>
      <c r="CH47" s="657"/>
      <c r="CI47" s="657"/>
      <c r="CJ47" s="657"/>
      <c r="CK47" s="657"/>
      <c r="CL47" s="657"/>
      <c r="CM47" s="657"/>
      <c r="CN47" s="657"/>
      <c r="CO47" s="657"/>
      <c r="CP47" s="657"/>
      <c r="CQ47" s="658"/>
      <c r="CR47" s="659">
        <v>287863</v>
      </c>
      <c r="CS47" s="691"/>
      <c r="CT47" s="691"/>
      <c r="CU47" s="691"/>
      <c r="CV47" s="691"/>
      <c r="CW47" s="691"/>
      <c r="CX47" s="691"/>
      <c r="CY47" s="692"/>
      <c r="CZ47" s="664">
        <v>1.9</v>
      </c>
      <c r="DA47" s="689"/>
      <c r="DB47" s="689"/>
      <c r="DC47" s="693"/>
      <c r="DD47" s="668">
        <v>4430</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699"/>
      <c r="CE48" s="700"/>
      <c r="CF48" s="656" t="s">
        <v>350</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0" t="s">
        <v>351</v>
      </c>
      <c r="CE49" s="681"/>
      <c r="CF49" s="681"/>
      <c r="CG49" s="681"/>
      <c r="CH49" s="681"/>
      <c r="CI49" s="681"/>
      <c r="CJ49" s="681"/>
      <c r="CK49" s="681"/>
      <c r="CL49" s="681"/>
      <c r="CM49" s="681"/>
      <c r="CN49" s="681"/>
      <c r="CO49" s="681"/>
      <c r="CP49" s="681"/>
      <c r="CQ49" s="682"/>
      <c r="CR49" s="731">
        <v>15236839</v>
      </c>
      <c r="CS49" s="718"/>
      <c r="CT49" s="718"/>
      <c r="CU49" s="718"/>
      <c r="CV49" s="718"/>
      <c r="CW49" s="718"/>
      <c r="CX49" s="718"/>
      <c r="CY49" s="747"/>
      <c r="CZ49" s="739">
        <v>100</v>
      </c>
      <c r="DA49" s="748"/>
      <c r="DB49" s="748"/>
      <c r="DC49" s="749"/>
      <c r="DD49" s="750">
        <v>10931211</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JorR8KQeY5lLbyyeUJur+s+lkZxhC4cz+E/ba5fPjmHmZNSmeD4yJYy+u+ccoT6grKd3Dv2qak7jEbjpmZUtzw==" saltValue="PmYa6xArxHOIw11m7VLEo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P4" zoomScaleNormal="100" zoomScaleSheetLayoutView="70" workbookViewId="0">
      <selection activeCell="AK35" sqref="AK35:AO35"/>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374</v>
      </c>
      <c r="C7" s="786"/>
      <c r="D7" s="786"/>
      <c r="E7" s="786"/>
      <c r="F7" s="786"/>
      <c r="G7" s="786"/>
      <c r="H7" s="786"/>
      <c r="I7" s="786"/>
      <c r="J7" s="786"/>
      <c r="K7" s="786"/>
      <c r="L7" s="786"/>
      <c r="M7" s="786"/>
      <c r="N7" s="786"/>
      <c r="O7" s="786"/>
      <c r="P7" s="787"/>
      <c r="Q7" s="788">
        <v>15855</v>
      </c>
      <c r="R7" s="789"/>
      <c r="S7" s="789"/>
      <c r="T7" s="789"/>
      <c r="U7" s="789"/>
      <c r="V7" s="789">
        <v>15154</v>
      </c>
      <c r="W7" s="789"/>
      <c r="X7" s="789"/>
      <c r="Y7" s="789"/>
      <c r="Z7" s="789"/>
      <c r="AA7" s="789">
        <v>701</v>
      </c>
      <c r="AB7" s="789"/>
      <c r="AC7" s="789"/>
      <c r="AD7" s="789"/>
      <c r="AE7" s="790"/>
      <c r="AF7" s="791">
        <v>516</v>
      </c>
      <c r="AG7" s="792"/>
      <c r="AH7" s="792"/>
      <c r="AI7" s="792"/>
      <c r="AJ7" s="793"/>
      <c r="AK7" s="794">
        <v>1703</v>
      </c>
      <c r="AL7" s="795"/>
      <c r="AM7" s="795"/>
      <c r="AN7" s="795"/>
      <c r="AO7" s="795"/>
      <c r="AP7" s="795">
        <v>12629</v>
      </c>
      <c r="AQ7" s="795"/>
      <c r="AR7" s="795"/>
      <c r="AS7" s="795"/>
      <c r="AT7" s="795"/>
      <c r="AU7" s="796" t="s">
        <v>551</v>
      </c>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568</v>
      </c>
      <c r="BT7" s="783"/>
      <c r="BU7" s="783"/>
      <c r="BV7" s="783"/>
      <c r="BW7" s="783"/>
      <c r="BX7" s="783"/>
      <c r="BY7" s="783"/>
      <c r="BZ7" s="783"/>
      <c r="CA7" s="783"/>
      <c r="CB7" s="783"/>
      <c r="CC7" s="783"/>
      <c r="CD7" s="783"/>
      <c r="CE7" s="783"/>
      <c r="CF7" s="783"/>
      <c r="CG7" s="798"/>
      <c r="CH7" s="779">
        <v>-85</v>
      </c>
      <c r="CI7" s="780"/>
      <c r="CJ7" s="780"/>
      <c r="CK7" s="780"/>
      <c r="CL7" s="781"/>
      <c r="CM7" s="779">
        <v>68</v>
      </c>
      <c r="CN7" s="780"/>
      <c r="CO7" s="780"/>
      <c r="CP7" s="780"/>
      <c r="CQ7" s="781"/>
      <c r="CR7" s="779">
        <v>1</v>
      </c>
      <c r="CS7" s="780"/>
      <c r="CT7" s="780"/>
      <c r="CU7" s="780"/>
      <c r="CV7" s="781"/>
      <c r="CW7" s="779">
        <v>9</v>
      </c>
      <c r="CX7" s="780"/>
      <c r="CY7" s="780"/>
      <c r="CZ7" s="780"/>
      <c r="DA7" s="781"/>
      <c r="DB7" s="779">
        <v>20</v>
      </c>
      <c r="DC7" s="780"/>
      <c r="DD7" s="780"/>
      <c r="DE7" s="780"/>
      <c r="DF7" s="781"/>
      <c r="DG7" s="779" t="s">
        <v>554</v>
      </c>
      <c r="DH7" s="780"/>
      <c r="DI7" s="780"/>
      <c r="DJ7" s="780"/>
      <c r="DK7" s="781"/>
      <c r="DL7" s="779" t="s">
        <v>554</v>
      </c>
      <c r="DM7" s="780"/>
      <c r="DN7" s="780"/>
      <c r="DO7" s="780"/>
      <c r="DP7" s="781"/>
      <c r="DQ7" s="779" t="s">
        <v>554</v>
      </c>
      <c r="DR7" s="780"/>
      <c r="DS7" s="780"/>
      <c r="DT7" s="780"/>
      <c r="DU7" s="781"/>
      <c r="DV7" s="782"/>
      <c r="DW7" s="783"/>
      <c r="DX7" s="783"/>
      <c r="DY7" s="783"/>
      <c r="DZ7" s="784"/>
      <c r="EA7" s="222"/>
    </row>
    <row r="8" spans="1:131" s="223" customFormat="1" ht="26.25" customHeight="1" x14ac:dyDescent="0.15">
      <c r="A8" s="226">
        <v>2</v>
      </c>
      <c r="B8" s="816" t="s">
        <v>375</v>
      </c>
      <c r="C8" s="817"/>
      <c r="D8" s="817"/>
      <c r="E8" s="817"/>
      <c r="F8" s="817"/>
      <c r="G8" s="817"/>
      <c r="H8" s="817"/>
      <c r="I8" s="817"/>
      <c r="J8" s="817"/>
      <c r="K8" s="817"/>
      <c r="L8" s="817"/>
      <c r="M8" s="817"/>
      <c r="N8" s="817"/>
      <c r="O8" s="817"/>
      <c r="P8" s="818"/>
      <c r="Q8" s="819">
        <v>3</v>
      </c>
      <c r="R8" s="820"/>
      <c r="S8" s="820"/>
      <c r="T8" s="820"/>
      <c r="U8" s="820"/>
      <c r="V8" s="820">
        <v>3</v>
      </c>
      <c r="W8" s="820"/>
      <c r="X8" s="820"/>
      <c r="Y8" s="820"/>
      <c r="Z8" s="820"/>
      <c r="AA8" s="820" t="s">
        <v>554</v>
      </c>
      <c r="AB8" s="820"/>
      <c r="AC8" s="820"/>
      <c r="AD8" s="820"/>
      <c r="AE8" s="821"/>
      <c r="AF8" s="822" t="s">
        <v>122</v>
      </c>
      <c r="AG8" s="823"/>
      <c r="AH8" s="823"/>
      <c r="AI8" s="823"/>
      <c r="AJ8" s="824"/>
      <c r="AK8" s="805">
        <v>3</v>
      </c>
      <c r="AL8" s="806"/>
      <c r="AM8" s="806"/>
      <c r="AN8" s="806"/>
      <c r="AO8" s="806"/>
      <c r="AP8" s="806" t="s">
        <v>554</v>
      </c>
      <c r="AQ8" s="806"/>
      <c r="AR8" s="806"/>
      <c r="AS8" s="806"/>
      <c r="AT8" s="806"/>
      <c r="AU8" s="807" t="s">
        <v>552</v>
      </c>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x14ac:dyDescent="0.15">
      <c r="A9" s="226">
        <v>3</v>
      </c>
      <c r="B9" s="816" t="s">
        <v>376</v>
      </c>
      <c r="C9" s="817"/>
      <c r="D9" s="817"/>
      <c r="E9" s="817"/>
      <c r="F9" s="817"/>
      <c r="G9" s="817"/>
      <c r="H9" s="817"/>
      <c r="I9" s="817"/>
      <c r="J9" s="817"/>
      <c r="K9" s="817"/>
      <c r="L9" s="817"/>
      <c r="M9" s="817"/>
      <c r="N9" s="817"/>
      <c r="O9" s="817"/>
      <c r="P9" s="818"/>
      <c r="Q9" s="819">
        <v>80</v>
      </c>
      <c r="R9" s="820"/>
      <c r="S9" s="820"/>
      <c r="T9" s="820"/>
      <c r="U9" s="820"/>
      <c r="V9" s="820">
        <v>80</v>
      </c>
      <c r="W9" s="820"/>
      <c r="X9" s="820"/>
      <c r="Y9" s="820"/>
      <c r="Z9" s="820"/>
      <c r="AA9" s="820" t="s">
        <v>554</v>
      </c>
      <c r="AB9" s="820"/>
      <c r="AC9" s="820"/>
      <c r="AD9" s="820"/>
      <c r="AE9" s="821"/>
      <c r="AF9" s="822" t="s">
        <v>122</v>
      </c>
      <c r="AG9" s="823"/>
      <c r="AH9" s="823"/>
      <c r="AI9" s="823"/>
      <c r="AJ9" s="824"/>
      <c r="AK9" s="805">
        <v>80</v>
      </c>
      <c r="AL9" s="806"/>
      <c r="AM9" s="806"/>
      <c r="AN9" s="806"/>
      <c r="AO9" s="806"/>
      <c r="AP9" s="806" t="s">
        <v>554</v>
      </c>
      <c r="AQ9" s="806"/>
      <c r="AR9" s="806"/>
      <c r="AS9" s="806"/>
      <c r="AT9" s="806"/>
      <c r="AU9" s="807" t="s">
        <v>553</v>
      </c>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377</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378</v>
      </c>
      <c r="B23" s="825" t="s">
        <v>379</v>
      </c>
      <c r="C23" s="826"/>
      <c r="D23" s="826"/>
      <c r="E23" s="826"/>
      <c r="F23" s="826"/>
      <c r="G23" s="826"/>
      <c r="H23" s="826"/>
      <c r="I23" s="826"/>
      <c r="J23" s="826"/>
      <c r="K23" s="826"/>
      <c r="L23" s="826"/>
      <c r="M23" s="826"/>
      <c r="N23" s="826"/>
      <c r="O23" s="826"/>
      <c r="P23" s="827"/>
      <c r="Q23" s="828">
        <v>15938</v>
      </c>
      <c r="R23" s="829"/>
      <c r="S23" s="829"/>
      <c r="T23" s="829"/>
      <c r="U23" s="829"/>
      <c r="V23" s="829">
        <v>15237</v>
      </c>
      <c r="W23" s="829"/>
      <c r="X23" s="829"/>
      <c r="Y23" s="829"/>
      <c r="Z23" s="829"/>
      <c r="AA23" s="829">
        <v>701</v>
      </c>
      <c r="AB23" s="829"/>
      <c r="AC23" s="829"/>
      <c r="AD23" s="829"/>
      <c r="AE23" s="830"/>
      <c r="AF23" s="831">
        <v>516</v>
      </c>
      <c r="AG23" s="829"/>
      <c r="AH23" s="829"/>
      <c r="AI23" s="829"/>
      <c r="AJ23" s="832"/>
      <c r="AK23" s="833"/>
      <c r="AL23" s="834"/>
      <c r="AM23" s="834"/>
      <c r="AN23" s="834"/>
      <c r="AO23" s="834"/>
      <c r="AP23" s="829">
        <v>12629</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380</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381</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357</v>
      </c>
      <c r="B26" s="764"/>
      <c r="C26" s="764"/>
      <c r="D26" s="764"/>
      <c r="E26" s="764"/>
      <c r="F26" s="764"/>
      <c r="G26" s="764"/>
      <c r="H26" s="764"/>
      <c r="I26" s="764"/>
      <c r="J26" s="764"/>
      <c r="K26" s="764"/>
      <c r="L26" s="764"/>
      <c r="M26" s="764"/>
      <c r="N26" s="764"/>
      <c r="O26" s="764"/>
      <c r="P26" s="765"/>
      <c r="Q26" s="769" t="s">
        <v>382</v>
      </c>
      <c r="R26" s="770"/>
      <c r="S26" s="770"/>
      <c r="T26" s="770"/>
      <c r="U26" s="771"/>
      <c r="V26" s="769" t="s">
        <v>383</v>
      </c>
      <c r="W26" s="770"/>
      <c r="X26" s="770"/>
      <c r="Y26" s="770"/>
      <c r="Z26" s="771"/>
      <c r="AA26" s="769" t="s">
        <v>384</v>
      </c>
      <c r="AB26" s="770"/>
      <c r="AC26" s="770"/>
      <c r="AD26" s="770"/>
      <c r="AE26" s="770"/>
      <c r="AF26" s="850" t="s">
        <v>385</v>
      </c>
      <c r="AG26" s="851"/>
      <c r="AH26" s="851"/>
      <c r="AI26" s="851"/>
      <c r="AJ26" s="852"/>
      <c r="AK26" s="770" t="s">
        <v>386</v>
      </c>
      <c r="AL26" s="770"/>
      <c r="AM26" s="770"/>
      <c r="AN26" s="770"/>
      <c r="AO26" s="771"/>
      <c r="AP26" s="769" t="s">
        <v>387</v>
      </c>
      <c r="AQ26" s="770"/>
      <c r="AR26" s="770"/>
      <c r="AS26" s="770"/>
      <c r="AT26" s="771"/>
      <c r="AU26" s="769" t="s">
        <v>388</v>
      </c>
      <c r="AV26" s="770"/>
      <c r="AW26" s="770"/>
      <c r="AX26" s="770"/>
      <c r="AY26" s="771"/>
      <c r="AZ26" s="769" t="s">
        <v>389</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390</v>
      </c>
      <c r="C28" s="786"/>
      <c r="D28" s="786"/>
      <c r="E28" s="786"/>
      <c r="F28" s="786"/>
      <c r="G28" s="786"/>
      <c r="H28" s="786"/>
      <c r="I28" s="786"/>
      <c r="J28" s="786"/>
      <c r="K28" s="786"/>
      <c r="L28" s="786"/>
      <c r="M28" s="786"/>
      <c r="N28" s="786"/>
      <c r="O28" s="786"/>
      <c r="P28" s="787"/>
      <c r="Q28" s="858">
        <v>2280</v>
      </c>
      <c r="R28" s="859"/>
      <c r="S28" s="859"/>
      <c r="T28" s="859"/>
      <c r="U28" s="859"/>
      <c r="V28" s="859">
        <v>2130</v>
      </c>
      <c r="W28" s="859"/>
      <c r="X28" s="859"/>
      <c r="Y28" s="859"/>
      <c r="Z28" s="859"/>
      <c r="AA28" s="859">
        <v>150</v>
      </c>
      <c r="AB28" s="859"/>
      <c r="AC28" s="859"/>
      <c r="AD28" s="859"/>
      <c r="AE28" s="860"/>
      <c r="AF28" s="861">
        <v>150</v>
      </c>
      <c r="AG28" s="859"/>
      <c r="AH28" s="859"/>
      <c r="AI28" s="859"/>
      <c r="AJ28" s="862"/>
      <c r="AK28" s="863">
        <v>158</v>
      </c>
      <c r="AL28" s="864"/>
      <c r="AM28" s="864"/>
      <c r="AN28" s="864"/>
      <c r="AO28" s="864"/>
      <c r="AP28" s="864" t="s">
        <v>554</v>
      </c>
      <c r="AQ28" s="864"/>
      <c r="AR28" s="864"/>
      <c r="AS28" s="864"/>
      <c r="AT28" s="864"/>
      <c r="AU28" s="864" t="s">
        <v>554</v>
      </c>
      <c r="AV28" s="864"/>
      <c r="AW28" s="864"/>
      <c r="AX28" s="864"/>
      <c r="AY28" s="864"/>
      <c r="AZ28" s="865" t="s">
        <v>554</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391</v>
      </c>
      <c r="C29" s="817"/>
      <c r="D29" s="817"/>
      <c r="E29" s="817"/>
      <c r="F29" s="817"/>
      <c r="G29" s="817"/>
      <c r="H29" s="817"/>
      <c r="I29" s="817"/>
      <c r="J29" s="817"/>
      <c r="K29" s="817"/>
      <c r="L29" s="817"/>
      <c r="M29" s="817"/>
      <c r="N29" s="817"/>
      <c r="O29" s="817"/>
      <c r="P29" s="818"/>
      <c r="Q29" s="819">
        <v>48</v>
      </c>
      <c r="R29" s="820"/>
      <c r="S29" s="820"/>
      <c r="T29" s="820"/>
      <c r="U29" s="820"/>
      <c r="V29" s="820">
        <v>44</v>
      </c>
      <c r="W29" s="820"/>
      <c r="X29" s="820"/>
      <c r="Y29" s="820"/>
      <c r="Z29" s="820"/>
      <c r="AA29" s="820">
        <v>4</v>
      </c>
      <c r="AB29" s="820"/>
      <c r="AC29" s="820"/>
      <c r="AD29" s="820"/>
      <c r="AE29" s="821"/>
      <c r="AF29" s="822">
        <v>4</v>
      </c>
      <c r="AG29" s="823"/>
      <c r="AH29" s="823"/>
      <c r="AI29" s="823"/>
      <c r="AJ29" s="824"/>
      <c r="AK29" s="870">
        <v>28</v>
      </c>
      <c r="AL29" s="866"/>
      <c r="AM29" s="866"/>
      <c r="AN29" s="866"/>
      <c r="AO29" s="866"/>
      <c r="AP29" s="866" t="s">
        <v>554</v>
      </c>
      <c r="AQ29" s="866"/>
      <c r="AR29" s="866"/>
      <c r="AS29" s="866"/>
      <c r="AT29" s="866"/>
      <c r="AU29" s="866" t="s">
        <v>554</v>
      </c>
      <c r="AV29" s="866"/>
      <c r="AW29" s="866"/>
      <c r="AX29" s="866"/>
      <c r="AY29" s="866"/>
      <c r="AZ29" s="867" t="s">
        <v>554</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392</v>
      </c>
      <c r="C30" s="817"/>
      <c r="D30" s="817"/>
      <c r="E30" s="817"/>
      <c r="F30" s="817"/>
      <c r="G30" s="817"/>
      <c r="H30" s="817"/>
      <c r="I30" s="817"/>
      <c r="J30" s="817"/>
      <c r="K30" s="817"/>
      <c r="L30" s="817"/>
      <c r="M30" s="817"/>
      <c r="N30" s="817"/>
      <c r="O30" s="817"/>
      <c r="P30" s="818"/>
      <c r="Q30" s="819">
        <v>439</v>
      </c>
      <c r="R30" s="820"/>
      <c r="S30" s="820"/>
      <c r="T30" s="820"/>
      <c r="U30" s="820"/>
      <c r="V30" s="820">
        <v>428</v>
      </c>
      <c r="W30" s="820"/>
      <c r="X30" s="820"/>
      <c r="Y30" s="820"/>
      <c r="Z30" s="820"/>
      <c r="AA30" s="820">
        <v>11</v>
      </c>
      <c r="AB30" s="820"/>
      <c r="AC30" s="820"/>
      <c r="AD30" s="820"/>
      <c r="AE30" s="821"/>
      <c r="AF30" s="822">
        <v>11</v>
      </c>
      <c r="AG30" s="823"/>
      <c r="AH30" s="823"/>
      <c r="AI30" s="823"/>
      <c r="AJ30" s="824"/>
      <c r="AK30" s="870">
        <v>93</v>
      </c>
      <c r="AL30" s="866"/>
      <c r="AM30" s="866"/>
      <c r="AN30" s="866"/>
      <c r="AO30" s="866"/>
      <c r="AP30" s="866" t="s">
        <v>554</v>
      </c>
      <c r="AQ30" s="866"/>
      <c r="AR30" s="866"/>
      <c r="AS30" s="866"/>
      <c r="AT30" s="866"/>
      <c r="AU30" s="866" t="s">
        <v>554</v>
      </c>
      <c r="AV30" s="866"/>
      <c r="AW30" s="866"/>
      <c r="AX30" s="866"/>
      <c r="AY30" s="866"/>
      <c r="AZ30" s="867" t="s">
        <v>554</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393</v>
      </c>
      <c r="C31" s="817"/>
      <c r="D31" s="817"/>
      <c r="E31" s="817"/>
      <c r="F31" s="817"/>
      <c r="G31" s="817"/>
      <c r="H31" s="817"/>
      <c r="I31" s="817"/>
      <c r="J31" s="817"/>
      <c r="K31" s="817"/>
      <c r="L31" s="817"/>
      <c r="M31" s="817"/>
      <c r="N31" s="817"/>
      <c r="O31" s="817"/>
      <c r="P31" s="818"/>
      <c r="Q31" s="819">
        <v>621</v>
      </c>
      <c r="R31" s="820"/>
      <c r="S31" s="820"/>
      <c r="T31" s="820"/>
      <c r="U31" s="820"/>
      <c r="V31" s="820">
        <v>554</v>
      </c>
      <c r="W31" s="820"/>
      <c r="X31" s="820"/>
      <c r="Y31" s="820"/>
      <c r="Z31" s="820"/>
      <c r="AA31" s="820">
        <v>67</v>
      </c>
      <c r="AB31" s="820"/>
      <c r="AC31" s="820"/>
      <c r="AD31" s="820"/>
      <c r="AE31" s="821"/>
      <c r="AF31" s="822">
        <v>583</v>
      </c>
      <c r="AG31" s="823"/>
      <c r="AH31" s="823"/>
      <c r="AI31" s="823"/>
      <c r="AJ31" s="824"/>
      <c r="AK31" s="870">
        <v>386</v>
      </c>
      <c r="AL31" s="866"/>
      <c r="AM31" s="866"/>
      <c r="AN31" s="866"/>
      <c r="AO31" s="866"/>
      <c r="AP31" s="866">
        <v>2336</v>
      </c>
      <c r="AQ31" s="866"/>
      <c r="AR31" s="866"/>
      <c r="AS31" s="866"/>
      <c r="AT31" s="866"/>
      <c r="AU31" s="866">
        <v>1759</v>
      </c>
      <c r="AV31" s="866"/>
      <c r="AW31" s="866"/>
      <c r="AX31" s="866"/>
      <c r="AY31" s="866"/>
      <c r="AZ31" s="867" t="s">
        <v>554</v>
      </c>
      <c r="BA31" s="867"/>
      <c r="BB31" s="867"/>
      <c r="BC31" s="867"/>
      <c r="BD31" s="867"/>
      <c r="BE31" s="868" t="s">
        <v>394</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395</v>
      </c>
      <c r="C32" s="817"/>
      <c r="D32" s="817"/>
      <c r="E32" s="817"/>
      <c r="F32" s="817"/>
      <c r="G32" s="817"/>
      <c r="H32" s="817"/>
      <c r="I32" s="817"/>
      <c r="J32" s="817"/>
      <c r="K32" s="817"/>
      <c r="L32" s="817"/>
      <c r="M32" s="817"/>
      <c r="N32" s="817"/>
      <c r="O32" s="817"/>
      <c r="P32" s="818"/>
      <c r="Q32" s="819">
        <v>1154</v>
      </c>
      <c r="R32" s="820"/>
      <c r="S32" s="820"/>
      <c r="T32" s="820"/>
      <c r="U32" s="820"/>
      <c r="V32" s="820">
        <v>1111</v>
      </c>
      <c r="W32" s="820"/>
      <c r="X32" s="820"/>
      <c r="Y32" s="820"/>
      <c r="Z32" s="820"/>
      <c r="AA32" s="820">
        <v>43</v>
      </c>
      <c r="AB32" s="820"/>
      <c r="AC32" s="820"/>
      <c r="AD32" s="820"/>
      <c r="AE32" s="821"/>
      <c r="AF32" s="822">
        <v>313</v>
      </c>
      <c r="AG32" s="823"/>
      <c r="AH32" s="823"/>
      <c r="AI32" s="823"/>
      <c r="AJ32" s="824"/>
      <c r="AK32" s="870">
        <v>730</v>
      </c>
      <c r="AL32" s="866"/>
      <c r="AM32" s="866"/>
      <c r="AN32" s="866"/>
      <c r="AO32" s="866"/>
      <c r="AP32" s="866">
        <v>5439</v>
      </c>
      <c r="AQ32" s="866"/>
      <c r="AR32" s="866"/>
      <c r="AS32" s="866"/>
      <c r="AT32" s="866"/>
      <c r="AU32" s="866">
        <v>5439</v>
      </c>
      <c r="AV32" s="866"/>
      <c r="AW32" s="866"/>
      <c r="AX32" s="866"/>
      <c r="AY32" s="866"/>
      <c r="AZ32" s="867" t="s">
        <v>554</v>
      </c>
      <c r="BA32" s="867"/>
      <c r="BB32" s="867"/>
      <c r="BC32" s="867"/>
      <c r="BD32" s="867"/>
      <c r="BE32" s="868" t="s">
        <v>394</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t="s">
        <v>396</v>
      </c>
      <c r="C33" s="817"/>
      <c r="D33" s="817"/>
      <c r="E33" s="817"/>
      <c r="F33" s="817"/>
      <c r="G33" s="817"/>
      <c r="H33" s="817"/>
      <c r="I33" s="817"/>
      <c r="J33" s="817"/>
      <c r="K33" s="817"/>
      <c r="L33" s="817"/>
      <c r="M33" s="817"/>
      <c r="N33" s="817"/>
      <c r="O33" s="817"/>
      <c r="P33" s="818"/>
      <c r="Q33" s="819">
        <v>39</v>
      </c>
      <c r="R33" s="820"/>
      <c r="S33" s="820"/>
      <c r="T33" s="820"/>
      <c r="U33" s="820"/>
      <c r="V33" s="820">
        <v>39</v>
      </c>
      <c r="W33" s="820"/>
      <c r="X33" s="820"/>
      <c r="Y33" s="820"/>
      <c r="Z33" s="820"/>
      <c r="AA33" s="820" t="s">
        <v>554</v>
      </c>
      <c r="AB33" s="820"/>
      <c r="AC33" s="820"/>
      <c r="AD33" s="820"/>
      <c r="AE33" s="821"/>
      <c r="AF33" s="822" t="s">
        <v>122</v>
      </c>
      <c r="AG33" s="823"/>
      <c r="AH33" s="823"/>
      <c r="AI33" s="823"/>
      <c r="AJ33" s="824"/>
      <c r="AK33" s="870" t="s">
        <v>554</v>
      </c>
      <c r="AL33" s="866"/>
      <c r="AM33" s="866"/>
      <c r="AN33" s="866"/>
      <c r="AO33" s="866"/>
      <c r="AP33" s="866" t="s">
        <v>554</v>
      </c>
      <c r="AQ33" s="866"/>
      <c r="AR33" s="866"/>
      <c r="AS33" s="866"/>
      <c r="AT33" s="866"/>
      <c r="AU33" s="866" t="s">
        <v>554</v>
      </c>
      <c r="AV33" s="866"/>
      <c r="AW33" s="866"/>
      <c r="AX33" s="866"/>
      <c r="AY33" s="866"/>
      <c r="AZ33" s="867" t="s">
        <v>554</v>
      </c>
      <c r="BA33" s="867"/>
      <c r="BB33" s="867"/>
      <c r="BC33" s="867"/>
      <c r="BD33" s="867"/>
      <c r="BE33" s="868" t="s">
        <v>397</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t="s">
        <v>398</v>
      </c>
      <c r="C34" s="817"/>
      <c r="D34" s="817"/>
      <c r="E34" s="817"/>
      <c r="F34" s="817"/>
      <c r="G34" s="817"/>
      <c r="H34" s="817"/>
      <c r="I34" s="817"/>
      <c r="J34" s="817"/>
      <c r="K34" s="817"/>
      <c r="L34" s="817"/>
      <c r="M34" s="817"/>
      <c r="N34" s="817"/>
      <c r="O34" s="817"/>
      <c r="P34" s="818"/>
      <c r="Q34" s="819">
        <v>161</v>
      </c>
      <c r="R34" s="820"/>
      <c r="S34" s="820"/>
      <c r="T34" s="820"/>
      <c r="U34" s="820"/>
      <c r="V34" s="820">
        <v>104</v>
      </c>
      <c r="W34" s="820"/>
      <c r="X34" s="820"/>
      <c r="Y34" s="820"/>
      <c r="Z34" s="820"/>
      <c r="AA34" s="820">
        <v>57</v>
      </c>
      <c r="AB34" s="820"/>
      <c r="AC34" s="820"/>
      <c r="AD34" s="820"/>
      <c r="AE34" s="821"/>
      <c r="AF34" s="822" t="s">
        <v>122</v>
      </c>
      <c r="AG34" s="823"/>
      <c r="AH34" s="823"/>
      <c r="AI34" s="823"/>
      <c r="AJ34" s="824"/>
      <c r="AK34" s="870">
        <v>82</v>
      </c>
      <c r="AL34" s="866"/>
      <c r="AM34" s="866"/>
      <c r="AN34" s="866"/>
      <c r="AO34" s="866"/>
      <c r="AP34" s="866" t="s">
        <v>554</v>
      </c>
      <c r="AQ34" s="866"/>
      <c r="AR34" s="866"/>
      <c r="AS34" s="866"/>
      <c r="AT34" s="866"/>
      <c r="AU34" s="871" t="s">
        <v>554</v>
      </c>
      <c r="AV34" s="866"/>
      <c r="AW34" s="866"/>
      <c r="AX34" s="866"/>
      <c r="AY34" s="866"/>
      <c r="AZ34" s="867" t="s">
        <v>554</v>
      </c>
      <c r="BA34" s="867"/>
      <c r="BB34" s="867"/>
      <c r="BC34" s="867"/>
      <c r="BD34" s="867"/>
      <c r="BE34" s="868" t="s">
        <v>397</v>
      </c>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2"/>
      <c r="R50" s="873"/>
      <c r="S50" s="873"/>
      <c r="T50" s="873"/>
      <c r="U50" s="873"/>
      <c r="V50" s="873"/>
      <c r="W50" s="873"/>
      <c r="X50" s="873"/>
      <c r="Y50" s="873"/>
      <c r="Z50" s="873"/>
      <c r="AA50" s="873"/>
      <c r="AB50" s="873"/>
      <c r="AC50" s="873"/>
      <c r="AD50" s="873"/>
      <c r="AE50" s="874"/>
      <c r="AF50" s="822"/>
      <c r="AG50" s="823"/>
      <c r="AH50" s="823"/>
      <c r="AI50" s="823"/>
      <c r="AJ50" s="824"/>
      <c r="AK50" s="876"/>
      <c r="AL50" s="873"/>
      <c r="AM50" s="873"/>
      <c r="AN50" s="873"/>
      <c r="AO50" s="873"/>
      <c r="AP50" s="873"/>
      <c r="AQ50" s="873"/>
      <c r="AR50" s="873"/>
      <c r="AS50" s="873"/>
      <c r="AT50" s="873"/>
      <c r="AU50" s="873"/>
      <c r="AV50" s="873"/>
      <c r="AW50" s="873"/>
      <c r="AX50" s="873"/>
      <c r="AY50" s="873"/>
      <c r="AZ50" s="875"/>
      <c r="BA50" s="875"/>
      <c r="BB50" s="875"/>
      <c r="BC50" s="875"/>
      <c r="BD50" s="875"/>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2"/>
      <c r="R51" s="873"/>
      <c r="S51" s="873"/>
      <c r="T51" s="873"/>
      <c r="U51" s="873"/>
      <c r="V51" s="873"/>
      <c r="W51" s="873"/>
      <c r="X51" s="873"/>
      <c r="Y51" s="873"/>
      <c r="Z51" s="873"/>
      <c r="AA51" s="873"/>
      <c r="AB51" s="873"/>
      <c r="AC51" s="873"/>
      <c r="AD51" s="873"/>
      <c r="AE51" s="874"/>
      <c r="AF51" s="822"/>
      <c r="AG51" s="823"/>
      <c r="AH51" s="823"/>
      <c r="AI51" s="823"/>
      <c r="AJ51" s="824"/>
      <c r="AK51" s="876"/>
      <c r="AL51" s="873"/>
      <c r="AM51" s="873"/>
      <c r="AN51" s="873"/>
      <c r="AO51" s="873"/>
      <c r="AP51" s="873"/>
      <c r="AQ51" s="873"/>
      <c r="AR51" s="873"/>
      <c r="AS51" s="873"/>
      <c r="AT51" s="873"/>
      <c r="AU51" s="873"/>
      <c r="AV51" s="873"/>
      <c r="AW51" s="873"/>
      <c r="AX51" s="873"/>
      <c r="AY51" s="873"/>
      <c r="AZ51" s="875"/>
      <c r="BA51" s="875"/>
      <c r="BB51" s="875"/>
      <c r="BC51" s="875"/>
      <c r="BD51" s="875"/>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2"/>
      <c r="R52" s="873"/>
      <c r="S52" s="873"/>
      <c r="T52" s="873"/>
      <c r="U52" s="873"/>
      <c r="V52" s="873"/>
      <c r="W52" s="873"/>
      <c r="X52" s="873"/>
      <c r="Y52" s="873"/>
      <c r="Z52" s="873"/>
      <c r="AA52" s="873"/>
      <c r="AB52" s="873"/>
      <c r="AC52" s="873"/>
      <c r="AD52" s="873"/>
      <c r="AE52" s="874"/>
      <c r="AF52" s="822"/>
      <c r="AG52" s="823"/>
      <c r="AH52" s="823"/>
      <c r="AI52" s="823"/>
      <c r="AJ52" s="824"/>
      <c r="AK52" s="876"/>
      <c r="AL52" s="873"/>
      <c r="AM52" s="873"/>
      <c r="AN52" s="873"/>
      <c r="AO52" s="873"/>
      <c r="AP52" s="873"/>
      <c r="AQ52" s="873"/>
      <c r="AR52" s="873"/>
      <c r="AS52" s="873"/>
      <c r="AT52" s="873"/>
      <c r="AU52" s="873"/>
      <c r="AV52" s="873"/>
      <c r="AW52" s="873"/>
      <c r="AX52" s="873"/>
      <c r="AY52" s="873"/>
      <c r="AZ52" s="875"/>
      <c r="BA52" s="875"/>
      <c r="BB52" s="875"/>
      <c r="BC52" s="875"/>
      <c r="BD52" s="875"/>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2"/>
      <c r="R53" s="873"/>
      <c r="S53" s="873"/>
      <c r="T53" s="873"/>
      <c r="U53" s="873"/>
      <c r="V53" s="873"/>
      <c r="W53" s="873"/>
      <c r="X53" s="873"/>
      <c r="Y53" s="873"/>
      <c r="Z53" s="873"/>
      <c r="AA53" s="873"/>
      <c r="AB53" s="873"/>
      <c r="AC53" s="873"/>
      <c r="AD53" s="873"/>
      <c r="AE53" s="874"/>
      <c r="AF53" s="822"/>
      <c r="AG53" s="823"/>
      <c r="AH53" s="823"/>
      <c r="AI53" s="823"/>
      <c r="AJ53" s="824"/>
      <c r="AK53" s="876"/>
      <c r="AL53" s="873"/>
      <c r="AM53" s="873"/>
      <c r="AN53" s="873"/>
      <c r="AO53" s="873"/>
      <c r="AP53" s="873"/>
      <c r="AQ53" s="873"/>
      <c r="AR53" s="873"/>
      <c r="AS53" s="873"/>
      <c r="AT53" s="873"/>
      <c r="AU53" s="873"/>
      <c r="AV53" s="873"/>
      <c r="AW53" s="873"/>
      <c r="AX53" s="873"/>
      <c r="AY53" s="873"/>
      <c r="AZ53" s="875"/>
      <c r="BA53" s="875"/>
      <c r="BB53" s="875"/>
      <c r="BC53" s="875"/>
      <c r="BD53" s="875"/>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2"/>
      <c r="R54" s="873"/>
      <c r="S54" s="873"/>
      <c r="T54" s="873"/>
      <c r="U54" s="873"/>
      <c r="V54" s="873"/>
      <c r="W54" s="873"/>
      <c r="X54" s="873"/>
      <c r="Y54" s="873"/>
      <c r="Z54" s="873"/>
      <c r="AA54" s="873"/>
      <c r="AB54" s="873"/>
      <c r="AC54" s="873"/>
      <c r="AD54" s="873"/>
      <c r="AE54" s="874"/>
      <c r="AF54" s="822"/>
      <c r="AG54" s="823"/>
      <c r="AH54" s="823"/>
      <c r="AI54" s="823"/>
      <c r="AJ54" s="824"/>
      <c r="AK54" s="876"/>
      <c r="AL54" s="873"/>
      <c r="AM54" s="873"/>
      <c r="AN54" s="873"/>
      <c r="AO54" s="873"/>
      <c r="AP54" s="873"/>
      <c r="AQ54" s="873"/>
      <c r="AR54" s="873"/>
      <c r="AS54" s="873"/>
      <c r="AT54" s="873"/>
      <c r="AU54" s="873"/>
      <c r="AV54" s="873"/>
      <c r="AW54" s="873"/>
      <c r="AX54" s="873"/>
      <c r="AY54" s="873"/>
      <c r="AZ54" s="875"/>
      <c r="BA54" s="875"/>
      <c r="BB54" s="875"/>
      <c r="BC54" s="875"/>
      <c r="BD54" s="875"/>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2"/>
      <c r="R55" s="873"/>
      <c r="S55" s="873"/>
      <c r="T55" s="873"/>
      <c r="U55" s="873"/>
      <c r="V55" s="873"/>
      <c r="W55" s="873"/>
      <c r="X55" s="873"/>
      <c r="Y55" s="873"/>
      <c r="Z55" s="873"/>
      <c r="AA55" s="873"/>
      <c r="AB55" s="873"/>
      <c r="AC55" s="873"/>
      <c r="AD55" s="873"/>
      <c r="AE55" s="874"/>
      <c r="AF55" s="822"/>
      <c r="AG55" s="823"/>
      <c r="AH55" s="823"/>
      <c r="AI55" s="823"/>
      <c r="AJ55" s="824"/>
      <c r="AK55" s="876"/>
      <c r="AL55" s="873"/>
      <c r="AM55" s="873"/>
      <c r="AN55" s="873"/>
      <c r="AO55" s="873"/>
      <c r="AP55" s="873"/>
      <c r="AQ55" s="873"/>
      <c r="AR55" s="873"/>
      <c r="AS55" s="873"/>
      <c r="AT55" s="873"/>
      <c r="AU55" s="873"/>
      <c r="AV55" s="873"/>
      <c r="AW55" s="873"/>
      <c r="AX55" s="873"/>
      <c r="AY55" s="873"/>
      <c r="AZ55" s="875"/>
      <c r="BA55" s="875"/>
      <c r="BB55" s="875"/>
      <c r="BC55" s="875"/>
      <c r="BD55" s="875"/>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2"/>
      <c r="R56" s="873"/>
      <c r="S56" s="873"/>
      <c r="T56" s="873"/>
      <c r="U56" s="873"/>
      <c r="V56" s="873"/>
      <c r="W56" s="873"/>
      <c r="X56" s="873"/>
      <c r="Y56" s="873"/>
      <c r="Z56" s="873"/>
      <c r="AA56" s="873"/>
      <c r="AB56" s="873"/>
      <c r="AC56" s="873"/>
      <c r="AD56" s="873"/>
      <c r="AE56" s="874"/>
      <c r="AF56" s="822"/>
      <c r="AG56" s="823"/>
      <c r="AH56" s="823"/>
      <c r="AI56" s="823"/>
      <c r="AJ56" s="824"/>
      <c r="AK56" s="876"/>
      <c r="AL56" s="873"/>
      <c r="AM56" s="873"/>
      <c r="AN56" s="873"/>
      <c r="AO56" s="873"/>
      <c r="AP56" s="873"/>
      <c r="AQ56" s="873"/>
      <c r="AR56" s="873"/>
      <c r="AS56" s="873"/>
      <c r="AT56" s="873"/>
      <c r="AU56" s="873"/>
      <c r="AV56" s="873"/>
      <c r="AW56" s="873"/>
      <c r="AX56" s="873"/>
      <c r="AY56" s="873"/>
      <c r="AZ56" s="875"/>
      <c r="BA56" s="875"/>
      <c r="BB56" s="875"/>
      <c r="BC56" s="875"/>
      <c r="BD56" s="875"/>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2"/>
      <c r="R57" s="873"/>
      <c r="S57" s="873"/>
      <c r="T57" s="873"/>
      <c r="U57" s="873"/>
      <c r="V57" s="873"/>
      <c r="W57" s="873"/>
      <c r="X57" s="873"/>
      <c r="Y57" s="873"/>
      <c r="Z57" s="873"/>
      <c r="AA57" s="873"/>
      <c r="AB57" s="873"/>
      <c r="AC57" s="873"/>
      <c r="AD57" s="873"/>
      <c r="AE57" s="874"/>
      <c r="AF57" s="822"/>
      <c r="AG57" s="823"/>
      <c r="AH57" s="823"/>
      <c r="AI57" s="823"/>
      <c r="AJ57" s="824"/>
      <c r="AK57" s="876"/>
      <c r="AL57" s="873"/>
      <c r="AM57" s="873"/>
      <c r="AN57" s="873"/>
      <c r="AO57" s="873"/>
      <c r="AP57" s="873"/>
      <c r="AQ57" s="873"/>
      <c r="AR57" s="873"/>
      <c r="AS57" s="873"/>
      <c r="AT57" s="873"/>
      <c r="AU57" s="873"/>
      <c r="AV57" s="873"/>
      <c r="AW57" s="873"/>
      <c r="AX57" s="873"/>
      <c r="AY57" s="873"/>
      <c r="AZ57" s="875"/>
      <c r="BA57" s="875"/>
      <c r="BB57" s="875"/>
      <c r="BC57" s="875"/>
      <c r="BD57" s="875"/>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2"/>
      <c r="R58" s="873"/>
      <c r="S58" s="873"/>
      <c r="T58" s="873"/>
      <c r="U58" s="873"/>
      <c r="V58" s="873"/>
      <c r="W58" s="873"/>
      <c r="X58" s="873"/>
      <c r="Y58" s="873"/>
      <c r="Z58" s="873"/>
      <c r="AA58" s="873"/>
      <c r="AB58" s="873"/>
      <c r="AC58" s="873"/>
      <c r="AD58" s="873"/>
      <c r="AE58" s="874"/>
      <c r="AF58" s="822"/>
      <c r="AG58" s="823"/>
      <c r="AH58" s="823"/>
      <c r="AI58" s="823"/>
      <c r="AJ58" s="824"/>
      <c r="AK58" s="876"/>
      <c r="AL58" s="873"/>
      <c r="AM58" s="873"/>
      <c r="AN58" s="873"/>
      <c r="AO58" s="873"/>
      <c r="AP58" s="873"/>
      <c r="AQ58" s="873"/>
      <c r="AR58" s="873"/>
      <c r="AS58" s="873"/>
      <c r="AT58" s="873"/>
      <c r="AU58" s="873"/>
      <c r="AV58" s="873"/>
      <c r="AW58" s="873"/>
      <c r="AX58" s="873"/>
      <c r="AY58" s="873"/>
      <c r="AZ58" s="875"/>
      <c r="BA58" s="875"/>
      <c r="BB58" s="875"/>
      <c r="BC58" s="875"/>
      <c r="BD58" s="875"/>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2"/>
      <c r="R59" s="873"/>
      <c r="S59" s="873"/>
      <c r="T59" s="873"/>
      <c r="U59" s="873"/>
      <c r="V59" s="873"/>
      <c r="W59" s="873"/>
      <c r="X59" s="873"/>
      <c r="Y59" s="873"/>
      <c r="Z59" s="873"/>
      <c r="AA59" s="873"/>
      <c r="AB59" s="873"/>
      <c r="AC59" s="873"/>
      <c r="AD59" s="873"/>
      <c r="AE59" s="874"/>
      <c r="AF59" s="822"/>
      <c r="AG59" s="823"/>
      <c r="AH59" s="823"/>
      <c r="AI59" s="823"/>
      <c r="AJ59" s="824"/>
      <c r="AK59" s="876"/>
      <c r="AL59" s="873"/>
      <c r="AM59" s="873"/>
      <c r="AN59" s="873"/>
      <c r="AO59" s="873"/>
      <c r="AP59" s="873"/>
      <c r="AQ59" s="873"/>
      <c r="AR59" s="873"/>
      <c r="AS59" s="873"/>
      <c r="AT59" s="873"/>
      <c r="AU59" s="873"/>
      <c r="AV59" s="873"/>
      <c r="AW59" s="873"/>
      <c r="AX59" s="873"/>
      <c r="AY59" s="873"/>
      <c r="AZ59" s="875"/>
      <c r="BA59" s="875"/>
      <c r="BB59" s="875"/>
      <c r="BC59" s="875"/>
      <c r="BD59" s="875"/>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2"/>
      <c r="R60" s="873"/>
      <c r="S60" s="873"/>
      <c r="T60" s="873"/>
      <c r="U60" s="873"/>
      <c r="V60" s="873"/>
      <c r="W60" s="873"/>
      <c r="X60" s="873"/>
      <c r="Y60" s="873"/>
      <c r="Z60" s="873"/>
      <c r="AA60" s="873"/>
      <c r="AB60" s="873"/>
      <c r="AC60" s="873"/>
      <c r="AD60" s="873"/>
      <c r="AE60" s="874"/>
      <c r="AF60" s="822"/>
      <c r="AG60" s="823"/>
      <c r="AH60" s="823"/>
      <c r="AI60" s="823"/>
      <c r="AJ60" s="824"/>
      <c r="AK60" s="876"/>
      <c r="AL60" s="873"/>
      <c r="AM60" s="873"/>
      <c r="AN60" s="873"/>
      <c r="AO60" s="873"/>
      <c r="AP60" s="873"/>
      <c r="AQ60" s="873"/>
      <c r="AR60" s="873"/>
      <c r="AS60" s="873"/>
      <c r="AT60" s="873"/>
      <c r="AU60" s="873"/>
      <c r="AV60" s="873"/>
      <c r="AW60" s="873"/>
      <c r="AX60" s="873"/>
      <c r="AY60" s="873"/>
      <c r="AZ60" s="875"/>
      <c r="BA60" s="875"/>
      <c r="BB60" s="875"/>
      <c r="BC60" s="875"/>
      <c r="BD60" s="875"/>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2"/>
      <c r="R61" s="873"/>
      <c r="S61" s="873"/>
      <c r="T61" s="873"/>
      <c r="U61" s="873"/>
      <c r="V61" s="873"/>
      <c r="W61" s="873"/>
      <c r="X61" s="873"/>
      <c r="Y61" s="873"/>
      <c r="Z61" s="873"/>
      <c r="AA61" s="873"/>
      <c r="AB61" s="873"/>
      <c r="AC61" s="873"/>
      <c r="AD61" s="873"/>
      <c r="AE61" s="874"/>
      <c r="AF61" s="822"/>
      <c r="AG61" s="823"/>
      <c r="AH61" s="823"/>
      <c r="AI61" s="823"/>
      <c r="AJ61" s="824"/>
      <c r="AK61" s="876"/>
      <c r="AL61" s="873"/>
      <c r="AM61" s="873"/>
      <c r="AN61" s="873"/>
      <c r="AO61" s="873"/>
      <c r="AP61" s="873"/>
      <c r="AQ61" s="873"/>
      <c r="AR61" s="873"/>
      <c r="AS61" s="873"/>
      <c r="AT61" s="873"/>
      <c r="AU61" s="873"/>
      <c r="AV61" s="873"/>
      <c r="AW61" s="873"/>
      <c r="AX61" s="873"/>
      <c r="AY61" s="873"/>
      <c r="AZ61" s="875"/>
      <c r="BA61" s="875"/>
      <c r="BB61" s="875"/>
      <c r="BC61" s="875"/>
      <c r="BD61" s="875"/>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2"/>
      <c r="R62" s="873"/>
      <c r="S62" s="873"/>
      <c r="T62" s="873"/>
      <c r="U62" s="873"/>
      <c r="V62" s="873"/>
      <c r="W62" s="873"/>
      <c r="X62" s="873"/>
      <c r="Y62" s="873"/>
      <c r="Z62" s="873"/>
      <c r="AA62" s="873"/>
      <c r="AB62" s="873"/>
      <c r="AC62" s="873"/>
      <c r="AD62" s="873"/>
      <c r="AE62" s="874"/>
      <c r="AF62" s="822"/>
      <c r="AG62" s="823"/>
      <c r="AH62" s="823"/>
      <c r="AI62" s="823"/>
      <c r="AJ62" s="824"/>
      <c r="AK62" s="876"/>
      <c r="AL62" s="873"/>
      <c r="AM62" s="873"/>
      <c r="AN62" s="873"/>
      <c r="AO62" s="873"/>
      <c r="AP62" s="873"/>
      <c r="AQ62" s="873"/>
      <c r="AR62" s="873"/>
      <c r="AS62" s="873"/>
      <c r="AT62" s="873"/>
      <c r="AU62" s="873"/>
      <c r="AV62" s="873"/>
      <c r="AW62" s="873"/>
      <c r="AX62" s="873"/>
      <c r="AY62" s="873"/>
      <c r="AZ62" s="875"/>
      <c r="BA62" s="875"/>
      <c r="BB62" s="875"/>
      <c r="BC62" s="875"/>
      <c r="BD62" s="875"/>
      <c r="BE62" s="868"/>
      <c r="BF62" s="868"/>
      <c r="BG62" s="868"/>
      <c r="BH62" s="868"/>
      <c r="BI62" s="869"/>
      <c r="BJ62" s="884" t="s">
        <v>399</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378</v>
      </c>
      <c r="B63" s="825" t="s">
        <v>400</v>
      </c>
      <c r="C63" s="826"/>
      <c r="D63" s="826"/>
      <c r="E63" s="826"/>
      <c r="F63" s="826"/>
      <c r="G63" s="826"/>
      <c r="H63" s="826"/>
      <c r="I63" s="826"/>
      <c r="J63" s="826"/>
      <c r="K63" s="826"/>
      <c r="L63" s="826"/>
      <c r="M63" s="826"/>
      <c r="N63" s="826"/>
      <c r="O63" s="826"/>
      <c r="P63" s="827"/>
      <c r="Q63" s="877"/>
      <c r="R63" s="878"/>
      <c r="S63" s="878"/>
      <c r="T63" s="878"/>
      <c r="U63" s="878"/>
      <c r="V63" s="878"/>
      <c r="W63" s="878"/>
      <c r="X63" s="878"/>
      <c r="Y63" s="878"/>
      <c r="Z63" s="878"/>
      <c r="AA63" s="878"/>
      <c r="AB63" s="878"/>
      <c r="AC63" s="878"/>
      <c r="AD63" s="878"/>
      <c r="AE63" s="879"/>
      <c r="AF63" s="880">
        <v>1060</v>
      </c>
      <c r="AG63" s="881"/>
      <c r="AH63" s="881"/>
      <c r="AI63" s="881"/>
      <c r="AJ63" s="882"/>
      <c r="AK63" s="883"/>
      <c r="AL63" s="878"/>
      <c r="AM63" s="878"/>
      <c r="AN63" s="878"/>
      <c r="AO63" s="878"/>
      <c r="AP63" s="881">
        <v>7775</v>
      </c>
      <c r="AQ63" s="881"/>
      <c r="AR63" s="881"/>
      <c r="AS63" s="881"/>
      <c r="AT63" s="881"/>
      <c r="AU63" s="881">
        <v>7198</v>
      </c>
      <c r="AV63" s="881"/>
      <c r="AW63" s="881"/>
      <c r="AX63" s="881"/>
      <c r="AY63" s="881"/>
      <c r="AZ63" s="885"/>
      <c r="BA63" s="885"/>
      <c r="BB63" s="885"/>
      <c r="BC63" s="885"/>
      <c r="BD63" s="885"/>
      <c r="BE63" s="886"/>
      <c r="BF63" s="886"/>
      <c r="BG63" s="886"/>
      <c r="BH63" s="886"/>
      <c r="BI63" s="887"/>
      <c r="BJ63" s="888" t="s">
        <v>122</v>
      </c>
      <c r="BK63" s="889"/>
      <c r="BL63" s="889"/>
      <c r="BM63" s="889"/>
      <c r="BN63" s="890"/>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401</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402</v>
      </c>
      <c r="B66" s="764"/>
      <c r="C66" s="764"/>
      <c r="D66" s="764"/>
      <c r="E66" s="764"/>
      <c r="F66" s="764"/>
      <c r="G66" s="764"/>
      <c r="H66" s="764"/>
      <c r="I66" s="764"/>
      <c r="J66" s="764"/>
      <c r="K66" s="764"/>
      <c r="L66" s="764"/>
      <c r="M66" s="764"/>
      <c r="N66" s="764"/>
      <c r="O66" s="764"/>
      <c r="P66" s="765"/>
      <c r="Q66" s="769" t="s">
        <v>382</v>
      </c>
      <c r="R66" s="770"/>
      <c r="S66" s="770"/>
      <c r="T66" s="770"/>
      <c r="U66" s="771"/>
      <c r="V66" s="769" t="s">
        <v>383</v>
      </c>
      <c r="W66" s="770"/>
      <c r="X66" s="770"/>
      <c r="Y66" s="770"/>
      <c r="Z66" s="771"/>
      <c r="AA66" s="769" t="s">
        <v>384</v>
      </c>
      <c r="AB66" s="770"/>
      <c r="AC66" s="770"/>
      <c r="AD66" s="770"/>
      <c r="AE66" s="771"/>
      <c r="AF66" s="891" t="s">
        <v>385</v>
      </c>
      <c r="AG66" s="851"/>
      <c r="AH66" s="851"/>
      <c r="AI66" s="851"/>
      <c r="AJ66" s="892"/>
      <c r="AK66" s="769" t="s">
        <v>386</v>
      </c>
      <c r="AL66" s="764"/>
      <c r="AM66" s="764"/>
      <c r="AN66" s="764"/>
      <c r="AO66" s="765"/>
      <c r="AP66" s="769" t="s">
        <v>387</v>
      </c>
      <c r="AQ66" s="770"/>
      <c r="AR66" s="770"/>
      <c r="AS66" s="770"/>
      <c r="AT66" s="771"/>
      <c r="AU66" s="769" t="s">
        <v>403</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6"/>
      <c r="BT66" s="897"/>
      <c r="BU66" s="897"/>
      <c r="BV66" s="897"/>
      <c r="BW66" s="897"/>
      <c r="BX66" s="897"/>
      <c r="BY66" s="897"/>
      <c r="BZ66" s="897"/>
      <c r="CA66" s="897"/>
      <c r="CB66" s="897"/>
      <c r="CC66" s="897"/>
      <c r="CD66" s="897"/>
      <c r="CE66" s="897"/>
      <c r="CF66" s="897"/>
      <c r="CG66" s="902"/>
      <c r="CH66" s="899"/>
      <c r="CI66" s="900"/>
      <c r="CJ66" s="900"/>
      <c r="CK66" s="900"/>
      <c r="CL66" s="901"/>
      <c r="CM66" s="899"/>
      <c r="CN66" s="900"/>
      <c r="CO66" s="900"/>
      <c r="CP66" s="900"/>
      <c r="CQ66" s="901"/>
      <c r="CR66" s="899"/>
      <c r="CS66" s="900"/>
      <c r="CT66" s="900"/>
      <c r="CU66" s="900"/>
      <c r="CV66" s="901"/>
      <c r="CW66" s="899"/>
      <c r="CX66" s="900"/>
      <c r="CY66" s="900"/>
      <c r="CZ66" s="900"/>
      <c r="DA66" s="901"/>
      <c r="DB66" s="899"/>
      <c r="DC66" s="900"/>
      <c r="DD66" s="900"/>
      <c r="DE66" s="900"/>
      <c r="DF66" s="901"/>
      <c r="DG66" s="899"/>
      <c r="DH66" s="900"/>
      <c r="DI66" s="900"/>
      <c r="DJ66" s="900"/>
      <c r="DK66" s="901"/>
      <c r="DL66" s="899"/>
      <c r="DM66" s="900"/>
      <c r="DN66" s="900"/>
      <c r="DO66" s="900"/>
      <c r="DP66" s="901"/>
      <c r="DQ66" s="899"/>
      <c r="DR66" s="900"/>
      <c r="DS66" s="900"/>
      <c r="DT66" s="900"/>
      <c r="DU66" s="901"/>
      <c r="DV66" s="896"/>
      <c r="DW66" s="897"/>
      <c r="DX66" s="897"/>
      <c r="DY66" s="897"/>
      <c r="DZ66" s="898"/>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3"/>
      <c r="AG67" s="854"/>
      <c r="AH67" s="854"/>
      <c r="AI67" s="854"/>
      <c r="AJ67" s="894"/>
      <c r="AK67" s="895"/>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6"/>
      <c r="BT67" s="897"/>
      <c r="BU67" s="897"/>
      <c r="BV67" s="897"/>
      <c r="BW67" s="897"/>
      <c r="BX67" s="897"/>
      <c r="BY67" s="897"/>
      <c r="BZ67" s="897"/>
      <c r="CA67" s="897"/>
      <c r="CB67" s="897"/>
      <c r="CC67" s="897"/>
      <c r="CD67" s="897"/>
      <c r="CE67" s="897"/>
      <c r="CF67" s="897"/>
      <c r="CG67" s="902"/>
      <c r="CH67" s="899"/>
      <c r="CI67" s="900"/>
      <c r="CJ67" s="900"/>
      <c r="CK67" s="900"/>
      <c r="CL67" s="901"/>
      <c r="CM67" s="899"/>
      <c r="CN67" s="900"/>
      <c r="CO67" s="900"/>
      <c r="CP67" s="900"/>
      <c r="CQ67" s="901"/>
      <c r="CR67" s="899"/>
      <c r="CS67" s="900"/>
      <c r="CT67" s="900"/>
      <c r="CU67" s="900"/>
      <c r="CV67" s="901"/>
      <c r="CW67" s="899"/>
      <c r="CX67" s="900"/>
      <c r="CY67" s="900"/>
      <c r="CZ67" s="900"/>
      <c r="DA67" s="901"/>
      <c r="DB67" s="899"/>
      <c r="DC67" s="900"/>
      <c r="DD67" s="900"/>
      <c r="DE67" s="900"/>
      <c r="DF67" s="901"/>
      <c r="DG67" s="899"/>
      <c r="DH67" s="900"/>
      <c r="DI67" s="900"/>
      <c r="DJ67" s="900"/>
      <c r="DK67" s="901"/>
      <c r="DL67" s="899"/>
      <c r="DM67" s="900"/>
      <c r="DN67" s="900"/>
      <c r="DO67" s="900"/>
      <c r="DP67" s="901"/>
      <c r="DQ67" s="899"/>
      <c r="DR67" s="900"/>
      <c r="DS67" s="900"/>
      <c r="DT67" s="900"/>
      <c r="DU67" s="901"/>
      <c r="DV67" s="896"/>
      <c r="DW67" s="897"/>
      <c r="DX67" s="897"/>
      <c r="DY67" s="897"/>
      <c r="DZ67" s="898"/>
      <c r="EA67" s="218"/>
    </row>
    <row r="68" spans="1:131" ht="26.25" customHeight="1" thickTop="1" x14ac:dyDescent="0.15">
      <c r="A68" s="224">
        <v>1</v>
      </c>
      <c r="B68" s="906" t="s">
        <v>555</v>
      </c>
      <c r="C68" s="907"/>
      <c r="D68" s="907"/>
      <c r="E68" s="907"/>
      <c r="F68" s="907"/>
      <c r="G68" s="907"/>
      <c r="H68" s="907"/>
      <c r="I68" s="907"/>
      <c r="J68" s="907"/>
      <c r="K68" s="907"/>
      <c r="L68" s="907"/>
      <c r="M68" s="907"/>
      <c r="N68" s="907"/>
      <c r="O68" s="907"/>
      <c r="P68" s="908"/>
      <c r="Q68" s="909">
        <v>603</v>
      </c>
      <c r="R68" s="903"/>
      <c r="S68" s="903"/>
      <c r="T68" s="903"/>
      <c r="U68" s="903"/>
      <c r="V68" s="903">
        <v>473</v>
      </c>
      <c r="W68" s="903"/>
      <c r="X68" s="903"/>
      <c r="Y68" s="903"/>
      <c r="Z68" s="903"/>
      <c r="AA68" s="903">
        <v>129</v>
      </c>
      <c r="AB68" s="903"/>
      <c r="AC68" s="903"/>
      <c r="AD68" s="903"/>
      <c r="AE68" s="903"/>
      <c r="AF68" s="903">
        <v>129</v>
      </c>
      <c r="AG68" s="903"/>
      <c r="AH68" s="903"/>
      <c r="AI68" s="903"/>
      <c r="AJ68" s="903"/>
      <c r="AK68" s="903" t="s">
        <v>554</v>
      </c>
      <c r="AL68" s="903"/>
      <c r="AM68" s="903"/>
      <c r="AN68" s="903"/>
      <c r="AO68" s="903"/>
      <c r="AP68" s="903">
        <v>15</v>
      </c>
      <c r="AQ68" s="903"/>
      <c r="AR68" s="903"/>
      <c r="AS68" s="903"/>
      <c r="AT68" s="903"/>
      <c r="AU68" s="903">
        <v>2</v>
      </c>
      <c r="AV68" s="903"/>
      <c r="AW68" s="903"/>
      <c r="AX68" s="903"/>
      <c r="AY68" s="903"/>
      <c r="AZ68" s="904"/>
      <c r="BA68" s="904"/>
      <c r="BB68" s="904"/>
      <c r="BC68" s="904"/>
      <c r="BD68" s="905"/>
      <c r="BE68" s="229"/>
      <c r="BF68" s="229"/>
      <c r="BG68" s="229"/>
      <c r="BH68" s="229"/>
      <c r="BI68" s="229"/>
      <c r="BJ68" s="229"/>
      <c r="BK68" s="229"/>
      <c r="BL68" s="229"/>
      <c r="BM68" s="229"/>
      <c r="BN68" s="229"/>
      <c r="BO68" s="229"/>
      <c r="BP68" s="229"/>
      <c r="BQ68" s="226">
        <v>62</v>
      </c>
      <c r="BR68" s="231"/>
      <c r="BS68" s="896"/>
      <c r="BT68" s="897"/>
      <c r="BU68" s="897"/>
      <c r="BV68" s="897"/>
      <c r="BW68" s="897"/>
      <c r="BX68" s="897"/>
      <c r="BY68" s="897"/>
      <c r="BZ68" s="897"/>
      <c r="CA68" s="897"/>
      <c r="CB68" s="897"/>
      <c r="CC68" s="897"/>
      <c r="CD68" s="897"/>
      <c r="CE68" s="897"/>
      <c r="CF68" s="897"/>
      <c r="CG68" s="902"/>
      <c r="CH68" s="899"/>
      <c r="CI68" s="900"/>
      <c r="CJ68" s="900"/>
      <c r="CK68" s="900"/>
      <c r="CL68" s="901"/>
      <c r="CM68" s="899"/>
      <c r="CN68" s="900"/>
      <c r="CO68" s="900"/>
      <c r="CP68" s="900"/>
      <c r="CQ68" s="901"/>
      <c r="CR68" s="899"/>
      <c r="CS68" s="900"/>
      <c r="CT68" s="900"/>
      <c r="CU68" s="900"/>
      <c r="CV68" s="901"/>
      <c r="CW68" s="899"/>
      <c r="CX68" s="900"/>
      <c r="CY68" s="900"/>
      <c r="CZ68" s="900"/>
      <c r="DA68" s="901"/>
      <c r="DB68" s="899"/>
      <c r="DC68" s="900"/>
      <c r="DD68" s="900"/>
      <c r="DE68" s="900"/>
      <c r="DF68" s="901"/>
      <c r="DG68" s="899"/>
      <c r="DH68" s="900"/>
      <c r="DI68" s="900"/>
      <c r="DJ68" s="900"/>
      <c r="DK68" s="901"/>
      <c r="DL68" s="899"/>
      <c r="DM68" s="900"/>
      <c r="DN68" s="900"/>
      <c r="DO68" s="900"/>
      <c r="DP68" s="901"/>
      <c r="DQ68" s="899"/>
      <c r="DR68" s="900"/>
      <c r="DS68" s="900"/>
      <c r="DT68" s="900"/>
      <c r="DU68" s="901"/>
      <c r="DV68" s="896"/>
      <c r="DW68" s="897"/>
      <c r="DX68" s="897"/>
      <c r="DY68" s="897"/>
      <c r="DZ68" s="898"/>
      <c r="EA68" s="218"/>
    </row>
    <row r="69" spans="1:131" ht="26.25" customHeight="1" x14ac:dyDescent="0.15">
      <c r="A69" s="226">
        <v>2</v>
      </c>
      <c r="B69" s="910" t="s">
        <v>556</v>
      </c>
      <c r="C69" s="911"/>
      <c r="D69" s="911"/>
      <c r="E69" s="911"/>
      <c r="F69" s="911"/>
      <c r="G69" s="911"/>
      <c r="H69" s="911"/>
      <c r="I69" s="911"/>
      <c r="J69" s="911"/>
      <c r="K69" s="911"/>
      <c r="L69" s="911"/>
      <c r="M69" s="911"/>
      <c r="N69" s="911"/>
      <c r="O69" s="911"/>
      <c r="P69" s="912"/>
      <c r="Q69" s="913">
        <v>232</v>
      </c>
      <c r="R69" s="866"/>
      <c r="S69" s="866"/>
      <c r="T69" s="866"/>
      <c r="U69" s="866"/>
      <c r="V69" s="866">
        <v>220</v>
      </c>
      <c r="W69" s="866"/>
      <c r="X69" s="866"/>
      <c r="Y69" s="866"/>
      <c r="Z69" s="866"/>
      <c r="AA69" s="866">
        <v>12</v>
      </c>
      <c r="AB69" s="866"/>
      <c r="AC69" s="866"/>
      <c r="AD69" s="866"/>
      <c r="AE69" s="866"/>
      <c r="AF69" s="866">
        <v>12</v>
      </c>
      <c r="AG69" s="866"/>
      <c r="AH69" s="866"/>
      <c r="AI69" s="866"/>
      <c r="AJ69" s="866"/>
      <c r="AK69" s="866" t="s">
        <v>554</v>
      </c>
      <c r="AL69" s="866"/>
      <c r="AM69" s="866"/>
      <c r="AN69" s="866"/>
      <c r="AO69" s="866"/>
      <c r="AP69" s="866">
        <v>80</v>
      </c>
      <c r="AQ69" s="866"/>
      <c r="AR69" s="866"/>
      <c r="AS69" s="866"/>
      <c r="AT69" s="866"/>
      <c r="AU69" s="866">
        <v>40</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6"/>
      <c r="BT69" s="897"/>
      <c r="BU69" s="897"/>
      <c r="BV69" s="897"/>
      <c r="BW69" s="897"/>
      <c r="BX69" s="897"/>
      <c r="BY69" s="897"/>
      <c r="BZ69" s="897"/>
      <c r="CA69" s="897"/>
      <c r="CB69" s="897"/>
      <c r="CC69" s="897"/>
      <c r="CD69" s="897"/>
      <c r="CE69" s="897"/>
      <c r="CF69" s="897"/>
      <c r="CG69" s="902"/>
      <c r="CH69" s="899"/>
      <c r="CI69" s="900"/>
      <c r="CJ69" s="900"/>
      <c r="CK69" s="900"/>
      <c r="CL69" s="901"/>
      <c r="CM69" s="899"/>
      <c r="CN69" s="900"/>
      <c r="CO69" s="900"/>
      <c r="CP69" s="900"/>
      <c r="CQ69" s="901"/>
      <c r="CR69" s="899"/>
      <c r="CS69" s="900"/>
      <c r="CT69" s="900"/>
      <c r="CU69" s="900"/>
      <c r="CV69" s="901"/>
      <c r="CW69" s="899"/>
      <c r="CX69" s="900"/>
      <c r="CY69" s="900"/>
      <c r="CZ69" s="900"/>
      <c r="DA69" s="901"/>
      <c r="DB69" s="899"/>
      <c r="DC69" s="900"/>
      <c r="DD69" s="900"/>
      <c r="DE69" s="900"/>
      <c r="DF69" s="901"/>
      <c r="DG69" s="899"/>
      <c r="DH69" s="900"/>
      <c r="DI69" s="900"/>
      <c r="DJ69" s="900"/>
      <c r="DK69" s="901"/>
      <c r="DL69" s="899"/>
      <c r="DM69" s="900"/>
      <c r="DN69" s="900"/>
      <c r="DO69" s="900"/>
      <c r="DP69" s="901"/>
      <c r="DQ69" s="899"/>
      <c r="DR69" s="900"/>
      <c r="DS69" s="900"/>
      <c r="DT69" s="900"/>
      <c r="DU69" s="901"/>
      <c r="DV69" s="896"/>
      <c r="DW69" s="897"/>
      <c r="DX69" s="897"/>
      <c r="DY69" s="897"/>
      <c r="DZ69" s="898"/>
      <c r="EA69" s="218"/>
    </row>
    <row r="70" spans="1:131" ht="26.25" customHeight="1" x14ac:dyDescent="0.15">
      <c r="A70" s="226">
        <v>3</v>
      </c>
      <c r="B70" s="910" t="s">
        <v>557</v>
      </c>
      <c r="C70" s="911"/>
      <c r="D70" s="911"/>
      <c r="E70" s="911"/>
      <c r="F70" s="911"/>
      <c r="G70" s="911"/>
      <c r="H70" s="911"/>
      <c r="I70" s="911"/>
      <c r="J70" s="911"/>
      <c r="K70" s="911"/>
      <c r="L70" s="911"/>
      <c r="M70" s="911"/>
      <c r="N70" s="911"/>
      <c r="O70" s="911"/>
      <c r="P70" s="912"/>
      <c r="Q70" s="913">
        <v>65</v>
      </c>
      <c r="R70" s="866"/>
      <c r="S70" s="866"/>
      <c r="T70" s="866"/>
      <c r="U70" s="866"/>
      <c r="V70" s="866">
        <v>60</v>
      </c>
      <c r="W70" s="866"/>
      <c r="X70" s="866"/>
      <c r="Y70" s="866"/>
      <c r="Z70" s="866"/>
      <c r="AA70" s="866">
        <v>5</v>
      </c>
      <c r="AB70" s="866"/>
      <c r="AC70" s="866"/>
      <c r="AD70" s="866"/>
      <c r="AE70" s="866"/>
      <c r="AF70" s="866">
        <v>5</v>
      </c>
      <c r="AG70" s="866"/>
      <c r="AH70" s="866"/>
      <c r="AI70" s="866"/>
      <c r="AJ70" s="866"/>
      <c r="AK70" s="866" t="s">
        <v>554</v>
      </c>
      <c r="AL70" s="866"/>
      <c r="AM70" s="866"/>
      <c r="AN70" s="866"/>
      <c r="AO70" s="866"/>
      <c r="AP70" s="866" t="s">
        <v>554</v>
      </c>
      <c r="AQ70" s="866"/>
      <c r="AR70" s="866"/>
      <c r="AS70" s="866"/>
      <c r="AT70" s="866"/>
      <c r="AU70" s="866" t="s">
        <v>554</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6"/>
      <c r="BT70" s="897"/>
      <c r="BU70" s="897"/>
      <c r="BV70" s="897"/>
      <c r="BW70" s="897"/>
      <c r="BX70" s="897"/>
      <c r="BY70" s="897"/>
      <c r="BZ70" s="897"/>
      <c r="CA70" s="897"/>
      <c r="CB70" s="897"/>
      <c r="CC70" s="897"/>
      <c r="CD70" s="897"/>
      <c r="CE70" s="897"/>
      <c r="CF70" s="897"/>
      <c r="CG70" s="902"/>
      <c r="CH70" s="899"/>
      <c r="CI70" s="900"/>
      <c r="CJ70" s="900"/>
      <c r="CK70" s="900"/>
      <c r="CL70" s="901"/>
      <c r="CM70" s="899"/>
      <c r="CN70" s="900"/>
      <c r="CO70" s="900"/>
      <c r="CP70" s="900"/>
      <c r="CQ70" s="901"/>
      <c r="CR70" s="899"/>
      <c r="CS70" s="900"/>
      <c r="CT70" s="900"/>
      <c r="CU70" s="900"/>
      <c r="CV70" s="901"/>
      <c r="CW70" s="899"/>
      <c r="CX70" s="900"/>
      <c r="CY70" s="900"/>
      <c r="CZ70" s="900"/>
      <c r="DA70" s="901"/>
      <c r="DB70" s="899"/>
      <c r="DC70" s="900"/>
      <c r="DD70" s="900"/>
      <c r="DE70" s="900"/>
      <c r="DF70" s="901"/>
      <c r="DG70" s="899"/>
      <c r="DH70" s="900"/>
      <c r="DI70" s="900"/>
      <c r="DJ70" s="900"/>
      <c r="DK70" s="901"/>
      <c r="DL70" s="899"/>
      <c r="DM70" s="900"/>
      <c r="DN70" s="900"/>
      <c r="DO70" s="900"/>
      <c r="DP70" s="901"/>
      <c r="DQ70" s="899"/>
      <c r="DR70" s="900"/>
      <c r="DS70" s="900"/>
      <c r="DT70" s="900"/>
      <c r="DU70" s="901"/>
      <c r="DV70" s="896"/>
      <c r="DW70" s="897"/>
      <c r="DX70" s="897"/>
      <c r="DY70" s="897"/>
      <c r="DZ70" s="898"/>
      <c r="EA70" s="218"/>
    </row>
    <row r="71" spans="1:131" ht="26.25" customHeight="1" x14ac:dyDescent="0.15">
      <c r="A71" s="226">
        <v>4</v>
      </c>
      <c r="B71" s="910" t="s">
        <v>558</v>
      </c>
      <c r="C71" s="911"/>
      <c r="D71" s="911"/>
      <c r="E71" s="911"/>
      <c r="F71" s="911"/>
      <c r="G71" s="911"/>
      <c r="H71" s="911"/>
      <c r="I71" s="911"/>
      <c r="J71" s="911"/>
      <c r="K71" s="911"/>
      <c r="L71" s="911"/>
      <c r="M71" s="911"/>
      <c r="N71" s="911"/>
      <c r="O71" s="911"/>
      <c r="P71" s="912"/>
      <c r="Q71" s="913">
        <v>2</v>
      </c>
      <c r="R71" s="866"/>
      <c r="S71" s="866"/>
      <c r="T71" s="866"/>
      <c r="U71" s="866"/>
      <c r="V71" s="866">
        <v>0</v>
      </c>
      <c r="W71" s="866"/>
      <c r="X71" s="866"/>
      <c r="Y71" s="866"/>
      <c r="Z71" s="866"/>
      <c r="AA71" s="866">
        <v>1</v>
      </c>
      <c r="AB71" s="866"/>
      <c r="AC71" s="866"/>
      <c r="AD71" s="866"/>
      <c r="AE71" s="866"/>
      <c r="AF71" s="866">
        <v>1</v>
      </c>
      <c r="AG71" s="866"/>
      <c r="AH71" s="866"/>
      <c r="AI71" s="866"/>
      <c r="AJ71" s="866"/>
      <c r="AK71" s="866" t="s">
        <v>554</v>
      </c>
      <c r="AL71" s="866"/>
      <c r="AM71" s="866"/>
      <c r="AN71" s="866"/>
      <c r="AO71" s="866"/>
      <c r="AP71" s="866" t="s">
        <v>554</v>
      </c>
      <c r="AQ71" s="866"/>
      <c r="AR71" s="866"/>
      <c r="AS71" s="866"/>
      <c r="AT71" s="866"/>
      <c r="AU71" s="866" t="s">
        <v>554</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6"/>
      <c r="BT71" s="897"/>
      <c r="BU71" s="897"/>
      <c r="BV71" s="897"/>
      <c r="BW71" s="897"/>
      <c r="BX71" s="897"/>
      <c r="BY71" s="897"/>
      <c r="BZ71" s="897"/>
      <c r="CA71" s="897"/>
      <c r="CB71" s="897"/>
      <c r="CC71" s="897"/>
      <c r="CD71" s="897"/>
      <c r="CE71" s="897"/>
      <c r="CF71" s="897"/>
      <c r="CG71" s="902"/>
      <c r="CH71" s="899"/>
      <c r="CI71" s="900"/>
      <c r="CJ71" s="900"/>
      <c r="CK71" s="900"/>
      <c r="CL71" s="901"/>
      <c r="CM71" s="899"/>
      <c r="CN71" s="900"/>
      <c r="CO71" s="900"/>
      <c r="CP71" s="900"/>
      <c r="CQ71" s="901"/>
      <c r="CR71" s="899"/>
      <c r="CS71" s="900"/>
      <c r="CT71" s="900"/>
      <c r="CU71" s="900"/>
      <c r="CV71" s="901"/>
      <c r="CW71" s="899"/>
      <c r="CX71" s="900"/>
      <c r="CY71" s="900"/>
      <c r="CZ71" s="900"/>
      <c r="DA71" s="901"/>
      <c r="DB71" s="899"/>
      <c r="DC71" s="900"/>
      <c r="DD71" s="900"/>
      <c r="DE71" s="900"/>
      <c r="DF71" s="901"/>
      <c r="DG71" s="899"/>
      <c r="DH71" s="900"/>
      <c r="DI71" s="900"/>
      <c r="DJ71" s="900"/>
      <c r="DK71" s="901"/>
      <c r="DL71" s="899"/>
      <c r="DM71" s="900"/>
      <c r="DN71" s="900"/>
      <c r="DO71" s="900"/>
      <c r="DP71" s="901"/>
      <c r="DQ71" s="899"/>
      <c r="DR71" s="900"/>
      <c r="DS71" s="900"/>
      <c r="DT71" s="900"/>
      <c r="DU71" s="901"/>
      <c r="DV71" s="896"/>
      <c r="DW71" s="897"/>
      <c r="DX71" s="897"/>
      <c r="DY71" s="897"/>
      <c r="DZ71" s="898"/>
      <c r="EA71" s="218"/>
    </row>
    <row r="72" spans="1:131" ht="26.25" customHeight="1" x14ac:dyDescent="0.15">
      <c r="A72" s="226">
        <v>5</v>
      </c>
      <c r="B72" s="910" t="s">
        <v>559</v>
      </c>
      <c r="C72" s="911"/>
      <c r="D72" s="911"/>
      <c r="E72" s="911"/>
      <c r="F72" s="911"/>
      <c r="G72" s="911"/>
      <c r="H72" s="911"/>
      <c r="I72" s="911"/>
      <c r="J72" s="911"/>
      <c r="K72" s="911"/>
      <c r="L72" s="911"/>
      <c r="M72" s="911"/>
      <c r="N72" s="911"/>
      <c r="O72" s="911"/>
      <c r="P72" s="912"/>
      <c r="Q72" s="913">
        <v>5</v>
      </c>
      <c r="R72" s="866"/>
      <c r="S72" s="866"/>
      <c r="T72" s="866"/>
      <c r="U72" s="866"/>
      <c r="V72" s="866">
        <v>0</v>
      </c>
      <c r="W72" s="866"/>
      <c r="X72" s="866"/>
      <c r="Y72" s="866"/>
      <c r="Z72" s="866"/>
      <c r="AA72" s="866">
        <v>5</v>
      </c>
      <c r="AB72" s="866"/>
      <c r="AC72" s="866"/>
      <c r="AD72" s="866"/>
      <c r="AE72" s="866"/>
      <c r="AF72" s="866">
        <v>5</v>
      </c>
      <c r="AG72" s="866"/>
      <c r="AH72" s="866"/>
      <c r="AI72" s="866"/>
      <c r="AJ72" s="866"/>
      <c r="AK72" s="866" t="s">
        <v>554</v>
      </c>
      <c r="AL72" s="866"/>
      <c r="AM72" s="866"/>
      <c r="AN72" s="866"/>
      <c r="AO72" s="866"/>
      <c r="AP72" s="866" t="s">
        <v>554</v>
      </c>
      <c r="AQ72" s="866"/>
      <c r="AR72" s="866"/>
      <c r="AS72" s="866"/>
      <c r="AT72" s="866"/>
      <c r="AU72" s="866" t="s">
        <v>554</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6"/>
      <c r="BT72" s="897"/>
      <c r="BU72" s="897"/>
      <c r="BV72" s="897"/>
      <c r="BW72" s="897"/>
      <c r="BX72" s="897"/>
      <c r="BY72" s="897"/>
      <c r="BZ72" s="897"/>
      <c r="CA72" s="897"/>
      <c r="CB72" s="897"/>
      <c r="CC72" s="897"/>
      <c r="CD72" s="897"/>
      <c r="CE72" s="897"/>
      <c r="CF72" s="897"/>
      <c r="CG72" s="902"/>
      <c r="CH72" s="899"/>
      <c r="CI72" s="900"/>
      <c r="CJ72" s="900"/>
      <c r="CK72" s="900"/>
      <c r="CL72" s="901"/>
      <c r="CM72" s="899"/>
      <c r="CN72" s="900"/>
      <c r="CO72" s="900"/>
      <c r="CP72" s="900"/>
      <c r="CQ72" s="901"/>
      <c r="CR72" s="899"/>
      <c r="CS72" s="900"/>
      <c r="CT72" s="900"/>
      <c r="CU72" s="900"/>
      <c r="CV72" s="901"/>
      <c r="CW72" s="899"/>
      <c r="CX72" s="900"/>
      <c r="CY72" s="900"/>
      <c r="CZ72" s="900"/>
      <c r="DA72" s="901"/>
      <c r="DB72" s="899"/>
      <c r="DC72" s="900"/>
      <c r="DD72" s="900"/>
      <c r="DE72" s="900"/>
      <c r="DF72" s="901"/>
      <c r="DG72" s="899"/>
      <c r="DH72" s="900"/>
      <c r="DI72" s="900"/>
      <c r="DJ72" s="900"/>
      <c r="DK72" s="901"/>
      <c r="DL72" s="899"/>
      <c r="DM72" s="900"/>
      <c r="DN72" s="900"/>
      <c r="DO72" s="900"/>
      <c r="DP72" s="901"/>
      <c r="DQ72" s="899"/>
      <c r="DR72" s="900"/>
      <c r="DS72" s="900"/>
      <c r="DT72" s="900"/>
      <c r="DU72" s="901"/>
      <c r="DV72" s="896"/>
      <c r="DW72" s="897"/>
      <c r="DX72" s="897"/>
      <c r="DY72" s="897"/>
      <c r="DZ72" s="898"/>
      <c r="EA72" s="218"/>
    </row>
    <row r="73" spans="1:131" ht="26.25" customHeight="1" x14ac:dyDescent="0.15">
      <c r="A73" s="226">
        <v>6</v>
      </c>
      <c r="B73" s="910" t="s">
        <v>560</v>
      </c>
      <c r="C73" s="911"/>
      <c r="D73" s="911"/>
      <c r="E73" s="911"/>
      <c r="F73" s="911"/>
      <c r="G73" s="911"/>
      <c r="H73" s="911"/>
      <c r="I73" s="911"/>
      <c r="J73" s="911"/>
      <c r="K73" s="911"/>
      <c r="L73" s="911"/>
      <c r="M73" s="911"/>
      <c r="N73" s="911"/>
      <c r="O73" s="911"/>
      <c r="P73" s="912"/>
      <c r="Q73" s="913">
        <v>7912</v>
      </c>
      <c r="R73" s="866"/>
      <c r="S73" s="866"/>
      <c r="T73" s="866"/>
      <c r="U73" s="866"/>
      <c r="V73" s="866">
        <v>7612</v>
      </c>
      <c r="W73" s="866"/>
      <c r="X73" s="866"/>
      <c r="Y73" s="866"/>
      <c r="Z73" s="866"/>
      <c r="AA73" s="866">
        <v>300</v>
      </c>
      <c r="AB73" s="866"/>
      <c r="AC73" s="866"/>
      <c r="AD73" s="866"/>
      <c r="AE73" s="866"/>
      <c r="AF73" s="866">
        <v>300</v>
      </c>
      <c r="AG73" s="866"/>
      <c r="AH73" s="866"/>
      <c r="AI73" s="866"/>
      <c r="AJ73" s="866"/>
      <c r="AK73" s="866" t="s">
        <v>554</v>
      </c>
      <c r="AL73" s="866"/>
      <c r="AM73" s="866"/>
      <c r="AN73" s="866"/>
      <c r="AO73" s="866"/>
      <c r="AP73" s="866" t="s">
        <v>554</v>
      </c>
      <c r="AQ73" s="866"/>
      <c r="AR73" s="866"/>
      <c r="AS73" s="866"/>
      <c r="AT73" s="866"/>
      <c r="AU73" s="866" t="s">
        <v>554</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6"/>
      <c r="BT73" s="897"/>
      <c r="BU73" s="897"/>
      <c r="BV73" s="897"/>
      <c r="BW73" s="897"/>
      <c r="BX73" s="897"/>
      <c r="BY73" s="897"/>
      <c r="BZ73" s="897"/>
      <c r="CA73" s="897"/>
      <c r="CB73" s="897"/>
      <c r="CC73" s="897"/>
      <c r="CD73" s="897"/>
      <c r="CE73" s="897"/>
      <c r="CF73" s="897"/>
      <c r="CG73" s="902"/>
      <c r="CH73" s="899"/>
      <c r="CI73" s="900"/>
      <c r="CJ73" s="900"/>
      <c r="CK73" s="900"/>
      <c r="CL73" s="901"/>
      <c r="CM73" s="899"/>
      <c r="CN73" s="900"/>
      <c r="CO73" s="900"/>
      <c r="CP73" s="900"/>
      <c r="CQ73" s="901"/>
      <c r="CR73" s="899"/>
      <c r="CS73" s="900"/>
      <c r="CT73" s="900"/>
      <c r="CU73" s="900"/>
      <c r="CV73" s="901"/>
      <c r="CW73" s="899"/>
      <c r="CX73" s="900"/>
      <c r="CY73" s="900"/>
      <c r="CZ73" s="900"/>
      <c r="DA73" s="901"/>
      <c r="DB73" s="899"/>
      <c r="DC73" s="900"/>
      <c r="DD73" s="900"/>
      <c r="DE73" s="900"/>
      <c r="DF73" s="901"/>
      <c r="DG73" s="899"/>
      <c r="DH73" s="900"/>
      <c r="DI73" s="900"/>
      <c r="DJ73" s="900"/>
      <c r="DK73" s="901"/>
      <c r="DL73" s="899"/>
      <c r="DM73" s="900"/>
      <c r="DN73" s="900"/>
      <c r="DO73" s="900"/>
      <c r="DP73" s="901"/>
      <c r="DQ73" s="899"/>
      <c r="DR73" s="900"/>
      <c r="DS73" s="900"/>
      <c r="DT73" s="900"/>
      <c r="DU73" s="901"/>
      <c r="DV73" s="896"/>
      <c r="DW73" s="897"/>
      <c r="DX73" s="897"/>
      <c r="DY73" s="897"/>
      <c r="DZ73" s="898"/>
      <c r="EA73" s="218"/>
    </row>
    <row r="74" spans="1:131" ht="26.25" customHeight="1" x14ac:dyDescent="0.15">
      <c r="A74" s="226">
        <v>7</v>
      </c>
      <c r="B74" s="910" t="s">
        <v>561</v>
      </c>
      <c r="C74" s="911"/>
      <c r="D74" s="911"/>
      <c r="E74" s="911"/>
      <c r="F74" s="911"/>
      <c r="G74" s="911"/>
      <c r="H74" s="911"/>
      <c r="I74" s="911"/>
      <c r="J74" s="911"/>
      <c r="K74" s="911"/>
      <c r="L74" s="911"/>
      <c r="M74" s="911"/>
      <c r="N74" s="911"/>
      <c r="O74" s="911"/>
      <c r="P74" s="912"/>
      <c r="Q74" s="913">
        <v>1716</v>
      </c>
      <c r="R74" s="866"/>
      <c r="S74" s="866"/>
      <c r="T74" s="866"/>
      <c r="U74" s="866"/>
      <c r="V74" s="866">
        <v>1617</v>
      </c>
      <c r="W74" s="866"/>
      <c r="X74" s="866"/>
      <c r="Y74" s="866"/>
      <c r="Z74" s="866"/>
      <c r="AA74" s="866">
        <v>99</v>
      </c>
      <c r="AB74" s="866"/>
      <c r="AC74" s="866"/>
      <c r="AD74" s="866"/>
      <c r="AE74" s="866"/>
      <c r="AF74" s="866">
        <v>99</v>
      </c>
      <c r="AG74" s="866"/>
      <c r="AH74" s="866"/>
      <c r="AI74" s="866"/>
      <c r="AJ74" s="866"/>
      <c r="AK74" s="866">
        <v>60</v>
      </c>
      <c r="AL74" s="866"/>
      <c r="AM74" s="866"/>
      <c r="AN74" s="866"/>
      <c r="AO74" s="866"/>
      <c r="AP74" s="866">
        <v>1222</v>
      </c>
      <c r="AQ74" s="866"/>
      <c r="AR74" s="866"/>
      <c r="AS74" s="866"/>
      <c r="AT74" s="866"/>
      <c r="AU74" s="866">
        <v>90</v>
      </c>
      <c r="AV74" s="866"/>
      <c r="AW74" s="866"/>
      <c r="AX74" s="866"/>
      <c r="AY74" s="866"/>
      <c r="AZ74" s="868" t="s">
        <v>572</v>
      </c>
      <c r="BA74" s="868"/>
      <c r="BB74" s="868"/>
      <c r="BC74" s="868"/>
      <c r="BD74" s="869"/>
      <c r="BE74" s="229"/>
      <c r="BF74" s="229"/>
      <c r="BG74" s="229"/>
      <c r="BH74" s="229"/>
      <c r="BI74" s="229"/>
      <c r="BJ74" s="229"/>
      <c r="BK74" s="229"/>
      <c r="BL74" s="229"/>
      <c r="BM74" s="229"/>
      <c r="BN74" s="229"/>
      <c r="BO74" s="229"/>
      <c r="BP74" s="229"/>
      <c r="BQ74" s="226">
        <v>68</v>
      </c>
      <c r="BR74" s="231"/>
      <c r="BS74" s="896"/>
      <c r="BT74" s="897"/>
      <c r="BU74" s="897"/>
      <c r="BV74" s="897"/>
      <c r="BW74" s="897"/>
      <c r="BX74" s="897"/>
      <c r="BY74" s="897"/>
      <c r="BZ74" s="897"/>
      <c r="CA74" s="897"/>
      <c r="CB74" s="897"/>
      <c r="CC74" s="897"/>
      <c r="CD74" s="897"/>
      <c r="CE74" s="897"/>
      <c r="CF74" s="897"/>
      <c r="CG74" s="902"/>
      <c r="CH74" s="899"/>
      <c r="CI74" s="900"/>
      <c r="CJ74" s="900"/>
      <c r="CK74" s="900"/>
      <c r="CL74" s="901"/>
      <c r="CM74" s="899"/>
      <c r="CN74" s="900"/>
      <c r="CO74" s="900"/>
      <c r="CP74" s="900"/>
      <c r="CQ74" s="901"/>
      <c r="CR74" s="899"/>
      <c r="CS74" s="900"/>
      <c r="CT74" s="900"/>
      <c r="CU74" s="900"/>
      <c r="CV74" s="901"/>
      <c r="CW74" s="899"/>
      <c r="CX74" s="900"/>
      <c r="CY74" s="900"/>
      <c r="CZ74" s="900"/>
      <c r="DA74" s="901"/>
      <c r="DB74" s="899"/>
      <c r="DC74" s="900"/>
      <c r="DD74" s="900"/>
      <c r="DE74" s="900"/>
      <c r="DF74" s="901"/>
      <c r="DG74" s="899"/>
      <c r="DH74" s="900"/>
      <c r="DI74" s="900"/>
      <c r="DJ74" s="900"/>
      <c r="DK74" s="901"/>
      <c r="DL74" s="899"/>
      <c r="DM74" s="900"/>
      <c r="DN74" s="900"/>
      <c r="DO74" s="900"/>
      <c r="DP74" s="901"/>
      <c r="DQ74" s="899"/>
      <c r="DR74" s="900"/>
      <c r="DS74" s="900"/>
      <c r="DT74" s="900"/>
      <c r="DU74" s="901"/>
      <c r="DV74" s="896"/>
      <c r="DW74" s="897"/>
      <c r="DX74" s="897"/>
      <c r="DY74" s="897"/>
      <c r="DZ74" s="898"/>
      <c r="EA74" s="218"/>
    </row>
    <row r="75" spans="1:131" ht="26.25" customHeight="1" x14ac:dyDescent="0.15">
      <c r="A75" s="226">
        <v>8</v>
      </c>
      <c r="B75" s="910" t="s">
        <v>562</v>
      </c>
      <c r="C75" s="911"/>
      <c r="D75" s="911"/>
      <c r="E75" s="911"/>
      <c r="F75" s="911"/>
      <c r="G75" s="911"/>
      <c r="H75" s="911"/>
      <c r="I75" s="911"/>
      <c r="J75" s="911"/>
      <c r="K75" s="911"/>
      <c r="L75" s="911"/>
      <c r="M75" s="911"/>
      <c r="N75" s="911"/>
      <c r="O75" s="911"/>
      <c r="P75" s="912"/>
      <c r="Q75" s="914">
        <v>2</v>
      </c>
      <c r="R75" s="915"/>
      <c r="S75" s="915"/>
      <c r="T75" s="915"/>
      <c r="U75" s="870"/>
      <c r="V75" s="916">
        <v>1</v>
      </c>
      <c r="W75" s="915"/>
      <c r="X75" s="915"/>
      <c r="Y75" s="915"/>
      <c r="Z75" s="870"/>
      <c r="AA75" s="916">
        <v>1</v>
      </c>
      <c r="AB75" s="915"/>
      <c r="AC75" s="915"/>
      <c r="AD75" s="915"/>
      <c r="AE75" s="870"/>
      <c r="AF75" s="916">
        <v>1</v>
      </c>
      <c r="AG75" s="915"/>
      <c r="AH75" s="915"/>
      <c r="AI75" s="915"/>
      <c r="AJ75" s="870"/>
      <c r="AK75" s="916" t="s">
        <v>554</v>
      </c>
      <c r="AL75" s="915"/>
      <c r="AM75" s="915"/>
      <c r="AN75" s="915"/>
      <c r="AO75" s="870"/>
      <c r="AP75" s="916" t="s">
        <v>554</v>
      </c>
      <c r="AQ75" s="915"/>
      <c r="AR75" s="915"/>
      <c r="AS75" s="915"/>
      <c r="AT75" s="870"/>
      <c r="AU75" s="916" t="s">
        <v>554</v>
      </c>
      <c r="AV75" s="915"/>
      <c r="AW75" s="915"/>
      <c r="AX75" s="915"/>
      <c r="AY75" s="870"/>
      <c r="AZ75" s="868"/>
      <c r="BA75" s="868"/>
      <c r="BB75" s="868"/>
      <c r="BC75" s="868"/>
      <c r="BD75" s="869"/>
      <c r="BE75" s="229"/>
      <c r="BF75" s="229"/>
      <c r="BG75" s="229"/>
      <c r="BH75" s="229"/>
      <c r="BI75" s="229"/>
      <c r="BJ75" s="229"/>
      <c r="BK75" s="229"/>
      <c r="BL75" s="229"/>
      <c r="BM75" s="229"/>
      <c r="BN75" s="229"/>
      <c r="BO75" s="229"/>
      <c r="BP75" s="229"/>
      <c r="BQ75" s="226">
        <v>69</v>
      </c>
      <c r="BR75" s="231"/>
      <c r="BS75" s="896"/>
      <c r="BT75" s="897"/>
      <c r="BU75" s="897"/>
      <c r="BV75" s="897"/>
      <c r="BW75" s="897"/>
      <c r="BX75" s="897"/>
      <c r="BY75" s="897"/>
      <c r="BZ75" s="897"/>
      <c r="CA75" s="897"/>
      <c r="CB75" s="897"/>
      <c r="CC75" s="897"/>
      <c r="CD75" s="897"/>
      <c r="CE75" s="897"/>
      <c r="CF75" s="897"/>
      <c r="CG75" s="902"/>
      <c r="CH75" s="899"/>
      <c r="CI75" s="900"/>
      <c r="CJ75" s="900"/>
      <c r="CK75" s="900"/>
      <c r="CL75" s="901"/>
      <c r="CM75" s="899"/>
      <c r="CN75" s="900"/>
      <c r="CO75" s="900"/>
      <c r="CP75" s="900"/>
      <c r="CQ75" s="901"/>
      <c r="CR75" s="899"/>
      <c r="CS75" s="900"/>
      <c r="CT75" s="900"/>
      <c r="CU75" s="900"/>
      <c r="CV75" s="901"/>
      <c r="CW75" s="899"/>
      <c r="CX75" s="900"/>
      <c r="CY75" s="900"/>
      <c r="CZ75" s="900"/>
      <c r="DA75" s="901"/>
      <c r="DB75" s="899"/>
      <c r="DC75" s="900"/>
      <c r="DD75" s="900"/>
      <c r="DE75" s="900"/>
      <c r="DF75" s="901"/>
      <c r="DG75" s="899"/>
      <c r="DH75" s="900"/>
      <c r="DI75" s="900"/>
      <c r="DJ75" s="900"/>
      <c r="DK75" s="901"/>
      <c r="DL75" s="899"/>
      <c r="DM75" s="900"/>
      <c r="DN75" s="900"/>
      <c r="DO75" s="900"/>
      <c r="DP75" s="901"/>
      <c r="DQ75" s="899"/>
      <c r="DR75" s="900"/>
      <c r="DS75" s="900"/>
      <c r="DT75" s="900"/>
      <c r="DU75" s="901"/>
      <c r="DV75" s="896"/>
      <c r="DW75" s="897"/>
      <c r="DX75" s="897"/>
      <c r="DY75" s="897"/>
      <c r="DZ75" s="898"/>
      <c r="EA75" s="218"/>
    </row>
    <row r="76" spans="1:131" ht="26.25" customHeight="1" x14ac:dyDescent="0.15">
      <c r="A76" s="226">
        <v>9</v>
      </c>
      <c r="B76" s="910" t="s">
        <v>563</v>
      </c>
      <c r="C76" s="911"/>
      <c r="D76" s="911"/>
      <c r="E76" s="911"/>
      <c r="F76" s="911"/>
      <c r="G76" s="911"/>
      <c r="H76" s="911"/>
      <c r="I76" s="911"/>
      <c r="J76" s="911"/>
      <c r="K76" s="911"/>
      <c r="L76" s="911"/>
      <c r="M76" s="911"/>
      <c r="N76" s="911"/>
      <c r="O76" s="911"/>
      <c r="P76" s="912"/>
      <c r="Q76" s="914">
        <v>753</v>
      </c>
      <c r="R76" s="915"/>
      <c r="S76" s="915"/>
      <c r="T76" s="915"/>
      <c r="U76" s="870"/>
      <c r="V76" s="916">
        <v>748</v>
      </c>
      <c r="W76" s="915"/>
      <c r="X76" s="915"/>
      <c r="Y76" s="915"/>
      <c r="Z76" s="870"/>
      <c r="AA76" s="916">
        <v>6</v>
      </c>
      <c r="AB76" s="915"/>
      <c r="AC76" s="915"/>
      <c r="AD76" s="915"/>
      <c r="AE76" s="870"/>
      <c r="AF76" s="916">
        <v>6</v>
      </c>
      <c r="AG76" s="915"/>
      <c r="AH76" s="915"/>
      <c r="AI76" s="915"/>
      <c r="AJ76" s="870"/>
      <c r="AK76" s="916">
        <v>10</v>
      </c>
      <c r="AL76" s="915"/>
      <c r="AM76" s="915"/>
      <c r="AN76" s="915"/>
      <c r="AO76" s="870"/>
      <c r="AP76" s="916" t="s">
        <v>554</v>
      </c>
      <c r="AQ76" s="915"/>
      <c r="AR76" s="915"/>
      <c r="AS76" s="915"/>
      <c r="AT76" s="870"/>
      <c r="AU76" s="916" t="s">
        <v>554</v>
      </c>
      <c r="AV76" s="915"/>
      <c r="AW76" s="915"/>
      <c r="AX76" s="915"/>
      <c r="AY76" s="870"/>
      <c r="AZ76" s="868" t="s">
        <v>573</v>
      </c>
      <c r="BA76" s="868"/>
      <c r="BB76" s="868"/>
      <c r="BC76" s="868"/>
      <c r="BD76" s="869"/>
      <c r="BE76" s="229"/>
      <c r="BF76" s="229"/>
      <c r="BG76" s="229"/>
      <c r="BH76" s="229"/>
      <c r="BI76" s="229"/>
      <c r="BJ76" s="229"/>
      <c r="BK76" s="229"/>
      <c r="BL76" s="229"/>
      <c r="BM76" s="229"/>
      <c r="BN76" s="229"/>
      <c r="BO76" s="229"/>
      <c r="BP76" s="229"/>
      <c r="BQ76" s="226">
        <v>70</v>
      </c>
      <c r="BR76" s="231"/>
      <c r="BS76" s="896"/>
      <c r="BT76" s="897"/>
      <c r="BU76" s="897"/>
      <c r="BV76" s="897"/>
      <c r="BW76" s="897"/>
      <c r="BX76" s="897"/>
      <c r="BY76" s="897"/>
      <c r="BZ76" s="897"/>
      <c r="CA76" s="897"/>
      <c r="CB76" s="897"/>
      <c r="CC76" s="897"/>
      <c r="CD76" s="897"/>
      <c r="CE76" s="897"/>
      <c r="CF76" s="897"/>
      <c r="CG76" s="902"/>
      <c r="CH76" s="899"/>
      <c r="CI76" s="900"/>
      <c r="CJ76" s="900"/>
      <c r="CK76" s="900"/>
      <c r="CL76" s="901"/>
      <c r="CM76" s="899"/>
      <c r="CN76" s="900"/>
      <c r="CO76" s="900"/>
      <c r="CP76" s="900"/>
      <c r="CQ76" s="901"/>
      <c r="CR76" s="899"/>
      <c r="CS76" s="900"/>
      <c r="CT76" s="900"/>
      <c r="CU76" s="900"/>
      <c r="CV76" s="901"/>
      <c r="CW76" s="899"/>
      <c r="CX76" s="900"/>
      <c r="CY76" s="900"/>
      <c r="CZ76" s="900"/>
      <c r="DA76" s="901"/>
      <c r="DB76" s="899"/>
      <c r="DC76" s="900"/>
      <c r="DD76" s="900"/>
      <c r="DE76" s="900"/>
      <c r="DF76" s="901"/>
      <c r="DG76" s="899"/>
      <c r="DH76" s="900"/>
      <c r="DI76" s="900"/>
      <c r="DJ76" s="900"/>
      <c r="DK76" s="901"/>
      <c r="DL76" s="899"/>
      <c r="DM76" s="900"/>
      <c r="DN76" s="900"/>
      <c r="DO76" s="900"/>
      <c r="DP76" s="901"/>
      <c r="DQ76" s="899"/>
      <c r="DR76" s="900"/>
      <c r="DS76" s="900"/>
      <c r="DT76" s="900"/>
      <c r="DU76" s="901"/>
      <c r="DV76" s="896"/>
      <c r="DW76" s="897"/>
      <c r="DX76" s="897"/>
      <c r="DY76" s="897"/>
      <c r="DZ76" s="898"/>
      <c r="EA76" s="218"/>
    </row>
    <row r="77" spans="1:131" ht="26.25" customHeight="1" x14ac:dyDescent="0.15">
      <c r="A77" s="226">
        <v>10</v>
      </c>
      <c r="B77" s="910" t="s">
        <v>564</v>
      </c>
      <c r="C77" s="911"/>
      <c r="D77" s="911"/>
      <c r="E77" s="911"/>
      <c r="F77" s="911"/>
      <c r="G77" s="911"/>
      <c r="H77" s="911"/>
      <c r="I77" s="911"/>
      <c r="J77" s="911"/>
      <c r="K77" s="911"/>
      <c r="L77" s="911"/>
      <c r="M77" s="911"/>
      <c r="N77" s="911"/>
      <c r="O77" s="911"/>
      <c r="P77" s="912"/>
      <c r="Q77" s="914">
        <v>337</v>
      </c>
      <c r="R77" s="915"/>
      <c r="S77" s="915"/>
      <c r="T77" s="915"/>
      <c r="U77" s="870"/>
      <c r="V77" s="916">
        <v>328</v>
      </c>
      <c r="W77" s="915"/>
      <c r="X77" s="915"/>
      <c r="Y77" s="915"/>
      <c r="Z77" s="870"/>
      <c r="AA77" s="916">
        <v>8</v>
      </c>
      <c r="AB77" s="915"/>
      <c r="AC77" s="915"/>
      <c r="AD77" s="915"/>
      <c r="AE77" s="870"/>
      <c r="AF77" s="916">
        <v>8</v>
      </c>
      <c r="AG77" s="915"/>
      <c r="AH77" s="915"/>
      <c r="AI77" s="915"/>
      <c r="AJ77" s="870"/>
      <c r="AK77" s="916" t="s">
        <v>554</v>
      </c>
      <c r="AL77" s="915"/>
      <c r="AM77" s="915"/>
      <c r="AN77" s="915"/>
      <c r="AO77" s="870"/>
      <c r="AP77" s="916" t="s">
        <v>554</v>
      </c>
      <c r="AQ77" s="915"/>
      <c r="AR77" s="915"/>
      <c r="AS77" s="915"/>
      <c r="AT77" s="870"/>
      <c r="AU77" s="916" t="s">
        <v>554</v>
      </c>
      <c r="AV77" s="915"/>
      <c r="AW77" s="915"/>
      <c r="AX77" s="915"/>
      <c r="AY77" s="870"/>
      <c r="AZ77" s="868"/>
      <c r="BA77" s="868"/>
      <c r="BB77" s="868"/>
      <c r="BC77" s="868"/>
      <c r="BD77" s="869"/>
      <c r="BE77" s="229"/>
      <c r="BF77" s="229"/>
      <c r="BG77" s="229"/>
      <c r="BH77" s="229"/>
      <c r="BI77" s="229"/>
      <c r="BJ77" s="229"/>
      <c r="BK77" s="229"/>
      <c r="BL77" s="229"/>
      <c r="BM77" s="229"/>
      <c r="BN77" s="229"/>
      <c r="BO77" s="229"/>
      <c r="BP77" s="229"/>
      <c r="BQ77" s="226">
        <v>71</v>
      </c>
      <c r="BR77" s="231"/>
      <c r="BS77" s="896"/>
      <c r="BT77" s="897"/>
      <c r="BU77" s="897"/>
      <c r="BV77" s="897"/>
      <c r="BW77" s="897"/>
      <c r="BX77" s="897"/>
      <c r="BY77" s="897"/>
      <c r="BZ77" s="897"/>
      <c r="CA77" s="897"/>
      <c r="CB77" s="897"/>
      <c r="CC77" s="897"/>
      <c r="CD77" s="897"/>
      <c r="CE77" s="897"/>
      <c r="CF77" s="897"/>
      <c r="CG77" s="902"/>
      <c r="CH77" s="899"/>
      <c r="CI77" s="900"/>
      <c r="CJ77" s="900"/>
      <c r="CK77" s="900"/>
      <c r="CL77" s="901"/>
      <c r="CM77" s="899"/>
      <c r="CN77" s="900"/>
      <c r="CO77" s="900"/>
      <c r="CP77" s="900"/>
      <c r="CQ77" s="901"/>
      <c r="CR77" s="899"/>
      <c r="CS77" s="900"/>
      <c r="CT77" s="900"/>
      <c r="CU77" s="900"/>
      <c r="CV77" s="901"/>
      <c r="CW77" s="899"/>
      <c r="CX77" s="900"/>
      <c r="CY77" s="900"/>
      <c r="CZ77" s="900"/>
      <c r="DA77" s="901"/>
      <c r="DB77" s="899"/>
      <c r="DC77" s="900"/>
      <c r="DD77" s="900"/>
      <c r="DE77" s="900"/>
      <c r="DF77" s="901"/>
      <c r="DG77" s="899"/>
      <c r="DH77" s="900"/>
      <c r="DI77" s="900"/>
      <c r="DJ77" s="900"/>
      <c r="DK77" s="901"/>
      <c r="DL77" s="899"/>
      <c r="DM77" s="900"/>
      <c r="DN77" s="900"/>
      <c r="DO77" s="900"/>
      <c r="DP77" s="901"/>
      <c r="DQ77" s="899"/>
      <c r="DR77" s="900"/>
      <c r="DS77" s="900"/>
      <c r="DT77" s="900"/>
      <c r="DU77" s="901"/>
      <c r="DV77" s="896"/>
      <c r="DW77" s="897"/>
      <c r="DX77" s="897"/>
      <c r="DY77" s="897"/>
      <c r="DZ77" s="898"/>
      <c r="EA77" s="218"/>
    </row>
    <row r="78" spans="1:131" ht="26.25" customHeight="1" x14ac:dyDescent="0.15">
      <c r="A78" s="226">
        <v>11</v>
      </c>
      <c r="B78" s="910" t="s">
        <v>565</v>
      </c>
      <c r="C78" s="911"/>
      <c r="D78" s="911"/>
      <c r="E78" s="911"/>
      <c r="F78" s="911"/>
      <c r="G78" s="911"/>
      <c r="H78" s="911"/>
      <c r="I78" s="911"/>
      <c r="J78" s="911"/>
      <c r="K78" s="911"/>
      <c r="L78" s="911"/>
      <c r="M78" s="911"/>
      <c r="N78" s="911"/>
      <c r="O78" s="911"/>
      <c r="P78" s="912"/>
      <c r="Q78" s="913">
        <v>7571</v>
      </c>
      <c r="R78" s="866"/>
      <c r="S78" s="866"/>
      <c r="T78" s="866"/>
      <c r="U78" s="866"/>
      <c r="V78" s="866">
        <v>7265</v>
      </c>
      <c r="W78" s="866"/>
      <c r="X78" s="866"/>
      <c r="Y78" s="866"/>
      <c r="Z78" s="866"/>
      <c r="AA78" s="866">
        <v>306</v>
      </c>
      <c r="AB78" s="866"/>
      <c r="AC78" s="866"/>
      <c r="AD78" s="866"/>
      <c r="AE78" s="866"/>
      <c r="AF78" s="866">
        <v>306</v>
      </c>
      <c r="AG78" s="866"/>
      <c r="AH78" s="866"/>
      <c r="AI78" s="866"/>
      <c r="AJ78" s="866"/>
      <c r="AK78" s="866">
        <v>60</v>
      </c>
      <c r="AL78" s="866"/>
      <c r="AM78" s="866"/>
      <c r="AN78" s="866"/>
      <c r="AO78" s="866"/>
      <c r="AP78" s="866" t="s">
        <v>554</v>
      </c>
      <c r="AQ78" s="866"/>
      <c r="AR78" s="866"/>
      <c r="AS78" s="866"/>
      <c r="AT78" s="866"/>
      <c r="AU78" s="866" t="s">
        <v>554</v>
      </c>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6"/>
      <c r="BT78" s="897"/>
      <c r="BU78" s="897"/>
      <c r="BV78" s="897"/>
      <c r="BW78" s="897"/>
      <c r="BX78" s="897"/>
      <c r="BY78" s="897"/>
      <c r="BZ78" s="897"/>
      <c r="CA78" s="897"/>
      <c r="CB78" s="897"/>
      <c r="CC78" s="897"/>
      <c r="CD78" s="897"/>
      <c r="CE78" s="897"/>
      <c r="CF78" s="897"/>
      <c r="CG78" s="902"/>
      <c r="CH78" s="899"/>
      <c r="CI78" s="900"/>
      <c r="CJ78" s="900"/>
      <c r="CK78" s="900"/>
      <c r="CL78" s="901"/>
      <c r="CM78" s="899"/>
      <c r="CN78" s="900"/>
      <c r="CO78" s="900"/>
      <c r="CP78" s="900"/>
      <c r="CQ78" s="901"/>
      <c r="CR78" s="899"/>
      <c r="CS78" s="900"/>
      <c r="CT78" s="900"/>
      <c r="CU78" s="900"/>
      <c r="CV78" s="901"/>
      <c r="CW78" s="899"/>
      <c r="CX78" s="900"/>
      <c r="CY78" s="900"/>
      <c r="CZ78" s="900"/>
      <c r="DA78" s="901"/>
      <c r="DB78" s="899"/>
      <c r="DC78" s="900"/>
      <c r="DD78" s="900"/>
      <c r="DE78" s="900"/>
      <c r="DF78" s="901"/>
      <c r="DG78" s="899"/>
      <c r="DH78" s="900"/>
      <c r="DI78" s="900"/>
      <c r="DJ78" s="900"/>
      <c r="DK78" s="901"/>
      <c r="DL78" s="899"/>
      <c r="DM78" s="900"/>
      <c r="DN78" s="900"/>
      <c r="DO78" s="900"/>
      <c r="DP78" s="901"/>
      <c r="DQ78" s="899"/>
      <c r="DR78" s="900"/>
      <c r="DS78" s="900"/>
      <c r="DT78" s="900"/>
      <c r="DU78" s="901"/>
      <c r="DV78" s="896"/>
      <c r="DW78" s="897"/>
      <c r="DX78" s="897"/>
      <c r="DY78" s="897"/>
      <c r="DZ78" s="898"/>
      <c r="EA78" s="218"/>
    </row>
    <row r="79" spans="1:131" ht="26.25" customHeight="1" x14ac:dyDescent="0.15">
      <c r="A79" s="226">
        <v>12</v>
      </c>
      <c r="B79" s="910" t="s">
        <v>566</v>
      </c>
      <c r="C79" s="911"/>
      <c r="D79" s="911"/>
      <c r="E79" s="911"/>
      <c r="F79" s="911"/>
      <c r="G79" s="911"/>
      <c r="H79" s="911"/>
      <c r="I79" s="911"/>
      <c r="J79" s="911"/>
      <c r="K79" s="911"/>
      <c r="L79" s="911"/>
      <c r="M79" s="911"/>
      <c r="N79" s="911"/>
      <c r="O79" s="911"/>
      <c r="P79" s="912"/>
      <c r="Q79" s="913">
        <v>310</v>
      </c>
      <c r="R79" s="866"/>
      <c r="S79" s="866"/>
      <c r="T79" s="866"/>
      <c r="U79" s="866"/>
      <c r="V79" s="866">
        <v>281</v>
      </c>
      <c r="W79" s="866"/>
      <c r="X79" s="866"/>
      <c r="Y79" s="866"/>
      <c r="Z79" s="866"/>
      <c r="AA79" s="866">
        <v>29</v>
      </c>
      <c r="AB79" s="866"/>
      <c r="AC79" s="866"/>
      <c r="AD79" s="866"/>
      <c r="AE79" s="866"/>
      <c r="AF79" s="866">
        <v>29</v>
      </c>
      <c r="AG79" s="866"/>
      <c r="AH79" s="866"/>
      <c r="AI79" s="866"/>
      <c r="AJ79" s="866"/>
      <c r="AK79" s="866" t="s">
        <v>554</v>
      </c>
      <c r="AL79" s="866"/>
      <c r="AM79" s="866"/>
      <c r="AN79" s="866"/>
      <c r="AO79" s="866"/>
      <c r="AP79" s="866" t="s">
        <v>554</v>
      </c>
      <c r="AQ79" s="866"/>
      <c r="AR79" s="866"/>
      <c r="AS79" s="866"/>
      <c r="AT79" s="866"/>
      <c r="AU79" s="866" t="s">
        <v>554</v>
      </c>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6"/>
      <c r="BT79" s="897"/>
      <c r="BU79" s="897"/>
      <c r="BV79" s="897"/>
      <c r="BW79" s="897"/>
      <c r="BX79" s="897"/>
      <c r="BY79" s="897"/>
      <c r="BZ79" s="897"/>
      <c r="CA79" s="897"/>
      <c r="CB79" s="897"/>
      <c r="CC79" s="897"/>
      <c r="CD79" s="897"/>
      <c r="CE79" s="897"/>
      <c r="CF79" s="897"/>
      <c r="CG79" s="902"/>
      <c r="CH79" s="899"/>
      <c r="CI79" s="900"/>
      <c r="CJ79" s="900"/>
      <c r="CK79" s="900"/>
      <c r="CL79" s="901"/>
      <c r="CM79" s="899"/>
      <c r="CN79" s="900"/>
      <c r="CO79" s="900"/>
      <c r="CP79" s="900"/>
      <c r="CQ79" s="901"/>
      <c r="CR79" s="899"/>
      <c r="CS79" s="900"/>
      <c r="CT79" s="900"/>
      <c r="CU79" s="900"/>
      <c r="CV79" s="901"/>
      <c r="CW79" s="899"/>
      <c r="CX79" s="900"/>
      <c r="CY79" s="900"/>
      <c r="CZ79" s="900"/>
      <c r="DA79" s="901"/>
      <c r="DB79" s="899"/>
      <c r="DC79" s="900"/>
      <c r="DD79" s="900"/>
      <c r="DE79" s="900"/>
      <c r="DF79" s="901"/>
      <c r="DG79" s="899"/>
      <c r="DH79" s="900"/>
      <c r="DI79" s="900"/>
      <c r="DJ79" s="900"/>
      <c r="DK79" s="901"/>
      <c r="DL79" s="899"/>
      <c r="DM79" s="900"/>
      <c r="DN79" s="900"/>
      <c r="DO79" s="900"/>
      <c r="DP79" s="901"/>
      <c r="DQ79" s="899"/>
      <c r="DR79" s="900"/>
      <c r="DS79" s="900"/>
      <c r="DT79" s="900"/>
      <c r="DU79" s="901"/>
      <c r="DV79" s="896"/>
      <c r="DW79" s="897"/>
      <c r="DX79" s="897"/>
      <c r="DY79" s="897"/>
      <c r="DZ79" s="898"/>
      <c r="EA79" s="218"/>
    </row>
    <row r="80" spans="1:131" ht="26.25" customHeight="1" x14ac:dyDescent="0.15">
      <c r="A80" s="226">
        <v>13</v>
      </c>
      <c r="B80" s="910" t="s">
        <v>567</v>
      </c>
      <c r="C80" s="911"/>
      <c r="D80" s="911"/>
      <c r="E80" s="911"/>
      <c r="F80" s="911"/>
      <c r="G80" s="911"/>
      <c r="H80" s="911"/>
      <c r="I80" s="911"/>
      <c r="J80" s="911"/>
      <c r="K80" s="911"/>
      <c r="L80" s="911"/>
      <c r="M80" s="911"/>
      <c r="N80" s="911"/>
      <c r="O80" s="911"/>
      <c r="P80" s="912"/>
      <c r="Q80" s="913">
        <v>304568</v>
      </c>
      <c r="R80" s="866"/>
      <c r="S80" s="866"/>
      <c r="T80" s="866"/>
      <c r="U80" s="866"/>
      <c r="V80" s="866">
        <v>293091</v>
      </c>
      <c r="W80" s="866"/>
      <c r="X80" s="866"/>
      <c r="Y80" s="866"/>
      <c r="Z80" s="866"/>
      <c r="AA80" s="866">
        <v>11478</v>
      </c>
      <c r="AB80" s="866"/>
      <c r="AC80" s="866"/>
      <c r="AD80" s="866"/>
      <c r="AE80" s="866"/>
      <c r="AF80" s="866">
        <v>11478</v>
      </c>
      <c r="AG80" s="866"/>
      <c r="AH80" s="866"/>
      <c r="AI80" s="866"/>
      <c r="AJ80" s="866"/>
      <c r="AK80" s="866" t="s">
        <v>554</v>
      </c>
      <c r="AL80" s="866"/>
      <c r="AM80" s="866"/>
      <c r="AN80" s="866"/>
      <c r="AO80" s="866"/>
      <c r="AP80" s="866" t="s">
        <v>554</v>
      </c>
      <c r="AQ80" s="866"/>
      <c r="AR80" s="866"/>
      <c r="AS80" s="866"/>
      <c r="AT80" s="866"/>
      <c r="AU80" s="866" t="s">
        <v>554</v>
      </c>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6"/>
      <c r="BT80" s="897"/>
      <c r="BU80" s="897"/>
      <c r="BV80" s="897"/>
      <c r="BW80" s="897"/>
      <c r="BX80" s="897"/>
      <c r="BY80" s="897"/>
      <c r="BZ80" s="897"/>
      <c r="CA80" s="897"/>
      <c r="CB80" s="897"/>
      <c r="CC80" s="897"/>
      <c r="CD80" s="897"/>
      <c r="CE80" s="897"/>
      <c r="CF80" s="897"/>
      <c r="CG80" s="902"/>
      <c r="CH80" s="899"/>
      <c r="CI80" s="900"/>
      <c r="CJ80" s="900"/>
      <c r="CK80" s="900"/>
      <c r="CL80" s="901"/>
      <c r="CM80" s="899"/>
      <c r="CN80" s="900"/>
      <c r="CO80" s="900"/>
      <c r="CP80" s="900"/>
      <c r="CQ80" s="901"/>
      <c r="CR80" s="899"/>
      <c r="CS80" s="900"/>
      <c r="CT80" s="900"/>
      <c r="CU80" s="900"/>
      <c r="CV80" s="901"/>
      <c r="CW80" s="899"/>
      <c r="CX80" s="900"/>
      <c r="CY80" s="900"/>
      <c r="CZ80" s="900"/>
      <c r="DA80" s="901"/>
      <c r="DB80" s="899"/>
      <c r="DC80" s="900"/>
      <c r="DD80" s="900"/>
      <c r="DE80" s="900"/>
      <c r="DF80" s="901"/>
      <c r="DG80" s="899"/>
      <c r="DH80" s="900"/>
      <c r="DI80" s="900"/>
      <c r="DJ80" s="900"/>
      <c r="DK80" s="901"/>
      <c r="DL80" s="899"/>
      <c r="DM80" s="900"/>
      <c r="DN80" s="900"/>
      <c r="DO80" s="900"/>
      <c r="DP80" s="901"/>
      <c r="DQ80" s="899"/>
      <c r="DR80" s="900"/>
      <c r="DS80" s="900"/>
      <c r="DT80" s="900"/>
      <c r="DU80" s="901"/>
      <c r="DV80" s="896"/>
      <c r="DW80" s="897"/>
      <c r="DX80" s="897"/>
      <c r="DY80" s="897"/>
      <c r="DZ80" s="898"/>
      <c r="EA80" s="218"/>
    </row>
    <row r="81" spans="1:131" ht="26.25" customHeight="1" x14ac:dyDescent="0.15">
      <c r="A81" s="226">
        <v>14</v>
      </c>
      <c r="B81" s="910"/>
      <c r="C81" s="911"/>
      <c r="D81" s="911"/>
      <c r="E81" s="911"/>
      <c r="F81" s="911"/>
      <c r="G81" s="911"/>
      <c r="H81" s="911"/>
      <c r="I81" s="911"/>
      <c r="J81" s="911"/>
      <c r="K81" s="911"/>
      <c r="L81" s="911"/>
      <c r="M81" s="911"/>
      <c r="N81" s="911"/>
      <c r="O81" s="911"/>
      <c r="P81" s="912"/>
      <c r="Q81" s="913"/>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6"/>
      <c r="BT81" s="897"/>
      <c r="BU81" s="897"/>
      <c r="BV81" s="897"/>
      <c r="BW81" s="897"/>
      <c r="BX81" s="897"/>
      <c r="BY81" s="897"/>
      <c r="BZ81" s="897"/>
      <c r="CA81" s="897"/>
      <c r="CB81" s="897"/>
      <c r="CC81" s="897"/>
      <c r="CD81" s="897"/>
      <c r="CE81" s="897"/>
      <c r="CF81" s="897"/>
      <c r="CG81" s="902"/>
      <c r="CH81" s="899"/>
      <c r="CI81" s="900"/>
      <c r="CJ81" s="900"/>
      <c r="CK81" s="900"/>
      <c r="CL81" s="901"/>
      <c r="CM81" s="899"/>
      <c r="CN81" s="900"/>
      <c r="CO81" s="900"/>
      <c r="CP81" s="900"/>
      <c r="CQ81" s="901"/>
      <c r="CR81" s="899"/>
      <c r="CS81" s="900"/>
      <c r="CT81" s="900"/>
      <c r="CU81" s="900"/>
      <c r="CV81" s="901"/>
      <c r="CW81" s="899"/>
      <c r="CX81" s="900"/>
      <c r="CY81" s="900"/>
      <c r="CZ81" s="900"/>
      <c r="DA81" s="901"/>
      <c r="DB81" s="899"/>
      <c r="DC81" s="900"/>
      <c r="DD81" s="900"/>
      <c r="DE81" s="900"/>
      <c r="DF81" s="901"/>
      <c r="DG81" s="899"/>
      <c r="DH81" s="900"/>
      <c r="DI81" s="900"/>
      <c r="DJ81" s="900"/>
      <c r="DK81" s="901"/>
      <c r="DL81" s="899"/>
      <c r="DM81" s="900"/>
      <c r="DN81" s="900"/>
      <c r="DO81" s="900"/>
      <c r="DP81" s="901"/>
      <c r="DQ81" s="899"/>
      <c r="DR81" s="900"/>
      <c r="DS81" s="900"/>
      <c r="DT81" s="900"/>
      <c r="DU81" s="901"/>
      <c r="DV81" s="896"/>
      <c r="DW81" s="897"/>
      <c r="DX81" s="897"/>
      <c r="DY81" s="897"/>
      <c r="DZ81" s="898"/>
      <c r="EA81" s="218"/>
    </row>
    <row r="82" spans="1:131" ht="26.25" customHeight="1" x14ac:dyDescent="0.15">
      <c r="A82" s="226">
        <v>15</v>
      </c>
      <c r="B82" s="910"/>
      <c r="C82" s="911"/>
      <c r="D82" s="911"/>
      <c r="E82" s="911"/>
      <c r="F82" s="911"/>
      <c r="G82" s="911"/>
      <c r="H82" s="911"/>
      <c r="I82" s="911"/>
      <c r="J82" s="911"/>
      <c r="K82" s="911"/>
      <c r="L82" s="911"/>
      <c r="M82" s="911"/>
      <c r="N82" s="911"/>
      <c r="O82" s="911"/>
      <c r="P82" s="912"/>
      <c r="Q82" s="913"/>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6"/>
      <c r="BT82" s="897"/>
      <c r="BU82" s="897"/>
      <c r="BV82" s="897"/>
      <c r="BW82" s="897"/>
      <c r="BX82" s="897"/>
      <c r="BY82" s="897"/>
      <c r="BZ82" s="897"/>
      <c r="CA82" s="897"/>
      <c r="CB82" s="897"/>
      <c r="CC82" s="897"/>
      <c r="CD82" s="897"/>
      <c r="CE82" s="897"/>
      <c r="CF82" s="897"/>
      <c r="CG82" s="902"/>
      <c r="CH82" s="899"/>
      <c r="CI82" s="900"/>
      <c r="CJ82" s="900"/>
      <c r="CK82" s="900"/>
      <c r="CL82" s="901"/>
      <c r="CM82" s="899"/>
      <c r="CN82" s="900"/>
      <c r="CO82" s="900"/>
      <c r="CP82" s="900"/>
      <c r="CQ82" s="901"/>
      <c r="CR82" s="899"/>
      <c r="CS82" s="900"/>
      <c r="CT82" s="900"/>
      <c r="CU82" s="900"/>
      <c r="CV82" s="901"/>
      <c r="CW82" s="899"/>
      <c r="CX82" s="900"/>
      <c r="CY82" s="900"/>
      <c r="CZ82" s="900"/>
      <c r="DA82" s="901"/>
      <c r="DB82" s="899"/>
      <c r="DC82" s="900"/>
      <c r="DD82" s="900"/>
      <c r="DE82" s="900"/>
      <c r="DF82" s="901"/>
      <c r="DG82" s="899"/>
      <c r="DH82" s="900"/>
      <c r="DI82" s="900"/>
      <c r="DJ82" s="900"/>
      <c r="DK82" s="901"/>
      <c r="DL82" s="899"/>
      <c r="DM82" s="900"/>
      <c r="DN82" s="900"/>
      <c r="DO82" s="900"/>
      <c r="DP82" s="901"/>
      <c r="DQ82" s="899"/>
      <c r="DR82" s="900"/>
      <c r="DS82" s="900"/>
      <c r="DT82" s="900"/>
      <c r="DU82" s="901"/>
      <c r="DV82" s="896"/>
      <c r="DW82" s="897"/>
      <c r="DX82" s="897"/>
      <c r="DY82" s="897"/>
      <c r="DZ82" s="898"/>
      <c r="EA82" s="218"/>
    </row>
    <row r="83" spans="1:131" ht="26.25" customHeight="1" x14ac:dyDescent="0.15">
      <c r="A83" s="226">
        <v>16</v>
      </c>
      <c r="B83" s="910"/>
      <c r="C83" s="911"/>
      <c r="D83" s="911"/>
      <c r="E83" s="911"/>
      <c r="F83" s="911"/>
      <c r="G83" s="911"/>
      <c r="H83" s="911"/>
      <c r="I83" s="911"/>
      <c r="J83" s="911"/>
      <c r="K83" s="911"/>
      <c r="L83" s="911"/>
      <c r="M83" s="911"/>
      <c r="N83" s="911"/>
      <c r="O83" s="911"/>
      <c r="P83" s="912"/>
      <c r="Q83" s="913"/>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6"/>
      <c r="BT83" s="897"/>
      <c r="BU83" s="897"/>
      <c r="BV83" s="897"/>
      <c r="BW83" s="897"/>
      <c r="BX83" s="897"/>
      <c r="BY83" s="897"/>
      <c r="BZ83" s="897"/>
      <c r="CA83" s="897"/>
      <c r="CB83" s="897"/>
      <c r="CC83" s="897"/>
      <c r="CD83" s="897"/>
      <c r="CE83" s="897"/>
      <c r="CF83" s="897"/>
      <c r="CG83" s="902"/>
      <c r="CH83" s="899"/>
      <c r="CI83" s="900"/>
      <c r="CJ83" s="900"/>
      <c r="CK83" s="900"/>
      <c r="CL83" s="901"/>
      <c r="CM83" s="899"/>
      <c r="CN83" s="900"/>
      <c r="CO83" s="900"/>
      <c r="CP83" s="900"/>
      <c r="CQ83" s="901"/>
      <c r="CR83" s="899"/>
      <c r="CS83" s="900"/>
      <c r="CT83" s="900"/>
      <c r="CU83" s="900"/>
      <c r="CV83" s="901"/>
      <c r="CW83" s="899"/>
      <c r="CX83" s="900"/>
      <c r="CY83" s="900"/>
      <c r="CZ83" s="900"/>
      <c r="DA83" s="901"/>
      <c r="DB83" s="899"/>
      <c r="DC83" s="900"/>
      <c r="DD83" s="900"/>
      <c r="DE83" s="900"/>
      <c r="DF83" s="901"/>
      <c r="DG83" s="899"/>
      <c r="DH83" s="900"/>
      <c r="DI83" s="900"/>
      <c r="DJ83" s="900"/>
      <c r="DK83" s="901"/>
      <c r="DL83" s="899"/>
      <c r="DM83" s="900"/>
      <c r="DN83" s="900"/>
      <c r="DO83" s="900"/>
      <c r="DP83" s="901"/>
      <c r="DQ83" s="899"/>
      <c r="DR83" s="900"/>
      <c r="DS83" s="900"/>
      <c r="DT83" s="900"/>
      <c r="DU83" s="901"/>
      <c r="DV83" s="896"/>
      <c r="DW83" s="897"/>
      <c r="DX83" s="897"/>
      <c r="DY83" s="897"/>
      <c r="DZ83" s="898"/>
      <c r="EA83" s="218"/>
    </row>
    <row r="84" spans="1:131" ht="26.25" customHeight="1" x14ac:dyDescent="0.15">
      <c r="A84" s="226">
        <v>17</v>
      </c>
      <c r="B84" s="910"/>
      <c r="C84" s="911"/>
      <c r="D84" s="911"/>
      <c r="E84" s="911"/>
      <c r="F84" s="911"/>
      <c r="G84" s="911"/>
      <c r="H84" s="911"/>
      <c r="I84" s="911"/>
      <c r="J84" s="911"/>
      <c r="K84" s="911"/>
      <c r="L84" s="911"/>
      <c r="M84" s="911"/>
      <c r="N84" s="911"/>
      <c r="O84" s="911"/>
      <c r="P84" s="912"/>
      <c r="Q84" s="913"/>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6"/>
      <c r="BT84" s="897"/>
      <c r="BU84" s="897"/>
      <c r="BV84" s="897"/>
      <c r="BW84" s="897"/>
      <c r="BX84" s="897"/>
      <c r="BY84" s="897"/>
      <c r="BZ84" s="897"/>
      <c r="CA84" s="897"/>
      <c r="CB84" s="897"/>
      <c r="CC84" s="897"/>
      <c r="CD84" s="897"/>
      <c r="CE84" s="897"/>
      <c r="CF84" s="897"/>
      <c r="CG84" s="902"/>
      <c r="CH84" s="899"/>
      <c r="CI84" s="900"/>
      <c r="CJ84" s="900"/>
      <c r="CK84" s="900"/>
      <c r="CL84" s="901"/>
      <c r="CM84" s="899"/>
      <c r="CN84" s="900"/>
      <c r="CO84" s="900"/>
      <c r="CP84" s="900"/>
      <c r="CQ84" s="901"/>
      <c r="CR84" s="899"/>
      <c r="CS84" s="900"/>
      <c r="CT84" s="900"/>
      <c r="CU84" s="900"/>
      <c r="CV84" s="901"/>
      <c r="CW84" s="899"/>
      <c r="CX84" s="900"/>
      <c r="CY84" s="900"/>
      <c r="CZ84" s="900"/>
      <c r="DA84" s="901"/>
      <c r="DB84" s="899"/>
      <c r="DC84" s="900"/>
      <c r="DD84" s="900"/>
      <c r="DE84" s="900"/>
      <c r="DF84" s="901"/>
      <c r="DG84" s="899"/>
      <c r="DH84" s="900"/>
      <c r="DI84" s="900"/>
      <c r="DJ84" s="900"/>
      <c r="DK84" s="901"/>
      <c r="DL84" s="899"/>
      <c r="DM84" s="900"/>
      <c r="DN84" s="900"/>
      <c r="DO84" s="900"/>
      <c r="DP84" s="901"/>
      <c r="DQ84" s="899"/>
      <c r="DR84" s="900"/>
      <c r="DS84" s="900"/>
      <c r="DT84" s="900"/>
      <c r="DU84" s="901"/>
      <c r="DV84" s="896"/>
      <c r="DW84" s="897"/>
      <c r="DX84" s="897"/>
      <c r="DY84" s="897"/>
      <c r="DZ84" s="898"/>
      <c r="EA84" s="218"/>
    </row>
    <row r="85" spans="1:131" ht="26.25" customHeight="1" x14ac:dyDescent="0.15">
      <c r="A85" s="226">
        <v>18</v>
      </c>
      <c r="B85" s="910"/>
      <c r="C85" s="911"/>
      <c r="D85" s="911"/>
      <c r="E85" s="911"/>
      <c r="F85" s="911"/>
      <c r="G85" s="911"/>
      <c r="H85" s="911"/>
      <c r="I85" s="911"/>
      <c r="J85" s="911"/>
      <c r="K85" s="911"/>
      <c r="L85" s="911"/>
      <c r="M85" s="911"/>
      <c r="N85" s="911"/>
      <c r="O85" s="911"/>
      <c r="P85" s="912"/>
      <c r="Q85" s="913"/>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6"/>
      <c r="BT85" s="897"/>
      <c r="BU85" s="897"/>
      <c r="BV85" s="897"/>
      <c r="BW85" s="897"/>
      <c r="BX85" s="897"/>
      <c r="BY85" s="897"/>
      <c r="BZ85" s="897"/>
      <c r="CA85" s="897"/>
      <c r="CB85" s="897"/>
      <c r="CC85" s="897"/>
      <c r="CD85" s="897"/>
      <c r="CE85" s="897"/>
      <c r="CF85" s="897"/>
      <c r="CG85" s="902"/>
      <c r="CH85" s="899"/>
      <c r="CI85" s="900"/>
      <c r="CJ85" s="900"/>
      <c r="CK85" s="900"/>
      <c r="CL85" s="901"/>
      <c r="CM85" s="899"/>
      <c r="CN85" s="900"/>
      <c r="CO85" s="900"/>
      <c r="CP85" s="900"/>
      <c r="CQ85" s="901"/>
      <c r="CR85" s="899"/>
      <c r="CS85" s="900"/>
      <c r="CT85" s="900"/>
      <c r="CU85" s="900"/>
      <c r="CV85" s="901"/>
      <c r="CW85" s="899"/>
      <c r="CX85" s="900"/>
      <c r="CY85" s="900"/>
      <c r="CZ85" s="900"/>
      <c r="DA85" s="901"/>
      <c r="DB85" s="899"/>
      <c r="DC85" s="900"/>
      <c r="DD85" s="900"/>
      <c r="DE85" s="900"/>
      <c r="DF85" s="901"/>
      <c r="DG85" s="899"/>
      <c r="DH85" s="900"/>
      <c r="DI85" s="900"/>
      <c r="DJ85" s="900"/>
      <c r="DK85" s="901"/>
      <c r="DL85" s="899"/>
      <c r="DM85" s="900"/>
      <c r="DN85" s="900"/>
      <c r="DO85" s="900"/>
      <c r="DP85" s="901"/>
      <c r="DQ85" s="899"/>
      <c r="DR85" s="900"/>
      <c r="DS85" s="900"/>
      <c r="DT85" s="900"/>
      <c r="DU85" s="901"/>
      <c r="DV85" s="896"/>
      <c r="DW85" s="897"/>
      <c r="DX85" s="897"/>
      <c r="DY85" s="897"/>
      <c r="DZ85" s="898"/>
      <c r="EA85" s="218"/>
    </row>
    <row r="86" spans="1:131" ht="26.25" customHeight="1" x14ac:dyDescent="0.15">
      <c r="A86" s="226">
        <v>19</v>
      </c>
      <c r="B86" s="910"/>
      <c r="C86" s="911"/>
      <c r="D86" s="911"/>
      <c r="E86" s="911"/>
      <c r="F86" s="911"/>
      <c r="G86" s="911"/>
      <c r="H86" s="911"/>
      <c r="I86" s="911"/>
      <c r="J86" s="911"/>
      <c r="K86" s="911"/>
      <c r="L86" s="911"/>
      <c r="M86" s="911"/>
      <c r="N86" s="911"/>
      <c r="O86" s="911"/>
      <c r="P86" s="912"/>
      <c r="Q86" s="913"/>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6"/>
      <c r="BT86" s="897"/>
      <c r="BU86" s="897"/>
      <c r="BV86" s="897"/>
      <c r="BW86" s="897"/>
      <c r="BX86" s="897"/>
      <c r="BY86" s="897"/>
      <c r="BZ86" s="897"/>
      <c r="CA86" s="897"/>
      <c r="CB86" s="897"/>
      <c r="CC86" s="897"/>
      <c r="CD86" s="897"/>
      <c r="CE86" s="897"/>
      <c r="CF86" s="897"/>
      <c r="CG86" s="902"/>
      <c r="CH86" s="899"/>
      <c r="CI86" s="900"/>
      <c r="CJ86" s="900"/>
      <c r="CK86" s="900"/>
      <c r="CL86" s="901"/>
      <c r="CM86" s="899"/>
      <c r="CN86" s="900"/>
      <c r="CO86" s="900"/>
      <c r="CP86" s="900"/>
      <c r="CQ86" s="901"/>
      <c r="CR86" s="899"/>
      <c r="CS86" s="900"/>
      <c r="CT86" s="900"/>
      <c r="CU86" s="900"/>
      <c r="CV86" s="901"/>
      <c r="CW86" s="899"/>
      <c r="CX86" s="900"/>
      <c r="CY86" s="900"/>
      <c r="CZ86" s="900"/>
      <c r="DA86" s="901"/>
      <c r="DB86" s="899"/>
      <c r="DC86" s="900"/>
      <c r="DD86" s="900"/>
      <c r="DE86" s="900"/>
      <c r="DF86" s="901"/>
      <c r="DG86" s="899"/>
      <c r="DH86" s="900"/>
      <c r="DI86" s="900"/>
      <c r="DJ86" s="900"/>
      <c r="DK86" s="901"/>
      <c r="DL86" s="899"/>
      <c r="DM86" s="900"/>
      <c r="DN86" s="900"/>
      <c r="DO86" s="900"/>
      <c r="DP86" s="901"/>
      <c r="DQ86" s="899"/>
      <c r="DR86" s="900"/>
      <c r="DS86" s="900"/>
      <c r="DT86" s="900"/>
      <c r="DU86" s="901"/>
      <c r="DV86" s="896"/>
      <c r="DW86" s="897"/>
      <c r="DX86" s="897"/>
      <c r="DY86" s="897"/>
      <c r="DZ86" s="898"/>
      <c r="EA86" s="218"/>
    </row>
    <row r="87" spans="1:131" ht="26.25" customHeight="1" x14ac:dyDescent="0.15">
      <c r="A87" s="232">
        <v>20</v>
      </c>
      <c r="B87" s="917"/>
      <c r="C87" s="918"/>
      <c r="D87" s="918"/>
      <c r="E87" s="918"/>
      <c r="F87" s="918"/>
      <c r="G87" s="918"/>
      <c r="H87" s="918"/>
      <c r="I87" s="918"/>
      <c r="J87" s="918"/>
      <c r="K87" s="918"/>
      <c r="L87" s="918"/>
      <c r="M87" s="918"/>
      <c r="N87" s="918"/>
      <c r="O87" s="918"/>
      <c r="P87" s="919"/>
      <c r="Q87" s="920"/>
      <c r="R87" s="921"/>
      <c r="S87" s="921"/>
      <c r="T87" s="921"/>
      <c r="U87" s="921"/>
      <c r="V87" s="921"/>
      <c r="W87" s="921"/>
      <c r="X87" s="921"/>
      <c r="Y87" s="921"/>
      <c r="Z87" s="921"/>
      <c r="AA87" s="921"/>
      <c r="AB87" s="921"/>
      <c r="AC87" s="921"/>
      <c r="AD87" s="921"/>
      <c r="AE87" s="921"/>
      <c r="AF87" s="921"/>
      <c r="AG87" s="921"/>
      <c r="AH87" s="921"/>
      <c r="AI87" s="921"/>
      <c r="AJ87" s="921"/>
      <c r="AK87" s="921"/>
      <c r="AL87" s="921"/>
      <c r="AM87" s="921"/>
      <c r="AN87" s="921"/>
      <c r="AO87" s="921"/>
      <c r="AP87" s="921"/>
      <c r="AQ87" s="921"/>
      <c r="AR87" s="921"/>
      <c r="AS87" s="921"/>
      <c r="AT87" s="921"/>
      <c r="AU87" s="921"/>
      <c r="AV87" s="921"/>
      <c r="AW87" s="921"/>
      <c r="AX87" s="921"/>
      <c r="AY87" s="921"/>
      <c r="AZ87" s="922"/>
      <c r="BA87" s="922"/>
      <c r="BB87" s="922"/>
      <c r="BC87" s="922"/>
      <c r="BD87" s="923"/>
      <c r="BE87" s="229"/>
      <c r="BF87" s="229"/>
      <c r="BG87" s="229"/>
      <c r="BH87" s="229"/>
      <c r="BI87" s="229"/>
      <c r="BJ87" s="229"/>
      <c r="BK87" s="229"/>
      <c r="BL87" s="229"/>
      <c r="BM87" s="229"/>
      <c r="BN87" s="229"/>
      <c r="BO87" s="229"/>
      <c r="BP87" s="229"/>
      <c r="BQ87" s="226">
        <v>81</v>
      </c>
      <c r="BR87" s="231"/>
      <c r="BS87" s="896"/>
      <c r="BT87" s="897"/>
      <c r="BU87" s="897"/>
      <c r="BV87" s="897"/>
      <c r="BW87" s="897"/>
      <c r="BX87" s="897"/>
      <c r="BY87" s="897"/>
      <c r="BZ87" s="897"/>
      <c r="CA87" s="897"/>
      <c r="CB87" s="897"/>
      <c r="CC87" s="897"/>
      <c r="CD87" s="897"/>
      <c r="CE87" s="897"/>
      <c r="CF87" s="897"/>
      <c r="CG87" s="902"/>
      <c r="CH87" s="899"/>
      <c r="CI87" s="900"/>
      <c r="CJ87" s="900"/>
      <c r="CK87" s="900"/>
      <c r="CL87" s="901"/>
      <c r="CM87" s="899"/>
      <c r="CN87" s="900"/>
      <c r="CO87" s="900"/>
      <c r="CP87" s="900"/>
      <c r="CQ87" s="901"/>
      <c r="CR87" s="899"/>
      <c r="CS87" s="900"/>
      <c r="CT87" s="900"/>
      <c r="CU87" s="900"/>
      <c r="CV87" s="901"/>
      <c r="CW87" s="899"/>
      <c r="CX87" s="900"/>
      <c r="CY87" s="900"/>
      <c r="CZ87" s="900"/>
      <c r="DA87" s="901"/>
      <c r="DB87" s="899"/>
      <c r="DC87" s="900"/>
      <c r="DD87" s="900"/>
      <c r="DE87" s="900"/>
      <c r="DF87" s="901"/>
      <c r="DG87" s="899"/>
      <c r="DH87" s="900"/>
      <c r="DI87" s="900"/>
      <c r="DJ87" s="900"/>
      <c r="DK87" s="901"/>
      <c r="DL87" s="899"/>
      <c r="DM87" s="900"/>
      <c r="DN87" s="900"/>
      <c r="DO87" s="900"/>
      <c r="DP87" s="901"/>
      <c r="DQ87" s="899"/>
      <c r="DR87" s="900"/>
      <c r="DS87" s="900"/>
      <c r="DT87" s="900"/>
      <c r="DU87" s="901"/>
      <c r="DV87" s="896"/>
      <c r="DW87" s="897"/>
      <c r="DX87" s="897"/>
      <c r="DY87" s="897"/>
      <c r="DZ87" s="898"/>
      <c r="EA87" s="218"/>
    </row>
    <row r="88" spans="1:131" ht="26.25" customHeight="1" thickBot="1" x14ac:dyDescent="0.2">
      <c r="A88" s="228" t="s">
        <v>378</v>
      </c>
      <c r="B88" s="825" t="s">
        <v>404</v>
      </c>
      <c r="C88" s="826"/>
      <c r="D88" s="826"/>
      <c r="E88" s="826"/>
      <c r="F88" s="826"/>
      <c r="G88" s="826"/>
      <c r="H88" s="826"/>
      <c r="I88" s="826"/>
      <c r="J88" s="826"/>
      <c r="K88" s="826"/>
      <c r="L88" s="826"/>
      <c r="M88" s="826"/>
      <c r="N88" s="826"/>
      <c r="O88" s="826"/>
      <c r="P88" s="827"/>
      <c r="Q88" s="877"/>
      <c r="R88" s="878"/>
      <c r="S88" s="878"/>
      <c r="T88" s="878"/>
      <c r="U88" s="878"/>
      <c r="V88" s="878"/>
      <c r="W88" s="878"/>
      <c r="X88" s="878"/>
      <c r="Y88" s="878"/>
      <c r="Z88" s="878"/>
      <c r="AA88" s="878"/>
      <c r="AB88" s="878"/>
      <c r="AC88" s="878"/>
      <c r="AD88" s="878"/>
      <c r="AE88" s="878"/>
      <c r="AF88" s="881">
        <v>12379</v>
      </c>
      <c r="AG88" s="881"/>
      <c r="AH88" s="881"/>
      <c r="AI88" s="881"/>
      <c r="AJ88" s="881"/>
      <c r="AK88" s="878"/>
      <c r="AL88" s="878"/>
      <c r="AM88" s="878"/>
      <c r="AN88" s="878"/>
      <c r="AO88" s="878"/>
      <c r="AP88" s="881">
        <v>1317</v>
      </c>
      <c r="AQ88" s="881"/>
      <c r="AR88" s="881"/>
      <c r="AS88" s="881"/>
      <c r="AT88" s="881"/>
      <c r="AU88" s="881">
        <v>132</v>
      </c>
      <c r="AV88" s="881"/>
      <c r="AW88" s="881"/>
      <c r="AX88" s="881"/>
      <c r="AY88" s="881"/>
      <c r="AZ88" s="886"/>
      <c r="BA88" s="886"/>
      <c r="BB88" s="886"/>
      <c r="BC88" s="886"/>
      <c r="BD88" s="887"/>
      <c r="BE88" s="229"/>
      <c r="BF88" s="229"/>
      <c r="BG88" s="229"/>
      <c r="BH88" s="229"/>
      <c r="BI88" s="229"/>
      <c r="BJ88" s="229"/>
      <c r="BK88" s="229"/>
      <c r="BL88" s="229"/>
      <c r="BM88" s="229"/>
      <c r="BN88" s="229"/>
      <c r="BO88" s="229"/>
      <c r="BP88" s="229"/>
      <c r="BQ88" s="226">
        <v>82</v>
      </c>
      <c r="BR88" s="231"/>
      <c r="BS88" s="896"/>
      <c r="BT88" s="897"/>
      <c r="BU88" s="897"/>
      <c r="BV88" s="897"/>
      <c r="BW88" s="897"/>
      <c r="BX88" s="897"/>
      <c r="BY88" s="897"/>
      <c r="BZ88" s="897"/>
      <c r="CA88" s="897"/>
      <c r="CB88" s="897"/>
      <c r="CC88" s="897"/>
      <c r="CD88" s="897"/>
      <c r="CE88" s="897"/>
      <c r="CF88" s="897"/>
      <c r="CG88" s="902"/>
      <c r="CH88" s="899"/>
      <c r="CI88" s="900"/>
      <c r="CJ88" s="900"/>
      <c r="CK88" s="900"/>
      <c r="CL88" s="901"/>
      <c r="CM88" s="899"/>
      <c r="CN88" s="900"/>
      <c r="CO88" s="900"/>
      <c r="CP88" s="900"/>
      <c r="CQ88" s="901"/>
      <c r="CR88" s="899"/>
      <c r="CS88" s="900"/>
      <c r="CT88" s="900"/>
      <c r="CU88" s="900"/>
      <c r="CV88" s="901"/>
      <c r="CW88" s="899"/>
      <c r="CX88" s="900"/>
      <c r="CY88" s="900"/>
      <c r="CZ88" s="900"/>
      <c r="DA88" s="901"/>
      <c r="DB88" s="899"/>
      <c r="DC88" s="900"/>
      <c r="DD88" s="900"/>
      <c r="DE88" s="900"/>
      <c r="DF88" s="901"/>
      <c r="DG88" s="899"/>
      <c r="DH88" s="900"/>
      <c r="DI88" s="900"/>
      <c r="DJ88" s="900"/>
      <c r="DK88" s="901"/>
      <c r="DL88" s="899"/>
      <c r="DM88" s="900"/>
      <c r="DN88" s="900"/>
      <c r="DO88" s="900"/>
      <c r="DP88" s="901"/>
      <c r="DQ88" s="899"/>
      <c r="DR88" s="900"/>
      <c r="DS88" s="900"/>
      <c r="DT88" s="900"/>
      <c r="DU88" s="901"/>
      <c r="DV88" s="896"/>
      <c r="DW88" s="897"/>
      <c r="DX88" s="897"/>
      <c r="DY88" s="897"/>
      <c r="DZ88" s="898"/>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6"/>
      <c r="BT89" s="897"/>
      <c r="BU89" s="897"/>
      <c r="BV89" s="897"/>
      <c r="BW89" s="897"/>
      <c r="BX89" s="897"/>
      <c r="BY89" s="897"/>
      <c r="BZ89" s="897"/>
      <c r="CA89" s="897"/>
      <c r="CB89" s="897"/>
      <c r="CC89" s="897"/>
      <c r="CD89" s="897"/>
      <c r="CE89" s="897"/>
      <c r="CF89" s="897"/>
      <c r="CG89" s="902"/>
      <c r="CH89" s="899"/>
      <c r="CI89" s="900"/>
      <c r="CJ89" s="900"/>
      <c r="CK89" s="900"/>
      <c r="CL89" s="901"/>
      <c r="CM89" s="899"/>
      <c r="CN89" s="900"/>
      <c r="CO89" s="900"/>
      <c r="CP89" s="900"/>
      <c r="CQ89" s="901"/>
      <c r="CR89" s="899"/>
      <c r="CS89" s="900"/>
      <c r="CT89" s="900"/>
      <c r="CU89" s="900"/>
      <c r="CV89" s="901"/>
      <c r="CW89" s="899"/>
      <c r="CX89" s="900"/>
      <c r="CY89" s="900"/>
      <c r="CZ89" s="900"/>
      <c r="DA89" s="901"/>
      <c r="DB89" s="899"/>
      <c r="DC89" s="900"/>
      <c r="DD89" s="900"/>
      <c r="DE89" s="900"/>
      <c r="DF89" s="901"/>
      <c r="DG89" s="899"/>
      <c r="DH89" s="900"/>
      <c r="DI89" s="900"/>
      <c r="DJ89" s="900"/>
      <c r="DK89" s="901"/>
      <c r="DL89" s="899"/>
      <c r="DM89" s="900"/>
      <c r="DN89" s="900"/>
      <c r="DO89" s="900"/>
      <c r="DP89" s="901"/>
      <c r="DQ89" s="899"/>
      <c r="DR89" s="900"/>
      <c r="DS89" s="900"/>
      <c r="DT89" s="900"/>
      <c r="DU89" s="901"/>
      <c r="DV89" s="896"/>
      <c r="DW89" s="897"/>
      <c r="DX89" s="897"/>
      <c r="DY89" s="897"/>
      <c r="DZ89" s="898"/>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6"/>
      <c r="BT90" s="897"/>
      <c r="BU90" s="897"/>
      <c r="BV90" s="897"/>
      <c r="BW90" s="897"/>
      <c r="BX90" s="897"/>
      <c r="BY90" s="897"/>
      <c r="BZ90" s="897"/>
      <c r="CA90" s="897"/>
      <c r="CB90" s="897"/>
      <c r="CC90" s="897"/>
      <c r="CD90" s="897"/>
      <c r="CE90" s="897"/>
      <c r="CF90" s="897"/>
      <c r="CG90" s="902"/>
      <c r="CH90" s="899"/>
      <c r="CI90" s="900"/>
      <c r="CJ90" s="900"/>
      <c r="CK90" s="900"/>
      <c r="CL90" s="901"/>
      <c r="CM90" s="899"/>
      <c r="CN90" s="900"/>
      <c r="CO90" s="900"/>
      <c r="CP90" s="900"/>
      <c r="CQ90" s="901"/>
      <c r="CR90" s="899"/>
      <c r="CS90" s="900"/>
      <c r="CT90" s="900"/>
      <c r="CU90" s="900"/>
      <c r="CV90" s="901"/>
      <c r="CW90" s="899"/>
      <c r="CX90" s="900"/>
      <c r="CY90" s="900"/>
      <c r="CZ90" s="900"/>
      <c r="DA90" s="901"/>
      <c r="DB90" s="899"/>
      <c r="DC90" s="900"/>
      <c r="DD90" s="900"/>
      <c r="DE90" s="900"/>
      <c r="DF90" s="901"/>
      <c r="DG90" s="899"/>
      <c r="DH90" s="900"/>
      <c r="DI90" s="900"/>
      <c r="DJ90" s="900"/>
      <c r="DK90" s="901"/>
      <c r="DL90" s="899"/>
      <c r="DM90" s="900"/>
      <c r="DN90" s="900"/>
      <c r="DO90" s="900"/>
      <c r="DP90" s="901"/>
      <c r="DQ90" s="899"/>
      <c r="DR90" s="900"/>
      <c r="DS90" s="900"/>
      <c r="DT90" s="900"/>
      <c r="DU90" s="901"/>
      <c r="DV90" s="896"/>
      <c r="DW90" s="897"/>
      <c r="DX90" s="897"/>
      <c r="DY90" s="897"/>
      <c r="DZ90" s="898"/>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6"/>
      <c r="BT91" s="897"/>
      <c r="BU91" s="897"/>
      <c r="BV91" s="897"/>
      <c r="BW91" s="897"/>
      <c r="BX91" s="897"/>
      <c r="BY91" s="897"/>
      <c r="BZ91" s="897"/>
      <c r="CA91" s="897"/>
      <c r="CB91" s="897"/>
      <c r="CC91" s="897"/>
      <c r="CD91" s="897"/>
      <c r="CE91" s="897"/>
      <c r="CF91" s="897"/>
      <c r="CG91" s="902"/>
      <c r="CH91" s="899"/>
      <c r="CI91" s="900"/>
      <c r="CJ91" s="900"/>
      <c r="CK91" s="900"/>
      <c r="CL91" s="901"/>
      <c r="CM91" s="899"/>
      <c r="CN91" s="900"/>
      <c r="CO91" s="900"/>
      <c r="CP91" s="900"/>
      <c r="CQ91" s="901"/>
      <c r="CR91" s="899"/>
      <c r="CS91" s="900"/>
      <c r="CT91" s="900"/>
      <c r="CU91" s="900"/>
      <c r="CV91" s="901"/>
      <c r="CW91" s="899"/>
      <c r="CX91" s="900"/>
      <c r="CY91" s="900"/>
      <c r="CZ91" s="900"/>
      <c r="DA91" s="901"/>
      <c r="DB91" s="899"/>
      <c r="DC91" s="900"/>
      <c r="DD91" s="900"/>
      <c r="DE91" s="900"/>
      <c r="DF91" s="901"/>
      <c r="DG91" s="899"/>
      <c r="DH91" s="900"/>
      <c r="DI91" s="900"/>
      <c r="DJ91" s="900"/>
      <c r="DK91" s="901"/>
      <c r="DL91" s="899"/>
      <c r="DM91" s="900"/>
      <c r="DN91" s="900"/>
      <c r="DO91" s="900"/>
      <c r="DP91" s="901"/>
      <c r="DQ91" s="899"/>
      <c r="DR91" s="900"/>
      <c r="DS91" s="900"/>
      <c r="DT91" s="900"/>
      <c r="DU91" s="901"/>
      <c r="DV91" s="896"/>
      <c r="DW91" s="897"/>
      <c r="DX91" s="897"/>
      <c r="DY91" s="897"/>
      <c r="DZ91" s="898"/>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6"/>
      <c r="BT92" s="897"/>
      <c r="BU92" s="897"/>
      <c r="BV92" s="897"/>
      <c r="BW92" s="897"/>
      <c r="BX92" s="897"/>
      <c r="BY92" s="897"/>
      <c r="BZ92" s="897"/>
      <c r="CA92" s="897"/>
      <c r="CB92" s="897"/>
      <c r="CC92" s="897"/>
      <c r="CD92" s="897"/>
      <c r="CE92" s="897"/>
      <c r="CF92" s="897"/>
      <c r="CG92" s="902"/>
      <c r="CH92" s="899"/>
      <c r="CI92" s="900"/>
      <c r="CJ92" s="900"/>
      <c r="CK92" s="900"/>
      <c r="CL92" s="901"/>
      <c r="CM92" s="899"/>
      <c r="CN92" s="900"/>
      <c r="CO92" s="900"/>
      <c r="CP92" s="900"/>
      <c r="CQ92" s="901"/>
      <c r="CR92" s="899"/>
      <c r="CS92" s="900"/>
      <c r="CT92" s="900"/>
      <c r="CU92" s="900"/>
      <c r="CV92" s="901"/>
      <c r="CW92" s="899"/>
      <c r="CX92" s="900"/>
      <c r="CY92" s="900"/>
      <c r="CZ92" s="900"/>
      <c r="DA92" s="901"/>
      <c r="DB92" s="899"/>
      <c r="DC92" s="900"/>
      <c r="DD92" s="900"/>
      <c r="DE92" s="900"/>
      <c r="DF92" s="901"/>
      <c r="DG92" s="899"/>
      <c r="DH92" s="900"/>
      <c r="DI92" s="900"/>
      <c r="DJ92" s="900"/>
      <c r="DK92" s="901"/>
      <c r="DL92" s="899"/>
      <c r="DM92" s="900"/>
      <c r="DN92" s="900"/>
      <c r="DO92" s="900"/>
      <c r="DP92" s="901"/>
      <c r="DQ92" s="899"/>
      <c r="DR92" s="900"/>
      <c r="DS92" s="900"/>
      <c r="DT92" s="900"/>
      <c r="DU92" s="901"/>
      <c r="DV92" s="896"/>
      <c r="DW92" s="897"/>
      <c r="DX92" s="897"/>
      <c r="DY92" s="897"/>
      <c r="DZ92" s="898"/>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6"/>
      <c r="BT93" s="897"/>
      <c r="BU93" s="897"/>
      <c r="BV93" s="897"/>
      <c r="BW93" s="897"/>
      <c r="BX93" s="897"/>
      <c r="BY93" s="897"/>
      <c r="BZ93" s="897"/>
      <c r="CA93" s="897"/>
      <c r="CB93" s="897"/>
      <c r="CC93" s="897"/>
      <c r="CD93" s="897"/>
      <c r="CE93" s="897"/>
      <c r="CF93" s="897"/>
      <c r="CG93" s="902"/>
      <c r="CH93" s="899"/>
      <c r="CI93" s="900"/>
      <c r="CJ93" s="900"/>
      <c r="CK93" s="900"/>
      <c r="CL93" s="901"/>
      <c r="CM93" s="899"/>
      <c r="CN93" s="900"/>
      <c r="CO93" s="900"/>
      <c r="CP93" s="900"/>
      <c r="CQ93" s="901"/>
      <c r="CR93" s="899"/>
      <c r="CS93" s="900"/>
      <c r="CT93" s="900"/>
      <c r="CU93" s="900"/>
      <c r="CV93" s="901"/>
      <c r="CW93" s="899"/>
      <c r="CX93" s="900"/>
      <c r="CY93" s="900"/>
      <c r="CZ93" s="900"/>
      <c r="DA93" s="901"/>
      <c r="DB93" s="899"/>
      <c r="DC93" s="900"/>
      <c r="DD93" s="900"/>
      <c r="DE93" s="900"/>
      <c r="DF93" s="901"/>
      <c r="DG93" s="899"/>
      <c r="DH93" s="900"/>
      <c r="DI93" s="900"/>
      <c r="DJ93" s="900"/>
      <c r="DK93" s="901"/>
      <c r="DL93" s="899"/>
      <c r="DM93" s="900"/>
      <c r="DN93" s="900"/>
      <c r="DO93" s="900"/>
      <c r="DP93" s="901"/>
      <c r="DQ93" s="899"/>
      <c r="DR93" s="900"/>
      <c r="DS93" s="900"/>
      <c r="DT93" s="900"/>
      <c r="DU93" s="901"/>
      <c r="DV93" s="896"/>
      <c r="DW93" s="897"/>
      <c r="DX93" s="897"/>
      <c r="DY93" s="897"/>
      <c r="DZ93" s="898"/>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6"/>
      <c r="BT94" s="897"/>
      <c r="BU94" s="897"/>
      <c r="BV94" s="897"/>
      <c r="BW94" s="897"/>
      <c r="BX94" s="897"/>
      <c r="BY94" s="897"/>
      <c r="BZ94" s="897"/>
      <c r="CA94" s="897"/>
      <c r="CB94" s="897"/>
      <c r="CC94" s="897"/>
      <c r="CD94" s="897"/>
      <c r="CE94" s="897"/>
      <c r="CF94" s="897"/>
      <c r="CG94" s="902"/>
      <c r="CH94" s="899"/>
      <c r="CI94" s="900"/>
      <c r="CJ94" s="900"/>
      <c r="CK94" s="900"/>
      <c r="CL94" s="901"/>
      <c r="CM94" s="899"/>
      <c r="CN94" s="900"/>
      <c r="CO94" s="900"/>
      <c r="CP94" s="900"/>
      <c r="CQ94" s="901"/>
      <c r="CR94" s="899"/>
      <c r="CS94" s="900"/>
      <c r="CT94" s="900"/>
      <c r="CU94" s="900"/>
      <c r="CV94" s="901"/>
      <c r="CW94" s="899"/>
      <c r="CX94" s="900"/>
      <c r="CY94" s="900"/>
      <c r="CZ94" s="900"/>
      <c r="DA94" s="901"/>
      <c r="DB94" s="899"/>
      <c r="DC94" s="900"/>
      <c r="DD94" s="900"/>
      <c r="DE94" s="900"/>
      <c r="DF94" s="901"/>
      <c r="DG94" s="899"/>
      <c r="DH94" s="900"/>
      <c r="DI94" s="900"/>
      <c r="DJ94" s="900"/>
      <c r="DK94" s="901"/>
      <c r="DL94" s="899"/>
      <c r="DM94" s="900"/>
      <c r="DN94" s="900"/>
      <c r="DO94" s="900"/>
      <c r="DP94" s="901"/>
      <c r="DQ94" s="899"/>
      <c r="DR94" s="900"/>
      <c r="DS94" s="900"/>
      <c r="DT94" s="900"/>
      <c r="DU94" s="901"/>
      <c r="DV94" s="896"/>
      <c r="DW94" s="897"/>
      <c r="DX94" s="897"/>
      <c r="DY94" s="897"/>
      <c r="DZ94" s="898"/>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6"/>
      <c r="BT95" s="897"/>
      <c r="BU95" s="897"/>
      <c r="BV95" s="897"/>
      <c r="BW95" s="897"/>
      <c r="BX95" s="897"/>
      <c r="BY95" s="897"/>
      <c r="BZ95" s="897"/>
      <c r="CA95" s="897"/>
      <c r="CB95" s="897"/>
      <c r="CC95" s="897"/>
      <c r="CD95" s="897"/>
      <c r="CE95" s="897"/>
      <c r="CF95" s="897"/>
      <c r="CG95" s="902"/>
      <c r="CH95" s="899"/>
      <c r="CI95" s="900"/>
      <c r="CJ95" s="900"/>
      <c r="CK95" s="900"/>
      <c r="CL95" s="901"/>
      <c r="CM95" s="899"/>
      <c r="CN95" s="900"/>
      <c r="CO95" s="900"/>
      <c r="CP95" s="900"/>
      <c r="CQ95" s="901"/>
      <c r="CR95" s="899"/>
      <c r="CS95" s="900"/>
      <c r="CT95" s="900"/>
      <c r="CU95" s="900"/>
      <c r="CV95" s="901"/>
      <c r="CW95" s="899"/>
      <c r="CX95" s="900"/>
      <c r="CY95" s="900"/>
      <c r="CZ95" s="900"/>
      <c r="DA95" s="901"/>
      <c r="DB95" s="899"/>
      <c r="DC95" s="900"/>
      <c r="DD95" s="900"/>
      <c r="DE95" s="900"/>
      <c r="DF95" s="901"/>
      <c r="DG95" s="899"/>
      <c r="DH95" s="900"/>
      <c r="DI95" s="900"/>
      <c r="DJ95" s="900"/>
      <c r="DK95" s="901"/>
      <c r="DL95" s="899"/>
      <c r="DM95" s="900"/>
      <c r="DN95" s="900"/>
      <c r="DO95" s="900"/>
      <c r="DP95" s="901"/>
      <c r="DQ95" s="899"/>
      <c r="DR95" s="900"/>
      <c r="DS95" s="900"/>
      <c r="DT95" s="900"/>
      <c r="DU95" s="901"/>
      <c r="DV95" s="896"/>
      <c r="DW95" s="897"/>
      <c r="DX95" s="897"/>
      <c r="DY95" s="897"/>
      <c r="DZ95" s="898"/>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6"/>
      <c r="BT96" s="897"/>
      <c r="BU96" s="897"/>
      <c r="BV96" s="897"/>
      <c r="BW96" s="897"/>
      <c r="BX96" s="897"/>
      <c r="BY96" s="897"/>
      <c r="BZ96" s="897"/>
      <c r="CA96" s="897"/>
      <c r="CB96" s="897"/>
      <c r="CC96" s="897"/>
      <c r="CD96" s="897"/>
      <c r="CE96" s="897"/>
      <c r="CF96" s="897"/>
      <c r="CG96" s="902"/>
      <c r="CH96" s="899"/>
      <c r="CI96" s="900"/>
      <c r="CJ96" s="900"/>
      <c r="CK96" s="900"/>
      <c r="CL96" s="901"/>
      <c r="CM96" s="899"/>
      <c r="CN96" s="900"/>
      <c r="CO96" s="900"/>
      <c r="CP96" s="900"/>
      <c r="CQ96" s="901"/>
      <c r="CR96" s="899"/>
      <c r="CS96" s="900"/>
      <c r="CT96" s="900"/>
      <c r="CU96" s="900"/>
      <c r="CV96" s="901"/>
      <c r="CW96" s="899"/>
      <c r="CX96" s="900"/>
      <c r="CY96" s="900"/>
      <c r="CZ96" s="900"/>
      <c r="DA96" s="901"/>
      <c r="DB96" s="899"/>
      <c r="DC96" s="900"/>
      <c r="DD96" s="900"/>
      <c r="DE96" s="900"/>
      <c r="DF96" s="901"/>
      <c r="DG96" s="899"/>
      <c r="DH96" s="900"/>
      <c r="DI96" s="900"/>
      <c r="DJ96" s="900"/>
      <c r="DK96" s="901"/>
      <c r="DL96" s="899"/>
      <c r="DM96" s="900"/>
      <c r="DN96" s="900"/>
      <c r="DO96" s="900"/>
      <c r="DP96" s="901"/>
      <c r="DQ96" s="899"/>
      <c r="DR96" s="900"/>
      <c r="DS96" s="900"/>
      <c r="DT96" s="900"/>
      <c r="DU96" s="901"/>
      <c r="DV96" s="896"/>
      <c r="DW96" s="897"/>
      <c r="DX96" s="897"/>
      <c r="DY96" s="897"/>
      <c r="DZ96" s="898"/>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6"/>
      <c r="BT97" s="897"/>
      <c r="BU97" s="897"/>
      <c r="BV97" s="897"/>
      <c r="BW97" s="897"/>
      <c r="BX97" s="897"/>
      <c r="BY97" s="897"/>
      <c r="BZ97" s="897"/>
      <c r="CA97" s="897"/>
      <c r="CB97" s="897"/>
      <c r="CC97" s="897"/>
      <c r="CD97" s="897"/>
      <c r="CE97" s="897"/>
      <c r="CF97" s="897"/>
      <c r="CG97" s="902"/>
      <c r="CH97" s="899"/>
      <c r="CI97" s="900"/>
      <c r="CJ97" s="900"/>
      <c r="CK97" s="900"/>
      <c r="CL97" s="901"/>
      <c r="CM97" s="899"/>
      <c r="CN97" s="900"/>
      <c r="CO97" s="900"/>
      <c r="CP97" s="900"/>
      <c r="CQ97" s="901"/>
      <c r="CR97" s="899"/>
      <c r="CS97" s="900"/>
      <c r="CT97" s="900"/>
      <c r="CU97" s="900"/>
      <c r="CV97" s="901"/>
      <c r="CW97" s="899"/>
      <c r="CX97" s="900"/>
      <c r="CY97" s="900"/>
      <c r="CZ97" s="900"/>
      <c r="DA97" s="901"/>
      <c r="DB97" s="899"/>
      <c r="DC97" s="900"/>
      <c r="DD97" s="900"/>
      <c r="DE97" s="900"/>
      <c r="DF97" s="901"/>
      <c r="DG97" s="899"/>
      <c r="DH97" s="900"/>
      <c r="DI97" s="900"/>
      <c r="DJ97" s="900"/>
      <c r="DK97" s="901"/>
      <c r="DL97" s="899"/>
      <c r="DM97" s="900"/>
      <c r="DN97" s="900"/>
      <c r="DO97" s="900"/>
      <c r="DP97" s="901"/>
      <c r="DQ97" s="899"/>
      <c r="DR97" s="900"/>
      <c r="DS97" s="900"/>
      <c r="DT97" s="900"/>
      <c r="DU97" s="901"/>
      <c r="DV97" s="896"/>
      <c r="DW97" s="897"/>
      <c r="DX97" s="897"/>
      <c r="DY97" s="897"/>
      <c r="DZ97" s="898"/>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6"/>
      <c r="BT98" s="897"/>
      <c r="BU98" s="897"/>
      <c r="BV98" s="897"/>
      <c r="BW98" s="897"/>
      <c r="BX98" s="897"/>
      <c r="BY98" s="897"/>
      <c r="BZ98" s="897"/>
      <c r="CA98" s="897"/>
      <c r="CB98" s="897"/>
      <c r="CC98" s="897"/>
      <c r="CD98" s="897"/>
      <c r="CE98" s="897"/>
      <c r="CF98" s="897"/>
      <c r="CG98" s="902"/>
      <c r="CH98" s="899"/>
      <c r="CI98" s="900"/>
      <c r="CJ98" s="900"/>
      <c r="CK98" s="900"/>
      <c r="CL98" s="901"/>
      <c r="CM98" s="899"/>
      <c r="CN98" s="900"/>
      <c r="CO98" s="900"/>
      <c r="CP98" s="900"/>
      <c r="CQ98" s="901"/>
      <c r="CR98" s="899"/>
      <c r="CS98" s="900"/>
      <c r="CT98" s="900"/>
      <c r="CU98" s="900"/>
      <c r="CV98" s="901"/>
      <c r="CW98" s="899"/>
      <c r="CX98" s="900"/>
      <c r="CY98" s="900"/>
      <c r="CZ98" s="900"/>
      <c r="DA98" s="901"/>
      <c r="DB98" s="899"/>
      <c r="DC98" s="900"/>
      <c r="DD98" s="900"/>
      <c r="DE98" s="900"/>
      <c r="DF98" s="901"/>
      <c r="DG98" s="899"/>
      <c r="DH98" s="900"/>
      <c r="DI98" s="900"/>
      <c r="DJ98" s="900"/>
      <c r="DK98" s="901"/>
      <c r="DL98" s="899"/>
      <c r="DM98" s="900"/>
      <c r="DN98" s="900"/>
      <c r="DO98" s="900"/>
      <c r="DP98" s="901"/>
      <c r="DQ98" s="899"/>
      <c r="DR98" s="900"/>
      <c r="DS98" s="900"/>
      <c r="DT98" s="900"/>
      <c r="DU98" s="901"/>
      <c r="DV98" s="896"/>
      <c r="DW98" s="897"/>
      <c r="DX98" s="897"/>
      <c r="DY98" s="897"/>
      <c r="DZ98" s="898"/>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6"/>
      <c r="BT99" s="897"/>
      <c r="BU99" s="897"/>
      <c r="BV99" s="897"/>
      <c r="BW99" s="897"/>
      <c r="BX99" s="897"/>
      <c r="BY99" s="897"/>
      <c r="BZ99" s="897"/>
      <c r="CA99" s="897"/>
      <c r="CB99" s="897"/>
      <c r="CC99" s="897"/>
      <c r="CD99" s="897"/>
      <c r="CE99" s="897"/>
      <c r="CF99" s="897"/>
      <c r="CG99" s="902"/>
      <c r="CH99" s="899"/>
      <c r="CI99" s="900"/>
      <c r="CJ99" s="900"/>
      <c r="CK99" s="900"/>
      <c r="CL99" s="901"/>
      <c r="CM99" s="899"/>
      <c r="CN99" s="900"/>
      <c r="CO99" s="900"/>
      <c r="CP99" s="900"/>
      <c r="CQ99" s="901"/>
      <c r="CR99" s="899"/>
      <c r="CS99" s="900"/>
      <c r="CT99" s="900"/>
      <c r="CU99" s="900"/>
      <c r="CV99" s="901"/>
      <c r="CW99" s="899"/>
      <c r="CX99" s="900"/>
      <c r="CY99" s="900"/>
      <c r="CZ99" s="900"/>
      <c r="DA99" s="901"/>
      <c r="DB99" s="899"/>
      <c r="DC99" s="900"/>
      <c r="DD99" s="900"/>
      <c r="DE99" s="900"/>
      <c r="DF99" s="901"/>
      <c r="DG99" s="899"/>
      <c r="DH99" s="900"/>
      <c r="DI99" s="900"/>
      <c r="DJ99" s="900"/>
      <c r="DK99" s="901"/>
      <c r="DL99" s="899"/>
      <c r="DM99" s="900"/>
      <c r="DN99" s="900"/>
      <c r="DO99" s="900"/>
      <c r="DP99" s="901"/>
      <c r="DQ99" s="899"/>
      <c r="DR99" s="900"/>
      <c r="DS99" s="900"/>
      <c r="DT99" s="900"/>
      <c r="DU99" s="901"/>
      <c r="DV99" s="896"/>
      <c r="DW99" s="897"/>
      <c r="DX99" s="897"/>
      <c r="DY99" s="897"/>
      <c r="DZ99" s="898"/>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6"/>
      <c r="BT100" s="897"/>
      <c r="BU100" s="897"/>
      <c r="BV100" s="897"/>
      <c r="BW100" s="897"/>
      <c r="BX100" s="897"/>
      <c r="BY100" s="897"/>
      <c r="BZ100" s="897"/>
      <c r="CA100" s="897"/>
      <c r="CB100" s="897"/>
      <c r="CC100" s="897"/>
      <c r="CD100" s="897"/>
      <c r="CE100" s="897"/>
      <c r="CF100" s="897"/>
      <c r="CG100" s="902"/>
      <c r="CH100" s="899"/>
      <c r="CI100" s="900"/>
      <c r="CJ100" s="900"/>
      <c r="CK100" s="900"/>
      <c r="CL100" s="901"/>
      <c r="CM100" s="899"/>
      <c r="CN100" s="900"/>
      <c r="CO100" s="900"/>
      <c r="CP100" s="900"/>
      <c r="CQ100" s="901"/>
      <c r="CR100" s="899"/>
      <c r="CS100" s="900"/>
      <c r="CT100" s="900"/>
      <c r="CU100" s="900"/>
      <c r="CV100" s="901"/>
      <c r="CW100" s="899"/>
      <c r="CX100" s="900"/>
      <c r="CY100" s="900"/>
      <c r="CZ100" s="900"/>
      <c r="DA100" s="901"/>
      <c r="DB100" s="899"/>
      <c r="DC100" s="900"/>
      <c r="DD100" s="900"/>
      <c r="DE100" s="900"/>
      <c r="DF100" s="901"/>
      <c r="DG100" s="899"/>
      <c r="DH100" s="900"/>
      <c r="DI100" s="900"/>
      <c r="DJ100" s="900"/>
      <c r="DK100" s="901"/>
      <c r="DL100" s="899"/>
      <c r="DM100" s="900"/>
      <c r="DN100" s="900"/>
      <c r="DO100" s="900"/>
      <c r="DP100" s="901"/>
      <c r="DQ100" s="899"/>
      <c r="DR100" s="900"/>
      <c r="DS100" s="900"/>
      <c r="DT100" s="900"/>
      <c r="DU100" s="901"/>
      <c r="DV100" s="896"/>
      <c r="DW100" s="897"/>
      <c r="DX100" s="897"/>
      <c r="DY100" s="897"/>
      <c r="DZ100" s="898"/>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6"/>
      <c r="BT101" s="897"/>
      <c r="BU101" s="897"/>
      <c r="BV101" s="897"/>
      <c r="BW101" s="897"/>
      <c r="BX101" s="897"/>
      <c r="BY101" s="897"/>
      <c r="BZ101" s="897"/>
      <c r="CA101" s="897"/>
      <c r="CB101" s="897"/>
      <c r="CC101" s="897"/>
      <c r="CD101" s="897"/>
      <c r="CE101" s="897"/>
      <c r="CF101" s="897"/>
      <c r="CG101" s="902"/>
      <c r="CH101" s="899"/>
      <c r="CI101" s="900"/>
      <c r="CJ101" s="900"/>
      <c r="CK101" s="900"/>
      <c r="CL101" s="901"/>
      <c r="CM101" s="899"/>
      <c r="CN101" s="900"/>
      <c r="CO101" s="900"/>
      <c r="CP101" s="900"/>
      <c r="CQ101" s="901"/>
      <c r="CR101" s="899"/>
      <c r="CS101" s="900"/>
      <c r="CT101" s="900"/>
      <c r="CU101" s="900"/>
      <c r="CV101" s="901"/>
      <c r="CW101" s="899"/>
      <c r="CX101" s="900"/>
      <c r="CY101" s="900"/>
      <c r="CZ101" s="900"/>
      <c r="DA101" s="901"/>
      <c r="DB101" s="899"/>
      <c r="DC101" s="900"/>
      <c r="DD101" s="900"/>
      <c r="DE101" s="900"/>
      <c r="DF101" s="901"/>
      <c r="DG101" s="899"/>
      <c r="DH101" s="900"/>
      <c r="DI101" s="900"/>
      <c r="DJ101" s="900"/>
      <c r="DK101" s="901"/>
      <c r="DL101" s="899"/>
      <c r="DM101" s="900"/>
      <c r="DN101" s="900"/>
      <c r="DO101" s="900"/>
      <c r="DP101" s="901"/>
      <c r="DQ101" s="899"/>
      <c r="DR101" s="900"/>
      <c r="DS101" s="900"/>
      <c r="DT101" s="900"/>
      <c r="DU101" s="901"/>
      <c r="DV101" s="896"/>
      <c r="DW101" s="897"/>
      <c r="DX101" s="897"/>
      <c r="DY101" s="897"/>
      <c r="DZ101" s="898"/>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825" t="s">
        <v>405</v>
      </c>
      <c r="BS102" s="826"/>
      <c r="BT102" s="826"/>
      <c r="BU102" s="826"/>
      <c r="BV102" s="826"/>
      <c r="BW102" s="826"/>
      <c r="BX102" s="826"/>
      <c r="BY102" s="826"/>
      <c r="BZ102" s="826"/>
      <c r="CA102" s="826"/>
      <c r="CB102" s="826"/>
      <c r="CC102" s="826"/>
      <c r="CD102" s="826"/>
      <c r="CE102" s="826"/>
      <c r="CF102" s="826"/>
      <c r="CG102" s="827"/>
      <c r="CH102" s="924"/>
      <c r="CI102" s="925"/>
      <c r="CJ102" s="925"/>
      <c r="CK102" s="925"/>
      <c r="CL102" s="926"/>
      <c r="CM102" s="924"/>
      <c r="CN102" s="925"/>
      <c r="CO102" s="925"/>
      <c r="CP102" s="925"/>
      <c r="CQ102" s="926"/>
      <c r="CR102" s="927">
        <v>1</v>
      </c>
      <c r="CS102" s="889"/>
      <c r="CT102" s="889"/>
      <c r="CU102" s="889"/>
      <c r="CV102" s="928"/>
      <c r="CW102" s="927">
        <v>9</v>
      </c>
      <c r="CX102" s="889"/>
      <c r="CY102" s="889"/>
      <c r="CZ102" s="889"/>
      <c r="DA102" s="928"/>
      <c r="DB102" s="927">
        <v>20</v>
      </c>
      <c r="DC102" s="889"/>
      <c r="DD102" s="889"/>
      <c r="DE102" s="889"/>
      <c r="DF102" s="928"/>
      <c r="DG102" s="927" t="s">
        <v>554</v>
      </c>
      <c r="DH102" s="889"/>
      <c r="DI102" s="889"/>
      <c r="DJ102" s="889"/>
      <c r="DK102" s="928"/>
      <c r="DL102" s="927" t="s">
        <v>554</v>
      </c>
      <c r="DM102" s="889"/>
      <c r="DN102" s="889"/>
      <c r="DO102" s="889"/>
      <c r="DP102" s="928"/>
      <c r="DQ102" s="927" t="s">
        <v>554</v>
      </c>
      <c r="DR102" s="889"/>
      <c r="DS102" s="889"/>
      <c r="DT102" s="889"/>
      <c r="DU102" s="928"/>
      <c r="DV102" s="825"/>
      <c r="DW102" s="826"/>
      <c r="DX102" s="826"/>
      <c r="DY102" s="826"/>
      <c r="DZ102" s="951"/>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2" t="s">
        <v>406</v>
      </c>
      <c r="BR103" s="952"/>
      <c r="BS103" s="952"/>
      <c r="BT103" s="952"/>
      <c r="BU103" s="952"/>
      <c r="BV103" s="952"/>
      <c r="BW103" s="952"/>
      <c r="BX103" s="952"/>
      <c r="BY103" s="952"/>
      <c r="BZ103" s="952"/>
      <c r="CA103" s="952"/>
      <c r="CB103" s="952"/>
      <c r="CC103" s="952"/>
      <c r="CD103" s="952"/>
      <c r="CE103" s="952"/>
      <c r="CF103" s="952"/>
      <c r="CG103" s="952"/>
      <c r="CH103" s="952"/>
      <c r="CI103" s="952"/>
      <c r="CJ103" s="952"/>
      <c r="CK103" s="952"/>
      <c r="CL103" s="952"/>
      <c r="CM103" s="952"/>
      <c r="CN103" s="952"/>
      <c r="CO103" s="952"/>
      <c r="CP103" s="952"/>
      <c r="CQ103" s="952"/>
      <c r="CR103" s="952"/>
      <c r="CS103" s="952"/>
      <c r="CT103" s="952"/>
      <c r="CU103" s="952"/>
      <c r="CV103" s="952"/>
      <c r="CW103" s="952"/>
      <c r="CX103" s="952"/>
      <c r="CY103" s="952"/>
      <c r="CZ103" s="952"/>
      <c r="DA103" s="952"/>
      <c r="DB103" s="952"/>
      <c r="DC103" s="952"/>
      <c r="DD103" s="952"/>
      <c r="DE103" s="952"/>
      <c r="DF103" s="952"/>
      <c r="DG103" s="952"/>
      <c r="DH103" s="952"/>
      <c r="DI103" s="952"/>
      <c r="DJ103" s="952"/>
      <c r="DK103" s="952"/>
      <c r="DL103" s="952"/>
      <c r="DM103" s="952"/>
      <c r="DN103" s="952"/>
      <c r="DO103" s="952"/>
      <c r="DP103" s="952"/>
      <c r="DQ103" s="952"/>
      <c r="DR103" s="952"/>
      <c r="DS103" s="952"/>
      <c r="DT103" s="952"/>
      <c r="DU103" s="952"/>
      <c r="DV103" s="952"/>
      <c r="DW103" s="952"/>
      <c r="DX103" s="952"/>
      <c r="DY103" s="952"/>
      <c r="DZ103" s="952"/>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3" t="s">
        <v>407</v>
      </c>
      <c r="BR104" s="953"/>
      <c r="BS104" s="953"/>
      <c r="BT104" s="953"/>
      <c r="BU104" s="953"/>
      <c r="BV104" s="953"/>
      <c r="BW104" s="953"/>
      <c r="BX104" s="953"/>
      <c r="BY104" s="953"/>
      <c r="BZ104" s="953"/>
      <c r="CA104" s="953"/>
      <c r="CB104" s="953"/>
      <c r="CC104" s="953"/>
      <c r="CD104" s="953"/>
      <c r="CE104" s="953"/>
      <c r="CF104" s="953"/>
      <c r="CG104" s="953"/>
      <c r="CH104" s="953"/>
      <c r="CI104" s="953"/>
      <c r="CJ104" s="953"/>
      <c r="CK104" s="953"/>
      <c r="CL104" s="953"/>
      <c r="CM104" s="953"/>
      <c r="CN104" s="953"/>
      <c r="CO104" s="953"/>
      <c r="CP104" s="953"/>
      <c r="CQ104" s="953"/>
      <c r="CR104" s="953"/>
      <c r="CS104" s="953"/>
      <c r="CT104" s="953"/>
      <c r="CU104" s="953"/>
      <c r="CV104" s="953"/>
      <c r="CW104" s="953"/>
      <c r="CX104" s="953"/>
      <c r="CY104" s="953"/>
      <c r="CZ104" s="953"/>
      <c r="DA104" s="953"/>
      <c r="DB104" s="953"/>
      <c r="DC104" s="953"/>
      <c r="DD104" s="953"/>
      <c r="DE104" s="953"/>
      <c r="DF104" s="953"/>
      <c r="DG104" s="953"/>
      <c r="DH104" s="953"/>
      <c r="DI104" s="953"/>
      <c r="DJ104" s="953"/>
      <c r="DK104" s="953"/>
      <c r="DL104" s="953"/>
      <c r="DM104" s="953"/>
      <c r="DN104" s="953"/>
      <c r="DO104" s="953"/>
      <c r="DP104" s="953"/>
      <c r="DQ104" s="953"/>
      <c r="DR104" s="953"/>
      <c r="DS104" s="953"/>
      <c r="DT104" s="953"/>
      <c r="DU104" s="953"/>
      <c r="DV104" s="953"/>
      <c r="DW104" s="953"/>
      <c r="DX104" s="953"/>
      <c r="DY104" s="953"/>
      <c r="DZ104" s="953"/>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408</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409</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4" t="s">
        <v>410</v>
      </c>
      <c r="B108" s="955"/>
      <c r="C108" s="955"/>
      <c r="D108" s="955"/>
      <c r="E108" s="955"/>
      <c r="F108" s="955"/>
      <c r="G108" s="955"/>
      <c r="H108" s="955"/>
      <c r="I108" s="955"/>
      <c r="J108" s="955"/>
      <c r="K108" s="955"/>
      <c r="L108" s="955"/>
      <c r="M108" s="955"/>
      <c r="N108" s="955"/>
      <c r="O108" s="955"/>
      <c r="P108" s="955"/>
      <c r="Q108" s="955"/>
      <c r="R108" s="955"/>
      <c r="S108" s="955"/>
      <c r="T108" s="955"/>
      <c r="U108" s="955"/>
      <c r="V108" s="955"/>
      <c r="W108" s="955"/>
      <c r="X108" s="955"/>
      <c r="Y108" s="955"/>
      <c r="Z108" s="955"/>
      <c r="AA108" s="955"/>
      <c r="AB108" s="955"/>
      <c r="AC108" s="955"/>
      <c r="AD108" s="955"/>
      <c r="AE108" s="955"/>
      <c r="AF108" s="955"/>
      <c r="AG108" s="955"/>
      <c r="AH108" s="955"/>
      <c r="AI108" s="955"/>
      <c r="AJ108" s="955"/>
      <c r="AK108" s="955"/>
      <c r="AL108" s="955"/>
      <c r="AM108" s="955"/>
      <c r="AN108" s="955"/>
      <c r="AO108" s="955"/>
      <c r="AP108" s="955"/>
      <c r="AQ108" s="955"/>
      <c r="AR108" s="955"/>
      <c r="AS108" s="955"/>
      <c r="AT108" s="956"/>
      <c r="AU108" s="954" t="s">
        <v>411</v>
      </c>
      <c r="AV108" s="955"/>
      <c r="AW108" s="955"/>
      <c r="AX108" s="955"/>
      <c r="AY108" s="955"/>
      <c r="AZ108" s="955"/>
      <c r="BA108" s="955"/>
      <c r="BB108" s="955"/>
      <c r="BC108" s="955"/>
      <c r="BD108" s="955"/>
      <c r="BE108" s="955"/>
      <c r="BF108" s="955"/>
      <c r="BG108" s="955"/>
      <c r="BH108" s="955"/>
      <c r="BI108" s="955"/>
      <c r="BJ108" s="955"/>
      <c r="BK108" s="955"/>
      <c r="BL108" s="955"/>
      <c r="BM108" s="955"/>
      <c r="BN108" s="955"/>
      <c r="BO108" s="955"/>
      <c r="BP108" s="955"/>
      <c r="BQ108" s="955"/>
      <c r="BR108" s="955"/>
      <c r="BS108" s="955"/>
      <c r="BT108" s="955"/>
      <c r="BU108" s="955"/>
      <c r="BV108" s="955"/>
      <c r="BW108" s="955"/>
      <c r="BX108" s="955"/>
      <c r="BY108" s="955"/>
      <c r="BZ108" s="955"/>
      <c r="CA108" s="955"/>
      <c r="CB108" s="955"/>
      <c r="CC108" s="955"/>
      <c r="CD108" s="955"/>
      <c r="CE108" s="955"/>
      <c r="CF108" s="955"/>
      <c r="CG108" s="955"/>
      <c r="CH108" s="955"/>
      <c r="CI108" s="955"/>
      <c r="CJ108" s="955"/>
      <c r="CK108" s="955"/>
      <c r="CL108" s="955"/>
      <c r="CM108" s="955"/>
      <c r="CN108" s="955"/>
      <c r="CO108" s="955"/>
      <c r="CP108" s="955"/>
      <c r="CQ108" s="955"/>
      <c r="CR108" s="955"/>
      <c r="CS108" s="955"/>
      <c r="CT108" s="955"/>
      <c r="CU108" s="955"/>
      <c r="CV108" s="955"/>
      <c r="CW108" s="955"/>
      <c r="CX108" s="955"/>
      <c r="CY108" s="955"/>
      <c r="CZ108" s="955"/>
      <c r="DA108" s="955"/>
      <c r="DB108" s="955"/>
      <c r="DC108" s="955"/>
      <c r="DD108" s="955"/>
      <c r="DE108" s="955"/>
      <c r="DF108" s="955"/>
      <c r="DG108" s="955"/>
      <c r="DH108" s="955"/>
      <c r="DI108" s="955"/>
      <c r="DJ108" s="955"/>
      <c r="DK108" s="955"/>
      <c r="DL108" s="955"/>
      <c r="DM108" s="955"/>
      <c r="DN108" s="955"/>
      <c r="DO108" s="955"/>
      <c r="DP108" s="955"/>
      <c r="DQ108" s="955"/>
      <c r="DR108" s="955"/>
      <c r="DS108" s="955"/>
      <c r="DT108" s="955"/>
      <c r="DU108" s="955"/>
      <c r="DV108" s="955"/>
      <c r="DW108" s="955"/>
      <c r="DX108" s="955"/>
      <c r="DY108" s="955"/>
      <c r="DZ108" s="956"/>
    </row>
    <row r="109" spans="1:131" s="218" customFormat="1" ht="26.25" customHeight="1" x14ac:dyDescent="0.15">
      <c r="A109" s="949" t="s">
        <v>412</v>
      </c>
      <c r="B109" s="930"/>
      <c r="C109" s="930"/>
      <c r="D109" s="930"/>
      <c r="E109" s="930"/>
      <c r="F109" s="930"/>
      <c r="G109" s="930"/>
      <c r="H109" s="930"/>
      <c r="I109" s="930"/>
      <c r="J109" s="930"/>
      <c r="K109" s="930"/>
      <c r="L109" s="930"/>
      <c r="M109" s="930"/>
      <c r="N109" s="930"/>
      <c r="O109" s="930"/>
      <c r="P109" s="930"/>
      <c r="Q109" s="930"/>
      <c r="R109" s="930"/>
      <c r="S109" s="930"/>
      <c r="T109" s="930"/>
      <c r="U109" s="930"/>
      <c r="V109" s="930"/>
      <c r="W109" s="930"/>
      <c r="X109" s="930"/>
      <c r="Y109" s="930"/>
      <c r="Z109" s="931"/>
      <c r="AA109" s="929" t="s">
        <v>413</v>
      </c>
      <c r="AB109" s="930"/>
      <c r="AC109" s="930"/>
      <c r="AD109" s="930"/>
      <c r="AE109" s="931"/>
      <c r="AF109" s="929" t="s">
        <v>414</v>
      </c>
      <c r="AG109" s="930"/>
      <c r="AH109" s="930"/>
      <c r="AI109" s="930"/>
      <c r="AJ109" s="931"/>
      <c r="AK109" s="929" t="s">
        <v>294</v>
      </c>
      <c r="AL109" s="930"/>
      <c r="AM109" s="930"/>
      <c r="AN109" s="930"/>
      <c r="AO109" s="931"/>
      <c r="AP109" s="929" t="s">
        <v>415</v>
      </c>
      <c r="AQ109" s="930"/>
      <c r="AR109" s="930"/>
      <c r="AS109" s="930"/>
      <c r="AT109" s="932"/>
      <c r="AU109" s="949" t="s">
        <v>412</v>
      </c>
      <c r="AV109" s="930"/>
      <c r="AW109" s="930"/>
      <c r="AX109" s="930"/>
      <c r="AY109" s="930"/>
      <c r="AZ109" s="930"/>
      <c r="BA109" s="930"/>
      <c r="BB109" s="930"/>
      <c r="BC109" s="930"/>
      <c r="BD109" s="930"/>
      <c r="BE109" s="930"/>
      <c r="BF109" s="930"/>
      <c r="BG109" s="930"/>
      <c r="BH109" s="930"/>
      <c r="BI109" s="930"/>
      <c r="BJ109" s="930"/>
      <c r="BK109" s="930"/>
      <c r="BL109" s="930"/>
      <c r="BM109" s="930"/>
      <c r="BN109" s="930"/>
      <c r="BO109" s="930"/>
      <c r="BP109" s="931"/>
      <c r="BQ109" s="929" t="s">
        <v>413</v>
      </c>
      <c r="BR109" s="930"/>
      <c r="BS109" s="930"/>
      <c r="BT109" s="930"/>
      <c r="BU109" s="931"/>
      <c r="BV109" s="929" t="s">
        <v>414</v>
      </c>
      <c r="BW109" s="930"/>
      <c r="BX109" s="930"/>
      <c r="BY109" s="930"/>
      <c r="BZ109" s="931"/>
      <c r="CA109" s="929" t="s">
        <v>294</v>
      </c>
      <c r="CB109" s="930"/>
      <c r="CC109" s="930"/>
      <c r="CD109" s="930"/>
      <c r="CE109" s="931"/>
      <c r="CF109" s="950" t="s">
        <v>415</v>
      </c>
      <c r="CG109" s="950"/>
      <c r="CH109" s="950"/>
      <c r="CI109" s="950"/>
      <c r="CJ109" s="950"/>
      <c r="CK109" s="929" t="s">
        <v>416</v>
      </c>
      <c r="CL109" s="930"/>
      <c r="CM109" s="930"/>
      <c r="CN109" s="930"/>
      <c r="CO109" s="930"/>
      <c r="CP109" s="930"/>
      <c r="CQ109" s="930"/>
      <c r="CR109" s="930"/>
      <c r="CS109" s="930"/>
      <c r="CT109" s="930"/>
      <c r="CU109" s="930"/>
      <c r="CV109" s="930"/>
      <c r="CW109" s="930"/>
      <c r="CX109" s="930"/>
      <c r="CY109" s="930"/>
      <c r="CZ109" s="930"/>
      <c r="DA109" s="930"/>
      <c r="DB109" s="930"/>
      <c r="DC109" s="930"/>
      <c r="DD109" s="930"/>
      <c r="DE109" s="930"/>
      <c r="DF109" s="931"/>
      <c r="DG109" s="929" t="s">
        <v>413</v>
      </c>
      <c r="DH109" s="930"/>
      <c r="DI109" s="930"/>
      <c r="DJ109" s="930"/>
      <c r="DK109" s="931"/>
      <c r="DL109" s="929" t="s">
        <v>414</v>
      </c>
      <c r="DM109" s="930"/>
      <c r="DN109" s="930"/>
      <c r="DO109" s="930"/>
      <c r="DP109" s="931"/>
      <c r="DQ109" s="929" t="s">
        <v>294</v>
      </c>
      <c r="DR109" s="930"/>
      <c r="DS109" s="930"/>
      <c r="DT109" s="930"/>
      <c r="DU109" s="931"/>
      <c r="DV109" s="929" t="s">
        <v>415</v>
      </c>
      <c r="DW109" s="930"/>
      <c r="DX109" s="930"/>
      <c r="DY109" s="930"/>
      <c r="DZ109" s="932"/>
    </row>
    <row r="110" spans="1:131" s="218" customFormat="1" ht="26.25" customHeight="1" x14ac:dyDescent="0.15">
      <c r="A110" s="933" t="s">
        <v>417</v>
      </c>
      <c r="B110" s="934"/>
      <c r="C110" s="934"/>
      <c r="D110" s="934"/>
      <c r="E110" s="934"/>
      <c r="F110" s="934"/>
      <c r="G110" s="934"/>
      <c r="H110" s="934"/>
      <c r="I110" s="934"/>
      <c r="J110" s="934"/>
      <c r="K110" s="934"/>
      <c r="L110" s="934"/>
      <c r="M110" s="934"/>
      <c r="N110" s="934"/>
      <c r="O110" s="934"/>
      <c r="P110" s="934"/>
      <c r="Q110" s="934"/>
      <c r="R110" s="934"/>
      <c r="S110" s="934"/>
      <c r="T110" s="934"/>
      <c r="U110" s="934"/>
      <c r="V110" s="934"/>
      <c r="W110" s="934"/>
      <c r="X110" s="934"/>
      <c r="Y110" s="934"/>
      <c r="Z110" s="935"/>
      <c r="AA110" s="936">
        <v>1615531</v>
      </c>
      <c r="AB110" s="937"/>
      <c r="AC110" s="937"/>
      <c r="AD110" s="937"/>
      <c r="AE110" s="938"/>
      <c r="AF110" s="939">
        <v>1593760</v>
      </c>
      <c r="AG110" s="937"/>
      <c r="AH110" s="937"/>
      <c r="AI110" s="937"/>
      <c r="AJ110" s="938"/>
      <c r="AK110" s="939">
        <v>1592417</v>
      </c>
      <c r="AL110" s="937"/>
      <c r="AM110" s="937"/>
      <c r="AN110" s="937"/>
      <c r="AO110" s="938"/>
      <c r="AP110" s="940">
        <v>20.399999999999999</v>
      </c>
      <c r="AQ110" s="941"/>
      <c r="AR110" s="941"/>
      <c r="AS110" s="941"/>
      <c r="AT110" s="942"/>
      <c r="AU110" s="943" t="s">
        <v>69</v>
      </c>
      <c r="AV110" s="944"/>
      <c r="AW110" s="944"/>
      <c r="AX110" s="944"/>
      <c r="AY110" s="944"/>
      <c r="AZ110" s="966" t="s">
        <v>418</v>
      </c>
      <c r="BA110" s="934"/>
      <c r="BB110" s="934"/>
      <c r="BC110" s="934"/>
      <c r="BD110" s="934"/>
      <c r="BE110" s="934"/>
      <c r="BF110" s="934"/>
      <c r="BG110" s="934"/>
      <c r="BH110" s="934"/>
      <c r="BI110" s="934"/>
      <c r="BJ110" s="934"/>
      <c r="BK110" s="934"/>
      <c r="BL110" s="934"/>
      <c r="BM110" s="934"/>
      <c r="BN110" s="934"/>
      <c r="BO110" s="934"/>
      <c r="BP110" s="935"/>
      <c r="BQ110" s="967">
        <v>13490499</v>
      </c>
      <c r="BR110" s="968"/>
      <c r="BS110" s="968"/>
      <c r="BT110" s="968"/>
      <c r="BU110" s="968"/>
      <c r="BV110" s="968">
        <v>13170211</v>
      </c>
      <c r="BW110" s="968"/>
      <c r="BX110" s="968"/>
      <c r="BY110" s="968"/>
      <c r="BZ110" s="968"/>
      <c r="CA110" s="968">
        <v>12629188</v>
      </c>
      <c r="CB110" s="968"/>
      <c r="CC110" s="968"/>
      <c r="CD110" s="968"/>
      <c r="CE110" s="968"/>
      <c r="CF110" s="981">
        <v>161.69999999999999</v>
      </c>
      <c r="CG110" s="982"/>
      <c r="CH110" s="982"/>
      <c r="CI110" s="982"/>
      <c r="CJ110" s="982"/>
      <c r="CK110" s="983" t="s">
        <v>419</v>
      </c>
      <c r="CL110" s="984"/>
      <c r="CM110" s="966" t="s">
        <v>420</v>
      </c>
      <c r="CN110" s="934"/>
      <c r="CO110" s="934"/>
      <c r="CP110" s="934"/>
      <c r="CQ110" s="934"/>
      <c r="CR110" s="934"/>
      <c r="CS110" s="934"/>
      <c r="CT110" s="934"/>
      <c r="CU110" s="934"/>
      <c r="CV110" s="934"/>
      <c r="CW110" s="934"/>
      <c r="CX110" s="934"/>
      <c r="CY110" s="934"/>
      <c r="CZ110" s="934"/>
      <c r="DA110" s="934"/>
      <c r="DB110" s="934"/>
      <c r="DC110" s="934"/>
      <c r="DD110" s="934"/>
      <c r="DE110" s="934"/>
      <c r="DF110" s="935"/>
      <c r="DG110" s="967" t="s">
        <v>122</v>
      </c>
      <c r="DH110" s="968"/>
      <c r="DI110" s="968"/>
      <c r="DJ110" s="968"/>
      <c r="DK110" s="968"/>
      <c r="DL110" s="968" t="s">
        <v>122</v>
      </c>
      <c r="DM110" s="968"/>
      <c r="DN110" s="968"/>
      <c r="DO110" s="968"/>
      <c r="DP110" s="968"/>
      <c r="DQ110" s="968" t="s">
        <v>122</v>
      </c>
      <c r="DR110" s="968"/>
      <c r="DS110" s="968"/>
      <c r="DT110" s="968"/>
      <c r="DU110" s="968"/>
      <c r="DV110" s="969" t="s">
        <v>122</v>
      </c>
      <c r="DW110" s="969"/>
      <c r="DX110" s="969"/>
      <c r="DY110" s="969"/>
      <c r="DZ110" s="970"/>
    </row>
    <row r="111" spans="1:131" s="218" customFormat="1" ht="26.25" customHeight="1" x14ac:dyDescent="0.15">
      <c r="A111" s="971" t="s">
        <v>421</v>
      </c>
      <c r="B111" s="972"/>
      <c r="C111" s="972"/>
      <c r="D111" s="972"/>
      <c r="E111" s="972"/>
      <c r="F111" s="972"/>
      <c r="G111" s="972"/>
      <c r="H111" s="972"/>
      <c r="I111" s="972"/>
      <c r="J111" s="972"/>
      <c r="K111" s="972"/>
      <c r="L111" s="972"/>
      <c r="M111" s="972"/>
      <c r="N111" s="972"/>
      <c r="O111" s="972"/>
      <c r="P111" s="972"/>
      <c r="Q111" s="972"/>
      <c r="R111" s="972"/>
      <c r="S111" s="972"/>
      <c r="T111" s="972"/>
      <c r="U111" s="972"/>
      <c r="V111" s="972"/>
      <c r="W111" s="972"/>
      <c r="X111" s="972"/>
      <c r="Y111" s="972"/>
      <c r="Z111" s="973"/>
      <c r="AA111" s="974" t="s">
        <v>122</v>
      </c>
      <c r="AB111" s="975"/>
      <c r="AC111" s="975"/>
      <c r="AD111" s="975"/>
      <c r="AE111" s="976"/>
      <c r="AF111" s="977" t="s">
        <v>122</v>
      </c>
      <c r="AG111" s="975"/>
      <c r="AH111" s="975"/>
      <c r="AI111" s="975"/>
      <c r="AJ111" s="976"/>
      <c r="AK111" s="977" t="s">
        <v>122</v>
      </c>
      <c r="AL111" s="975"/>
      <c r="AM111" s="975"/>
      <c r="AN111" s="975"/>
      <c r="AO111" s="976"/>
      <c r="AP111" s="978" t="s">
        <v>122</v>
      </c>
      <c r="AQ111" s="979"/>
      <c r="AR111" s="979"/>
      <c r="AS111" s="979"/>
      <c r="AT111" s="980"/>
      <c r="AU111" s="945"/>
      <c r="AV111" s="946"/>
      <c r="AW111" s="946"/>
      <c r="AX111" s="946"/>
      <c r="AY111" s="946"/>
      <c r="AZ111" s="959" t="s">
        <v>422</v>
      </c>
      <c r="BA111" s="960"/>
      <c r="BB111" s="960"/>
      <c r="BC111" s="960"/>
      <c r="BD111" s="960"/>
      <c r="BE111" s="960"/>
      <c r="BF111" s="960"/>
      <c r="BG111" s="960"/>
      <c r="BH111" s="960"/>
      <c r="BI111" s="960"/>
      <c r="BJ111" s="960"/>
      <c r="BK111" s="960"/>
      <c r="BL111" s="960"/>
      <c r="BM111" s="960"/>
      <c r="BN111" s="960"/>
      <c r="BO111" s="960"/>
      <c r="BP111" s="961"/>
      <c r="BQ111" s="962" t="s">
        <v>122</v>
      </c>
      <c r="BR111" s="963"/>
      <c r="BS111" s="963"/>
      <c r="BT111" s="963"/>
      <c r="BU111" s="963"/>
      <c r="BV111" s="963" t="s">
        <v>122</v>
      </c>
      <c r="BW111" s="963"/>
      <c r="BX111" s="963"/>
      <c r="BY111" s="963"/>
      <c r="BZ111" s="963"/>
      <c r="CA111" s="963" t="s">
        <v>122</v>
      </c>
      <c r="CB111" s="963"/>
      <c r="CC111" s="963"/>
      <c r="CD111" s="963"/>
      <c r="CE111" s="963"/>
      <c r="CF111" s="957" t="s">
        <v>122</v>
      </c>
      <c r="CG111" s="958"/>
      <c r="CH111" s="958"/>
      <c r="CI111" s="958"/>
      <c r="CJ111" s="958"/>
      <c r="CK111" s="985"/>
      <c r="CL111" s="986"/>
      <c r="CM111" s="959" t="s">
        <v>423</v>
      </c>
      <c r="CN111" s="960"/>
      <c r="CO111" s="960"/>
      <c r="CP111" s="960"/>
      <c r="CQ111" s="960"/>
      <c r="CR111" s="960"/>
      <c r="CS111" s="960"/>
      <c r="CT111" s="960"/>
      <c r="CU111" s="960"/>
      <c r="CV111" s="960"/>
      <c r="CW111" s="960"/>
      <c r="CX111" s="960"/>
      <c r="CY111" s="960"/>
      <c r="CZ111" s="960"/>
      <c r="DA111" s="960"/>
      <c r="DB111" s="960"/>
      <c r="DC111" s="960"/>
      <c r="DD111" s="960"/>
      <c r="DE111" s="960"/>
      <c r="DF111" s="961"/>
      <c r="DG111" s="962" t="s">
        <v>122</v>
      </c>
      <c r="DH111" s="963"/>
      <c r="DI111" s="963"/>
      <c r="DJ111" s="963"/>
      <c r="DK111" s="963"/>
      <c r="DL111" s="963" t="s">
        <v>122</v>
      </c>
      <c r="DM111" s="963"/>
      <c r="DN111" s="963"/>
      <c r="DO111" s="963"/>
      <c r="DP111" s="963"/>
      <c r="DQ111" s="963" t="s">
        <v>122</v>
      </c>
      <c r="DR111" s="963"/>
      <c r="DS111" s="963"/>
      <c r="DT111" s="963"/>
      <c r="DU111" s="963"/>
      <c r="DV111" s="964" t="s">
        <v>122</v>
      </c>
      <c r="DW111" s="964"/>
      <c r="DX111" s="964"/>
      <c r="DY111" s="964"/>
      <c r="DZ111" s="965"/>
    </row>
    <row r="112" spans="1:131" s="218" customFormat="1" ht="26.25" customHeight="1" x14ac:dyDescent="0.15">
      <c r="A112" s="989" t="s">
        <v>424</v>
      </c>
      <c r="B112" s="990"/>
      <c r="C112" s="960" t="s">
        <v>425</v>
      </c>
      <c r="D112" s="960"/>
      <c r="E112" s="960"/>
      <c r="F112" s="960"/>
      <c r="G112" s="960"/>
      <c r="H112" s="960"/>
      <c r="I112" s="960"/>
      <c r="J112" s="960"/>
      <c r="K112" s="960"/>
      <c r="L112" s="960"/>
      <c r="M112" s="960"/>
      <c r="N112" s="960"/>
      <c r="O112" s="960"/>
      <c r="P112" s="960"/>
      <c r="Q112" s="960"/>
      <c r="R112" s="960"/>
      <c r="S112" s="960"/>
      <c r="T112" s="960"/>
      <c r="U112" s="960"/>
      <c r="V112" s="960"/>
      <c r="W112" s="960"/>
      <c r="X112" s="960"/>
      <c r="Y112" s="960"/>
      <c r="Z112" s="961"/>
      <c r="AA112" s="995" t="s">
        <v>122</v>
      </c>
      <c r="AB112" s="996"/>
      <c r="AC112" s="996"/>
      <c r="AD112" s="996"/>
      <c r="AE112" s="997"/>
      <c r="AF112" s="998" t="s">
        <v>122</v>
      </c>
      <c r="AG112" s="996"/>
      <c r="AH112" s="996"/>
      <c r="AI112" s="996"/>
      <c r="AJ112" s="997"/>
      <c r="AK112" s="998" t="s">
        <v>122</v>
      </c>
      <c r="AL112" s="996"/>
      <c r="AM112" s="996"/>
      <c r="AN112" s="996"/>
      <c r="AO112" s="997"/>
      <c r="AP112" s="999" t="s">
        <v>122</v>
      </c>
      <c r="AQ112" s="1000"/>
      <c r="AR112" s="1000"/>
      <c r="AS112" s="1000"/>
      <c r="AT112" s="1001"/>
      <c r="AU112" s="945"/>
      <c r="AV112" s="946"/>
      <c r="AW112" s="946"/>
      <c r="AX112" s="946"/>
      <c r="AY112" s="946"/>
      <c r="AZ112" s="959" t="s">
        <v>426</v>
      </c>
      <c r="BA112" s="960"/>
      <c r="BB112" s="960"/>
      <c r="BC112" s="960"/>
      <c r="BD112" s="960"/>
      <c r="BE112" s="960"/>
      <c r="BF112" s="960"/>
      <c r="BG112" s="960"/>
      <c r="BH112" s="960"/>
      <c r="BI112" s="960"/>
      <c r="BJ112" s="960"/>
      <c r="BK112" s="960"/>
      <c r="BL112" s="960"/>
      <c r="BM112" s="960"/>
      <c r="BN112" s="960"/>
      <c r="BO112" s="960"/>
      <c r="BP112" s="961"/>
      <c r="BQ112" s="962">
        <v>7887081</v>
      </c>
      <c r="BR112" s="963"/>
      <c r="BS112" s="963"/>
      <c r="BT112" s="963"/>
      <c r="BU112" s="963"/>
      <c r="BV112" s="963">
        <v>7535772</v>
      </c>
      <c r="BW112" s="963"/>
      <c r="BX112" s="963"/>
      <c r="BY112" s="963"/>
      <c r="BZ112" s="963"/>
      <c r="CA112" s="963">
        <v>7197472</v>
      </c>
      <c r="CB112" s="963"/>
      <c r="CC112" s="963"/>
      <c r="CD112" s="963"/>
      <c r="CE112" s="963"/>
      <c r="CF112" s="957">
        <v>92.1</v>
      </c>
      <c r="CG112" s="958"/>
      <c r="CH112" s="958"/>
      <c r="CI112" s="958"/>
      <c r="CJ112" s="958"/>
      <c r="CK112" s="985"/>
      <c r="CL112" s="986"/>
      <c r="CM112" s="959" t="s">
        <v>427</v>
      </c>
      <c r="CN112" s="960"/>
      <c r="CO112" s="960"/>
      <c r="CP112" s="960"/>
      <c r="CQ112" s="960"/>
      <c r="CR112" s="960"/>
      <c r="CS112" s="960"/>
      <c r="CT112" s="960"/>
      <c r="CU112" s="960"/>
      <c r="CV112" s="960"/>
      <c r="CW112" s="960"/>
      <c r="CX112" s="960"/>
      <c r="CY112" s="960"/>
      <c r="CZ112" s="960"/>
      <c r="DA112" s="960"/>
      <c r="DB112" s="960"/>
      <c r="DC112" s="960"/>
      <c r="DD112" s="960"/>
      <c r="DE112" s="960"/>
      <c r="DF112" s="961"/>
      <c r="DG112" s="962" t="s">
        <v>122</v>
      </c>
      <c r="DH112" s="963"/>
      <c r="DI112" s="963"/>
      <c r="DJ112" s="963"/>
      <c r="DK112" s="963"/>
      <c r="DL112" s="963" t="s">
        <v>122</v>
      </c>
      <c r="DM112" s="963"/>
      <c r="DN112" s="963"/>
      <c r="DO112" s="963"/>
      <c r="DP112" s="963"/>
      <c r="DQ112" s="963" t="s">
        <v>122</v>
      </c>
      <c r="DR112" s="963"/>
      <c r="DS112" s="963"/>
      <c r="DT112" s="963"/>
      <c r="DU112" s="963"/>
      <c r="DV112" s="964" t="s">
        <v>122</v>
      </c>
      <c r="DW112" s="964"/>
      <c r="DX112" s="964"/>
      <c r="DY112" s="964"/>
      <c r="DZ112" s="965"/>
    </row>
    <row r="113" spans="1:130" s="218" customFormat="1" ht="26.25" customHeight="1" x14ac:dyDescent="0.15">
      <c r="A113" s="991"/>
      <c r="B113" s="992"/>
      <c r="C113" s="960" t="s">
        <v>428</v>
      </c>
      <c r="D113" s="960"/>
      <c r="E113" s="960"/>
      <c r="F113" s="960"/>
      <c r="G113" s="960"/>
      <c r="H113" s="960"/>
      <c r="I113" s="960"/>
      <c r="J113" s="960"/>
      <c r="K113" s="960"/>
      <c r="L113" s="960"/>
      <c r="M113" s="960"/>
      <c r="N113" s="960"/>
      <c r="O113" s="960"/>
      <c r="P113" s="960"/>
      <c r="Q113" s="960"/>
      <c r="R113" s="960"/>
      <c r="S113" s="960"/>
      <c r="T113" s="960"/>
      <c r="U113" s="960"/>
      <c r="V113" s="960"/>
      <c r="W113" s="960"/>
      <c r="X113" s="960"/>
      <c r="Y113" s="960"/>
      <c r="Z113" s="961"/>
      <c r="AA113" s="974">
        <v>503923</v>
      </c>
      <c r="AB113" s="975"/>
      <c r="AC113" s="975"/>
      <c r="AD113" s="975"/>
      <c r="AE113" s="976"/>
      <c r="AF113" s="977">
        <v>544192</v>
      </c>
      <c r="AG113" s="975"/>
      <c r="AH113" s="975"/>
      <c r="AI113" s="975"/>
      <c r="AJ113" s="976"/>
      <c r="AK113" s="977">
        <v>567978</v>
      </c>
      <c r="AL113" s="975"/>
      <c r="AM113" s="975"/>
      <c r="AN113" s="975"/>
      <c r="AO113" s="976"/>
      <c r="AP113" s="978">
        <v>7.3</v>
      </c>
      <c r="AQ113" s="979"/>
      <c r="AR113" s="979"/>
      <c r="AS113" s="979"/>
      <c r="AT113" s="980"/>
      <c r="AU113" s="945"/>
      <c r="AV113" s="946"/>
      <c r="AW113" s="946"/>
      <c r="AX113" s="946"/>
      <c r="AY113" s="946"/>
      <c r="AZ113" s="959" t="s">
        <v>429</v>
      </c>
      <c r="BA113" s="960"/>
      <c r="BB113" s="960"/>
      <c r="BC113" s="960"/>
      <c r="BD113" s="960"/>
      <c r="BE113" s="960"/>
      <c r="BF113" s="960"/>
      <c r="BG113" s="960"/>
      <c r="BH113" s="960"/>
      <c r="BI113" s="960"/>
      <c r="BJ113" s="960"/>
      <c r="BK113" s="960"/>
      <c r="BL113" s="960"/>
      <c r="BM113" s="960"/>
      <c r="BN113" s="960"/>
      <c r="BO113" s="960"/>
      <c r="BP113" s="961"/>
      <c r="BQ113" s="962">
        <v>320286</v>
      </c>
      <c r="BR113" s="963"/>
      <c r="BS113" s="963"/>
      <c r="BT113" s="963"/>
      <c r="BU113" s="963"/>
      <c r="BV113" s="963">
        <v>270600</v>
      </c>
      <c r="BW113" s="963"/>
      <c r="BX113" s="963"/>
      <c r="BY113" s="963"/>
      <c r="BZ113" s="963"/>
      <c r="CA113" s="963">
        <v>217200</v>
      </c>
      <c r="CB113" s="963"/>
      <c r="CC113" s="963"/>
      <c r="CD113" s="963"/>
      <c r="CE113" s="963"/>
      <c r="CF113" s="957">
        <v>2.8</v>
      </c>
      <c r="CG113" s="958"/>
      <c r="CH113" s="958"/>
      <c r="CI113" s="958"/>
      <c r="CJ113" s="958"/>
      <c r="CK113" s="985"/>
      <c r="CL113" s="986"/>
      <c r="CM113" s="959" t="s">
        <v>430</v>
      </c>
      <c r="CN113" s="960"/>
      <c r="CO113" s="960"/>
      <c r="CP113" s="960"/>
      <c r="CQ113" s="960"/>
      <c r="CR113" s="960"/>
      <c r="CS113" s="960"/>
      <c r="CT113" s="960"/>
      <c r="CU113" s="960"/>
      <c r="CV113" s="960"/>
      <c r="CW113" s="960"/>
      <c r="CX113" s="960"/>
      <c r="CY113" s="960"/>
      <c r="CZ113" s="960"/>
      <c r="DA113" s="960"/>
      <c r="DB113" s="960"/>
      <c r="DC113" s="960"/>
      <c r="DD113" s="960"/>
      <c r="DE113" s="960"/>
      <c r="DF113" s="961"/>
      <c r="DG113" s="995" t="s">
        <v>122</v>
      </c>
      <c r="DH113" s="996"/>
      <c r="DI113" s="996"/>
      <c r="DJ113" s="996"/>
      <c r="DK113" s="997"/>
      <c r="DL113" s="998" t="s">
        <v>122</v>
      </c>
      <c r="DM113" s="996"/>
      <c r="DN113" s="996"/>
      <c r="DO113" s="996"/>
      <c r="DP113" s="997"/>
      <c r="DQ113" s="998" t="s">
        <v>122</v>
      </c>
      <c r="DR113" s="996"/>
      <c r="DS113" s="996"/>
      <c r="DT113" s="996"/>
      <c r="DU113" s="997"/>
      <c r="DV113" s="999" t="s">
        <v>122</v>
      </c>
      <c r="DW113" s="1000"/>
      <c r="DX113" s="1000"/>
      <c r="DY113" s="1000"/>
      <c r="DZ113" s="1001"/>
    </row>
    <row r="114" spans="1:130" s="218" customFormat="1" ht="26.25" customHeight="1" x14ac:dyDescent="0.15">
      <c r="A114" s="991"/>
      <c r="B114" s="992"/>
      <c r="C114" s="960" t="s">
        <v>431</v>
      </c>
      <c r="D114" s="960"/>
      <c r="E114" s="960"/>
      <c r="F114" s="960"/>
      <c r="G114" s="960"/>
      <c r="H114" s="960"/>
      <c r="I114" s="960"/>
      <c r="J114" s="960"/>
      <c r="K114" s="960"/>
      <c r="L114" s="960"/>
      <c r="M114" s="960"/>
      <c r="N114" s="960"/>
      <c r="O114" s="960"/>
      <c r="P114" s="960"/>
      <c r="Q114" s="960"/>
      <c r="R114" s="960"/>
      <c r="S114" s="960"/>
      <c r="T114" s="960"/>
      <c r="U114" s="960"/>
      <c r="V114" s="960"/>
      <c r="W114" s="960"/>
      <c r="X114" s="960"/>
      <c r="Y114" s="960"/>
      <c r="Z114" s="961"/>
      <c r="AA114" s="995">
        <v>78392</v>
      </c>
      <c r="AB114" s="996"/>
      <c r="AC114" s="996"/>
      <c r="AD114" s="996"/>
      <c r="AE114" s="997"/>
      <c r="AF114" s="998">
        <v>50135</v>
      </c>
      <c r="AG114" s="996"/>
      <c r="AH114" s="996"/>
      <c r="AI114" s="996"/>
      <c r="AJ114" s="997"/>
      <c r="AK114" s="998">
        <v>45943</v>
      </c>
      <c r="AL114" s="996"/>
      <c r="AM114" s="996"/>
      <c r="AN114" s="996"/>
      <c r="AO114" s="997"/>
      <c r="AP114" s="999">
        <v>0.6</v>
      </c>
      <c r="AQ114" s="1000"/>
      <c r="AR114" s="1000"/>
      <c r="AS114" s="1000"/>
      <c r="AT114" s="1001"/>
      <c r="AU114" s="945"/>
      <c r="AV114" s="946"/>
      <c r="AW114" s="946"/>
      <c r="AX114" s="946"/>
      <c r="AY114" s="946"/>
      <c r="AZ114" s="959" t="s">
        <v>432</v>
      </c>
      <c r="BA114" s="960"/>
      <c r="BB114" s="960"/>
      <c r="BC114" s="960"/>
      <c r="BD114" s="960"/>
      <c r="BE114" s="960"/>
      <c r="BF114" s="960"/>
      <c r="BG114" s="960"/>
      <c r="BH114" s="960"/>
      <c r="BI114" s="960"/>
      <c r="BJ114" s="960"/>
      <c r="BK114" s="960"/>
      <c r="BL114" s="960"/>
      <c r="BM114" s="960"/>
      <c r="BN114" s="960"/>
      <c r="BO114" s="960"/>
      <c r="BP114" s="961"/>
      <c r="BQ114" s="962">
        <v>2059903</v>
      </c>
      <c r="BR114" s="963"/>
      <c r="BS114" s="963"/>
      <c r="BT114" s="963"/>
      <c r="BU114" s="963"/>
      <c r="BV114" s="963">
        <v>2103296</v>
      </c>
      <c r="BW114" s="963"/>
      <c r="BX114" s="963"/>
      <c r="BY114" s="963"/>
      <c r="BZ114" s="963"/>
      <c r="CA114" s="963">
        <v>2125119</v>
      </c>
      <c r="CB114" s="963"/>
      <c r="CC114" s="963"/>
      <c r="CD114" s="963"/>
      <c r="CE114" s="963"/>
      <c r="CF114" s="957">
        <v>27.2</v>
      </c>
      <c r="CG114" s="958"/>
      <c r="CH114" s="958"/>
      <c r="CI114" s="958"/>
      <c r="CJ114" s="958"/>
      <c r="CK114" s="985"/>
      <c r="CL114" s="986"/>
      <c r="CM114" s="959" t="s">
        <v>433</v>
      </c>
      <c r="CN114" s="960"/>
      <c r="CO114" s="960"/>
      <c r="CP114" s="960"/>
      <c r="CQ114" s="960"/>
      <c r="CR114" s="960"/>
      <c r="CS114" s="960"/>
      <c r="CT114" s="960"/>
      <c r="CU114" s="960"/>
      <c r="CV114" s="960"/>
      <c r="CW114" s="960"/>
      <c r="CX114" s="960"/>
      <c r="CY114" s="960"/>
      <c r="CZ114" s="960"/>
      <c r="DA114" s="960"/>
      <c r="DB114" s="960"/>
      <c r="DC114" s="960"/>
      <c r="DD114" s="960"/>
      <c r="DE114" s="960"/>
      <c r="DF114" s="961"/>
      <c r="DG114" s="995" t="s">
        <v>122</v>
      </c>
      <c r="DH114" s="996"/>
      <c r="DI114" s="996"/>
      <c r="DJ114" s="996"/>
      <c r="DK114" s="997"/>
      <c r="DL114" s="998" t="s">
        <v>122</v>
      </c>
      <c r="DM114" s="996"/>
      <c r="DN114" s="996"/>
      <c r="DO114" s="996"/>
      <c r="DP114" s="997"/>
      <c r="DQ114" s="998" t="s">
        <v>122</v>
      </c>
      <c r="DR114" s="996"/>
      <c r="DS114" s="996"/>
      <c r="DT114" s="996"/>
      <c r="DU114" s="997"/>
      <c r="DV114" s="999" t="s">
        <v>122</v>
      </c>
      <c r="DW114" s="1000"/>
      <c r="DX114" s="1000"/>
      <c r="DY114" s="1000"/>
      <c r="DZ114" s="1001"/>
    </row>
    <row r="115" spans="1:130" s="218" customFormat="1" ht="26.25" customHeight="1" x14ac:dyDescent="0.15">
      <c r="A115" s="991"/>
      <c r="B115" s="992"/>
      <c r="C115" s="960" t="s">
        <v>434</v>
      </c>
      <c r="D115" s="960"/>
      <c r="E115" s="960"/>
      <c r="F115" s="960"/>
      <c r="G115" s="960"/>
      <c r="H115" s="960"/>
      <c r="I115" s="960"/>
      <c r="J115" s="960"/>
      <c r="K115" s="960"/>
      <c r="L115" s="960"/>
      <c r="M115" s="960"/>
      <c r="N115" s="960"/>
      <c r="O115" s="960"/>
      <c r="P115" s="960"/>
      <c r="Q115" s="960"/>
      <c r="R115" s="960"/>
      <c r="S115" s="960"/>
      <c r="T115" s="960"/>
      <c r="U115" s="960"/>
      <c r="V115" s="960"/>
      <c r="W115" s="960"/>
      <c r="X115" s="960"/>
      <c r="Y115" s="960"/>
      <c r="Z115" s="961"/>
      <c r="AA115" s="974" t="s">
        <v>122</v>
      </c>
      <c r="AB115" s="975"/>
      <c r="AC115" s="975"/>
      <c r="AD115" s="975"/>
      <c r="AE115" s="976"/>
      <c r="AF115" s="977" t="s">
        <v>122</v>
      </c>
      <c r="AG115" s="975"/>
      <c r="AH115" s="975"/>
      <c r="AI115" s="975"/>
      <c r="AJ115" s="976"/>
      <c r="AK115" s="977" t="s">
        <v>122</v>
      </c>
      <c r="AL115" s="975"/>
      <c r="AM115" s="975"/>
      <c r="AN115" s="975"/>
      <c r="AO115" s="976"/>
      <c r="AP115" s="978" t="s">
        <v>122</v>
      </c>
      <c r="AQ115" s="979"/>
      <c r="AR115" s="979"/>
      <c r="AS115" s="979"/>
      <c r="AT115" s="980"/>
      <c r="AU115" s="945"/>
      <c r="AV115" s="946"/>
      <c r="AW115" s="946"/>
      <c r="AX115" s="946"/>
      <c r="AY115" s="946"/>
      <c r="AZ115" s="959" t="s">
        <v>435</v>
      </c>
      <c r="BA115" s="960"/>
      <c r="BB115" s="960"/>
      <c r="BC115" s="960"/>
      <c r="BD115" s="960"/>
      <c r="BE115" s="960"/>
      <c r="BF115" s="960"/>
      <c r="BG115" s="960"/>
      <c r="BH115" s="960"/>
      <c r="BI115" s="960"/>
      <c r="BJ115" s="960"/>
      <c r="BK115" s="960"/>
      <c r="BL115" s="960"/>
      <c r="BM115" s="960"/>
      <c r="BN115" s="960"/>
      <c r="BO115" s="960"/>
      <c r="BP115" s="961"/>
      <c r="BQ115" s="962" t="s">
        <v>122</v>
      </c>
      <c r="BR115" s="963"/>
      <c r="BS115" s="963"/>
      <c r="BT115" s="963"/>
      <c r="BU115" s="963"/>
      <c r="BV115" s="963" t="s">
        <v>122</v>
      </c>
      <c r="BW115" s="963"/>
      <c r="BX115" s="963"/>
      <c r="BY115" s="963"/>
      <c r="BZ115" s="963"/>
      <c r="CA115" s="963" t="s">
        <v>122</v>
      </c>
      <c r="CB115" s="963"/>
      <c r="CC115" s="963"/>
      <c r="CD115" s="963"/>
      <c r="CE115" s="963"/>
      <c r="CF115" s="957" t="s">
        <v>122</v>
      </c>
      <c r="CG115" s="958"/>
      <c r="CH115" s="958"/>
      <c r="CI115" s="958"/>
      <c r="CJ115" s="958"/>
      <c r="CK115" s="985"/>
      <c r="CL115" s="986"/>
      <c r="CM115" s="959" t="s">
        <v>436</v>
      </c>
      <c r="CN115" s="960"/>
      <c r="CO115" s="960"/>
      <c r="CP115" s="960"/>
      <c r="CQ115" s="960"/>
      <c r="CR115" s="960"/>
      <c r="CS115" s="960"/>
      <c r="CT115" s="960"/>
      <c r="CU115" s="960"/>
      <c r="CV115" s="960"/>
      <c r="CW115" s="960"/>
      <c r="CX115" s="960"/>
      <c r="CY115" s="960"/>
      <c r="CZ115" s="960"/>
      <c r="DA115" s="960"/>
      <c r="DB115" s="960"/>
      <c r="DC115" s="960"/>
      <c r="DD115" s="960"/>
      <c r="DE115" s="960"/>
      <c r="DF115" s="961"/>
      <c r="DG115" s="995" t="s">
        <v>122</v>
      </c>
      <c r="DH115" s="996"/>
      <c r="DI115" s="996"/>
      <c r="DJ115" s="996"/>
      <c r="DK115" s="997"/>
      <c r="DL115" s="998" t="s">
        <v>122</v>
      </c>
      <c r="DM115" s="996"/>
      <c r="DN115" s="996"/>
      <c r="DO115" s="996"/>
      <c r="DP115" s="997"/>
      <c r="DQ115" s="998" t="s">
        <v>122</v>
      </c>
      <c r="DR115" s="996"/>
      <c r="DS115" s="996"/>
      <c r="DT115" s="996"/>
      <c r="DU115" s="997"/>
      <c r="DV115" s="999" t="s">
        <v>122</v>
      </c>
      <c r="DW115" s="1000"/>
      <c r="DX115" s="1000"/>
      <c r="DY115" s="1000"/>
      <c r="DZ115" s="1001"/>
    </row>
    <row r="116" spans="1:130" s="218" customFormat="1" ht="26.25" customHeight="1" x14ac:dyDescent="0.15">
      <c r="A116" s="993"/>
      <c r="B116" s="994"/>
      <c r="C116" s="1002" t="s">
        <v>437</v>
      </c>
      <c r="D116" s="1002"/>
      <c r="E116" s="1002"/>
      <c r="F116" s="1002"/>
      <c r="G116" s="1002"/>
      <c r="H116" s="1002"/>
      <c r="I116" s="1002"/>
      <c r="J116" s="1002"/>
      <c r="K116" s="1002"/>
      <c r="L116" s="1002"/>
      <c r="M116" s="1002"/>
      <c r="N116" s="1002"/>
      <c r="O116" s="1002"/>
      <c r="P116" s="1002"/>
      <c r="Q116" s="1002"/>
      <c r="R116" s="1002"/>
      <c r="S116" s="1002"/>
      <c r="T116" s="1002"/>
      <c r="U116" s="1002"/>
      <c r="V116" s="1002"/>
      <c r="W116" s="1002"/>
      <c r="X116" s="1002"/>
      <c r="Y116" s="1002"/>
      <c r="Z116" s="1003"/>
      <c r="AA116" s="995" t="s">
        <v>122</v>
      </c>
      <c r="AB116" s="996"/>
      <c r="AC116" s="996"/>
      <c r="AD116" s="996"/>
      <c r="AE116" s="997"/>
      <c r="AF116" s="998" t="s">
        <v>122</v>
      </c>
      <c r="AG116" s="996"/>
      <c r="AH116" s="996"/>
      <c r="AI116" s="996"/>
      <c r="AJ116" s="997"/>
      <c r="AK116" s="998" t="s">
        <v>122</v>
      </c>
      <c r="AL116" s="996"/>
      <c r="AM116" s="996"/>
      <c r="AN116" s="996"/>
      <c r="AO116" s="997"/>
      <c r="AP116" s="999" t="s">
        <v>122</v>
      </c>
      <c r="AQ116" s="1000"/>
      <c r="AR116" s="1000"/>
      <c r="AS116" s="1000"/>
      <c r="AT116" s="1001"/>
      <c r="AU116" s="945"/>
      <c r="AV116" s="946"/>
      <c r="AW116" s="946"/>
      <c r="AX116" s="946"/>
      <c r="AY116" s="946"/>
      <c r="AZ116" s="1004" t="s">
        <v>438</v>
      </c>
      <c r="BA116" s="1005"/>
      <c r="BB116" s="1005"/>
      <c r="BC116" s="1005"/>
      <c r="BD116" s="1005"/>
      <c r="BE116" s="1005"/>
      <c r="BF116" s="1005"/>
      <c r="BG116" s="1005"/>
      <c r="BH116" s="1005"/>
      <c r="BI116" s="1005"/>
      <c r="BJ116" s="1005"/>
      <c r="BK116" s="1005"/>
      <c r="BL116" s="1005"/>
      <c r="BM116" s="1005"/>
      <c r="BN116" s="1005"/>
      <c r="BO116" s="1005"/>
      <c r="BP116" s="1006"/>
      <c r="BQ116" s="962" t="s">
        <v>122</v>
      </c>
      <c r="BR116" s="963"/>
      <c r="BS116" s="963"/>
      <c r="BT116" s="963"/>
      <c r="BU116" s="963"/>
      <c r="BV116" s="963" t="s">
        <v>122</v>
      </c>
      <c r="BW116" s="963"/>
      <c r="BX116" s="963"/>
      <c r="BY116" s="963"/>
      <c r="BZ116" s="963"/>
      <c r="CA116" s="963" t="s">
        <v>122</v>
      </c>
      <c r="CB116" s="963"/>
      <c r="CC116" s="963"/>
      <c r="CD116" s="963"/>
      <c r="CE116" s="963"/>
      <c r="CF116" s="957" t="s">
        <v>122</v>
      </c>
      <c r="CG116" s="958"/>
      <c r="CH116" s="958"/>
      <c r="CI116" s="958"/>
      <c r="CJ116" s="958"/>
      <c r="CK116" s="985"/>
      <c r="CL116" s="986"/>
      <c r="CM116" s="959" t="s">
        <v>439</v>
      </c>
      <c r="CN116" s="960"/>
      <c r="CO116" s="960"/>
      <c r="CP116" s="960"/>
      <c r="CQ116" s="960"/>
      <c r="CR116" s="960"/>
      <c r="CS116" s="960"/>
      <c r="CT116" s="960"/>
      <c r="CU116" s="960"/>
      <c r="CV116" s="960"/>
      <c r="CW116" s="960"/>
      <c r="CX116" s="960"/>
      <c r="CY116" s="960"/>
      <c r="CZ116" s="960"/>
      <c r="DA116" s="960"/>
      <c r="DB116" s="960"/>
      <c r="DC116" s="960"/>
      <c r="DD116" s="960"/>
      <c r="DE116" s="960"/>
      <c r="DF116" s="961"/>
      <c r="DG116" s="995" t="s">
        <v>122</v>
      </c>
      <c r="DH116" s="996"/>
      <c r="DI116" s="996"/>
      <c r="DJ116" s="996"/>
      <c r="DK116" s="997"/>
      <c r="DL116" s="998" t="s">
        <v>122</v>
      </c>
      <c r="DM116" s="996"/>
      <c r="DN116" s="996"/>
      <c r="DO116" s="996"/>
      <c r="DP116" s="997"/>
      <c r="DQ116" s="998" t="s">
        <v>122</v>
      </c>
      <c r="DR116" s="996"/>
      <c r="DS116" s="996"/>
      <c r="DT116" s="996"/>
      <c r="DU116" s="997"/>
      <c r="DV116" s="999" t="s">
        <v>122</v>
      </c>
      <c r="DW116" s="1000"/>
      <c r="DX116" s="1000"/>
      <c r="DY116" s="1000"/>
      <c r="DZ116" s="1001"/>
    </row>
    <row r="117" spans="1:130" s="218" customFormat="1" ht="26.25" customHeight="1" x14ac:dyDescent="0.15">
      <c r="A117" s="949" t="s">
        <v>177</v>
      </c>
      <c r="B117" s="930"/>
      <c r="C117" s="930"/>
      <c r="D117" s="930"/>
      <c r="E117" s="930"/>
      <c r="F117" s="930"/>
      <c r="G117" s="930"/>
      <c r="H117" s="930"/>
      <c r="I117" s="930"/>
      <c r="J117" s="930"/>
      <c r="K117" s="930"/>
      <c r="L117" s="930"/>
      <c r="M117" s="930"/>
      <c r="N117" s="930"/>
      <c r="O117" s="930"/>
      <c r="P117" s="930"/>
      <c r="Q117" s="930"/>
      <c r="R117" s="930"/>
      <c r="S117" s="930"/>
      <c r="T117" s="930"/>
      <c r="U117" s="930"/>
      <c r="V117" s="930"/>
      <c r="W117" s="930"/>
      <c r="X117" s="930"/>
      <c r="Y117" s="1014" t="s">
        <v>440</v>
      </c>
      <c r="Z117" s="931"/>
      <c r="AA117" s="1015">
        <v>2197846</v>
      </c>
      <c r="AB117" s="1016"/>
      <c r="AC117" s="1016"/>
      <c r="AD117" s="1016"/>
      <c r="AE117" s="1017"/>
      <c r="AF117" s="1018">
        <v>2188087</v>
      </c>
      <c r="AG117" s="1016"/>
      <c r="AH117" s="1016"/>
      <c r="AI117" s="1016"/>
      <c r="AJ117" s="1017"/>
      <c r="AK117" s="1018">
        <v>2206338</v>
      </c>
      <c r="AL117" s="1016"/>
      <c r="AM117" s="1016"/>
      <c r="AN117" s="1016"/>
      <c r="AO117" s="1017"/>
      <c r="AP117" s="1019"/>
      <c r="AQ117" s="1020"/>
      <c r="AR117" s="1020"/>
      <c r="AS117" s="1020"/>
      <c r="AT117" s="1021"/>
      <c r="AU117" s="945"/>
      <c r="AV117" s="946"/>
      <c r="AW117" s="946"/>
      <c r="AX117" s="946"/>
      <c r="AY117" s="946"/>
      <c r="AZ117" s="1011" t="s">
        <v>441</v>
      </c>
      <c r="BA117" s="1012"/>
      <c r="BB117" s="1012"/>
      <c r="BC117" s="1012"/>
      <c r="BD117" s="1012"/>
      <c r="BE117" s="1012"/>
      <c r="BF117" s="1012"/>
      <c r="BG117" s="1012"/>
      <c r="BH117" s="1012"/>
      <c r="BI117" s="1012"/>
      <c r="BJ117" s="1012"/>
      <c r="BK117" s="1012"/>
      <c r="BL117" s="1012"/>
      <c r="BM117" s="1012"/>
      <c r="BN117" s="1012"/>
      <c r="BO117" s="1012"/>
      <c r="BP117" s="1013"/>
      <c r="BQ117" s="962" t="s">
        <v>122</v>
      </c>
      <c r="BR117" s="963"/>
      <c r="BS117" s="963"/>
      <c r="BT117" s="963"/>
      <c r="BU117" s="963"/>
      <c r="BV117" s="963" t="s">
        <v>122</v>
      </c>
      <c r="BW117" s="963"/>
      <c r="BX117" s="963"/>
      <c r="BY117" s="963"/>
      <c r="BZ117" s="963"/>
      <c r="CA117" s="963" t="s">
        <v>122</v>
      </c>
      <c r="CB117" s="963"/>
      <c r="CC117" s="963"/>
      <c r="CD117" s="963"/>
      <c r="CE117" s="963"/>
      <c r="CF117" s="957" t="s">
        <v>122</v>
      </c>
      <c r="CG117" s="958"/>
      <c r="CH117" s="958"/>
      <c r="CI117" s="958"/>
      <c r="CJ117" s="958"/>
      <c r="CK117" s="985"/>
      <c r="CL117" s="986"/>
      <c r="CM117" s="959" t="s">
        <v>442</v>
      </c>
      <c r="CN117" s="960"/>
      <c r="CO117" s="960"/>
      <c r="CP117" s="960"/>
      <c r="CQ117" s="960"/>
      <c r="CR117" s="960"/>
      <c r="CS117" s="960"/>
      <c r="CT117" s="960"/>
      <c r="CU117" s="960"/>
      <c r="CV117" s="960"/>
      <c r="CW117" s="960"/>
      <c r="CX117" s="960"/>
      <c r="CY117" s="960"/>
      <c r="CZ117" s="960"/>
      <c r="DA117" s="960"/>
      <c r="DB117" s="960"/>
      <c r="DC117" s="960"/>
      <c r="DD117" s="960"/>
      <c r="DE117" s="960"/>
      <c r="DF117" s="961"/>
      <c r="DG117" s="995" t="s">
        <v>122</v>
      </c>
      <c r="DH117" s="996"/>
      <c r="DI117" s="996"/>
      <c r="DJ117" s="996"/>
      <c r="DK117" s="997"/>
      <c r="DL117" s="998" t="s">
        <v>122</v>
      </c>
      <c r="DM117" s="996"/>
      <c r="DN117" s="996"/>
      <c r="DO117" s="996"/>
      <c r="DP117" s="997"/>
      <c r="DQ117" s="998" t="s">
        <v>122</v>
      </c>
      <c r="DR117" s="996"/>
      <c r="DS117" s="996"/>
      <c r="DT117" s="996"/>
      <c r="DU117" s="997"/>
      <c r="DV117" s="999" t="s">
        <v>122</v>
      </c>
      <c r="DW117" s="1000"/>
      <c r="DX117" s="1000"/>
      <c r="DY117" s="1000"/>
      <c r="DZ117" s="1001"/>
    </row>
    <row r="118" spans="1:130" s="218" customFormat="1" ht="26.25" customHeight="1" x14ac:dyDescent="0.15">
      <c r="A118" s="949" t="s">
        <v>416</v>
      </c>
      <c r="B118" s="930"/>
      <c r="C118" s="930"/>
      <c r="D118" s="930"/>
      <c r="E118" s="930"/>
      <c r="F118" s="930"/>
      <c r="G118" s="930"/>
      <c r="H118" s="930"/>
      <c r="I118" s="930"/>
      <c r="J118" s="930"/>
      <c r="K118" s="930"/>
      <c r="L118" s="930"/>
      <c r="M118" s="930"/>
      <c r="N118" s="930"/>
      <c r="O118" s="930"/>
      <c r="P118" s="930"/>
      <c r="Q118" s="930"/>
      <c r="R118" s="930"/>
      <c r="S118" s="930"/>
      <c r="T118" s="930"/>
      <c r="U118" s="930"/>
      <c r="V118" s="930"/>
      <c r="W118" s="930"/>
      <c r="X118" s="930"/>
      <c r="Y118" s="930"/>
      <c r="Z118" s="931"/>
      <c r="AA118" s="929" t="s">
        <v>413</v>
      </c>
      <c r="AB118" s="930"/>
      <c r="AC118" s="930"/>
      <c r="AD118" s="930"/>
      <c r="AE118" s="931"/>
      <c r="AF118" s="929" t="s">
        <v>414</v>
      </c>
      <c r="AG118" s="930"/>
      <c r="AH118" s="930"/>
      <c r="AI118" s="930"/>
      <c r="AJ118" s="931"/>
      <c r="AK118" s="929" t="s">
        <v>294</v>
      </c>
      <c r="AL118" s="930"/>
      <c r="AM118" s="930"/>
      <c r="AN118" s="930"/>
      <c r="AO118" s="931"/>
      <c r="AP118" s="1007" t="s">
        <v>415</v>
      </c>
      <c r="AQ118" s="1008"/>
      <c r="AR118" s="1008"/>
      <c r="AS118" s="1008"/>
      <c r="AT118" s="1009"/>
      <c r="AU118" s="945"/>
      <c r="AV118" s="946"/>
      <c r="AW118" s="946"/>
      <c r="AX118" s="946"/>
      <c r="AY118" s="946"/>
      <c r="AZ118" s="1010" t="s">
        <v>443</v>
      </c>
      <c r="BA118" s="1002"/>
      <c r="BB118" s="1002"/>
      <c r="BC118" s="1002"/>
      <c r="BD118" s="1002"/>
      <c r="BE118" s="1002"/>
      <c r="BF118" s="1002"/>
      <c r="BG118" s="1002"/>
      <c r="BH118" s="1002"/>
      <c r="BI118" s="1002"/>
      <c r="BJ118" s="1002"/>
      <c r="BK118" s="1002"/>
      <c r="BL118" s="1002"/>
      <c r="BM118" s="1002"/>
      <c r="BN118" s="1002"/>
      <c r="BO118" s="1002"/>
      <c r="BP118" s="1003"/>
      <c r="BQ118" s="1036" t="s">
        <v>122</v>
      </c>
      <c r="BR118" s="1037"/>
      <c r="BS118" s="1037"/>
      <c r="BT118" s="1037"/>
      <c r="BU118" s="1037"/>
      <c r="BV118" s="1037" t="s">
        <v>122</v>
      </c>
      <c r="BW118" s="1037"/>
      <c r="BX118" s="1037"/>
      <c r="BY118" s="1037"/>
      <c r="BZ118" s="1037"/>
      <c r="CA118" s="1037" t="s">
        <v>122</v>
      </c>
      <c r="CB118" s="1037"/>
      <c r="CC118" s="1037"/>
      <c r="CD118" s="1037"/>
      <c r="CE118" s="1037"/>
      <c r="CF118" s="957" t="s">
        <v>122</v>
      </c>
      <c r="CG118" s="958"/>
      <c r="CH118" s="958"/>
      <c r="CI118" s="958"/>
      <c r="CJ118" s="958"/>
      <c r="CK118" s="985"/>
      <c r="CL118" s="986"/>
      <c r="CM118" s="959" t="s">
        <v>444</v>
      </c>
      <c r="CN118" s="960"/>
      <c r="CO118" s="960"/>
      <c r="CP118" s="960"/>
      <c r="CQ118" s="960"/>
      <c r="CR118" s="960"/>
      <c r="CS118" s="960"/>
      <c r="CT118" s="960"/>
      <c r="CU118" s="960"/>
      <c r="CV118" s="960"/>
      <c r="CW118" s="960"/>
      <c r="CX118" s="960"/>
      <c r="CY118" s="960"/>
      <c r="CZ118" s="960"/>
      <c r="DA118" s="960"/>
      <c r="DB118" s="960"/>
      <c r="DC118" s="960"/>
      <c r="DD118" s="960"/>
      <c r="DE118" s="960"/>
      <c r="DF118" s="961"/>
      <c r="DG118" s="995" t="s">
        <v>122</v>
      </c>
      <c r="DH118" s="996"/>
      <c r="DI118" s="996"/>
      <c r="DJ118" s="996"/>
      <c r="DK118" s="997"/>
      <c r="DL118" s="998" t="s">
        <v>122</v>
      </c>
      <c r="DM118" s="996"/>
      <c r="DN118" s="996"/>
      <c r="DO118" s="996"/>
      <c r="DP118" s="997"/>
      <c r="DQ118" s="998" t="s">
        <v>122</v>
      </c>
      <c r="DR118" s="996"/>
      <c r="DS118" s="996"/>
      <c r="DT118" s="996"/>
      <c r="DU118" s="997"/>
      <c r="DV118" s="999" t="s">
        <v>122</v>
      </c>
      <c r="DW118" s="1000"/>
      <c r="DX118" s="1000"/>
      <c r="DY118" s="1000"/>
      <c r="DZ118" s="1001"/>
    </row>
    <row r="119" spans="1:130" s="218" customFormat="1" ht="26.25" customHeight="1" x14ac:dyDescent="0.15">
      <c r="A119" s="1093" t="s">
        <v>419</v>
      </c>
      <c r="B119" s="984"/>
      <c r="C119" s="966" t="s">
        <v>420</v>
      </c>
      <c r="D119" s="934"/>
      <c r="E119" s="934"/>
      <c r="F119" s="934"/>
      <c r="G119" s="934"/>
      <c r="H119" s="934"/>
      <c r="I119" s="934"/>
      <c r="J119" s="934"/>
      <c r="K119" s="934"/>
      <c r="L119" s="934"/>
      <c r="M119" s="934"/>
      <c r="N119" s="934"/>
      <c r="O119" s="934"/>
      <c r="P119" s="934"/>
      <c r="Q119" s="934"/>
      <c r="R119" s="934"/>
      <c r="S119" s="934"/>
      <c r="T119" s="934"/>
      <c r="U119" s="934"/>
      <c r="V119" s="934"/>
      <c r="W119" s="934"/>
      <c r="X119" s="934"/>
      <c r="Y119" s="934"/>
      <c r="Z119" s="935"/>
      <c r="AA119" s="936" t="s">
        <v>122</v>
      </c>
      <c r="AB119" s="937"/>
      <c r="AC119" s="937"/>
      <c r="AD119" s="937"/>
      <c r="AE119" s="938"/>
      <c r="AF119" s="939" t="s">
        <v>122</v>
      </c>
      <c r="AG119" s="937"/>
      <c r="AH119" s="937"/>
      <c r="AI119" s="937"/>
      <c r="AJ119" s="938"/>
      <c r="AK119" s="939" t="s">
        <v>122</v>
      </c>
      <c r="AL119" s="937"/>
      <c r="AM119" s="937"/>
      <c r="AN119" s="937"/>
      <c r="AO119" s="938"/>
      <c r="AP119" s="940" t="s">
        <v>122</v>
      </c>
      <c r="AQ119" s="941"/>
      <c r="AR119" s="941"/>
      <c r="AS119" s="941"/>
      <c r="AT119" s="942"/>
      <c r="AU119" s="947"/>
      <c r="AV119" s="948"/>
      <c r="AW119" s="948"/>
      <c r="AX119" s="948"/>
      <c r="AY119" s="948"/>
      <c r="AZ119" s="239" t="s">
        <v>177</v>
      </c>
      <c r="BA119" s="239"/>
      <c r="BB119" s="239"/>
      <c r="BC119" s="239"/>
      <c r="BD119" s="239"/>
      <c r="BE119" s="239"/>
      <c r="BF119" s="239"/>
      <c r="BG119" s="239"/>
      <c r="BH119" s="239"/>
      <c r="BI119" s="239"/>
      <c r="BJ119" s="239"/>
      <c r="BK119" s="239"/>
      <c r="BL119" s="239"/>
      <c r="BM119" s="239"/>
      <c r="BN119" s="239"/>
      <c r="BO119" s="1014" t="s">
        <v>445</v>
      </c>
      <c r="BP119" s="1042"/>
      <c r="BQ119" s="1036">
        <v>23757769</v>
      </c>
      <c r="BR119" s="1037"/>
      <c r="BS119" s="1037"/>
      <c r="BT119" s="1037"/>
      <c r="BU119" s="1037"/>
      <c r="BV119" s="1037">
        <v>23079879</v>
      </c>
      <c r="BW119" s="1037"/>
      <c r="BX119" s="1037"/>
      <c r="BY119" s="1037"/>
      <c r="BZ119" s="1037"/>
      <c r="CA119" s="1037">
        <v>22168979</v>
      </c>
      <c r="CB119" s="1037"/>
      <c r="CC119" s="1037"/>
      <c r="CD119" s="1037"/>
      <c r="CE119" s="1037"/>
      <c r="CF119" s="1038"/>
      <c r="CG119" s="1039"/>
      <c r="CH119" s="1039"/>
      <c r="CI119" s="1039"/>
      <c r="CJ119" s="1040"/>
      <c r="CK119" s="987"/>
      <c r="CL119" s="988"/>
      <c r="CM119" s="1010" t="s">
        <v>446</v>
      </c>
      <c r="CN119" s="1002"/>
      <c r="CO119" s="1002"/>
      <c r="CP119" s="1002"/>
      <c r="CQ119" s="1002"/>
      <c r="CR119" s="1002"/>
      <c r="CS119" s="1002"/>
      <c r="CT119" s="1002"/>
      <c r="CU119" s="1002"/>
      <c r="CV119" s="1002"/>
      <c r="CW119" s="1002"/>
      <c r="CX119" s="1002"/>
      <c r="CY119" s="1002"/>
      <c r="CZ119" s="1002"/>
      <c r="DA119" s="1002"/>
      <c r="DB119" s="1002"/>
      <c r="DC119" s="1002"/>
      <c r="DD119" s="1002"/>
      <c r="DE119" s="1002"/>
      <c r="DF119" s="1003"/>
      <c r="DG119" s="1041" t="s">
        <v>122</v>
      </c>
      <c r="DH119" s="1023"/>
      <c r="DI119" s="1023"/>
      <c r="DJ119" s="1023"/>
      <c r="DK119" s="1024"/>
      <c r="DL119" s="1022" t="s">
        <v>122</v>
      </c>
      <c r="DM119" s="1023"/>
      <c r="DN119" s="1023"/>
      <c r="DO119" s="1023"/>
      <c r="DP119" s="1024"/>
      <c r="DQ119" s="1022" t="s">
        <v>122</v>
      </c>
      <c r="DR119" s="1023"/>
      <c r="DS119" s="1023"/>
      <c r="DT119" s="1023"/>
      <c r="DU119" s="1024"/>
      <c r="DV119" s="1025" t="s">
        <v>122</v>
      </c>
      <c r="DW119" s="1026"/>
      <c r="DX119" s="1026"/>
      <c r="DY119" s="1026"/>
      <c r="DZ119" s="1027"/>
    </row>
    <row r="120" spans="1:130" s="218" customFormat="1" ht="26.25" customHeight="1" x14ac:dyDescent="0.15">
      <c r="A120" s="1094"/>
      <c r="B120" s="986"/>
      <c r="C120" s="959" t="s">
        <v>423</v>
      </c>
      <c r="D120" s="960"/>
      <c r="E120" s="960"/>
      <c r="F120" s="960"/>
      <c r="G120" s="960"/>
      <c r="H120" s="960"/>
      <c r="I120" s="960"/>
      <c r="J120" s="960"/>
      <c r="K120" s="960"/>
      <c r="L120" s="960"/>
      <c r="M120" s="960"/>
      <c r="N120" s="960"/>
      <c r="O120" s="960"/>
      <c r="P120" s="960"/>
      <c r="Q120" s="960"/>
      <c r="R120" s="960"/>
      <c r="S120" s="960"/>
      <c r="T120" s="960"/>
      <c r="U120" s="960"/>
      <c r="V120" s="960"/>
      <c r="W120" s="960"/>
      <c r="X120" s="960"/>
      <c r="Y120" s="960"/>
      <c r="Z120" s="961"/>
      <c r="AA120" s="995" t="s">
        <v>122</v>
      </c>
      <c r="AB120" s="996"/>
      <c r="AC120" s="996"/>
      <c r="AD120" s="996"/>
      <c r="AE120" s="997"/>
      <c r="AF120" s="998" t="s">
        <v>122</v>
      </c>
      <c r="AG120" s="996"/>
      <c r="AH120" s="996"/>
      <c r="AI120" s="996"/>
      <c r="AJ120" s="997"/>
      <c r="AK120" s="998" t="s">
        <v>122</v>
      </c>
      <c r="AL120" s="996"/>
      <c r="AM120" s="996"/>
      <c r="AN120" s="996"/>
      <c r="AO120" s="997"/>
      <c r="AP120" s="999" t="s">
        <v>122</v>
      </c>
      <c r="AQ120" s="1000"/>
      <c r="AR120" s="1000"/>
      <c r="AS120" s="1000"/>
      <c r="AT120" s="1001"/>
      <c r="AU120" s="1028" t="s">
        <v>447</v>
      </c>
      <c r="AV120" s="1029"/>
      <c r="AW120" s="1029"/>
      <c r="AX120" s="1029"/>
      <c r="AY120" s="1030"/>
      <c r="AZ120" s="966" t="s">
        <v>448</v>
      </c>
      <c r="BA120" s="934"/>
      <c r="BB120" s="934"/>
      <c r="BC120" s="934"/>
      <c r="BD120" s="934"/>
      <c r="BE120" s="934"/>
      <c r="BF120" s="934"/>
      <c r="BG120" s="934"/>
      <c r="BH120" s="934"/>
      <c r="BI120" s="934"/>
      <c r="BJ120" s="934"/>
      <c r="BK120" s="934"/>
      <c r="BL120" s="934"/>
      <c r="BM120" s="934"/>
      <c r="BN120" s="934"/>
      <c r="BO120" s="934"/>
      <c r="BP120" s="935"/>
      <c r="BQ120" s="967">
        <v>8601850</v>
      </c>
      <c r="BR120" s="968"/>
      <c r="BS120" s="968"/>
      <c r="BT120" s="968"/>
      <c r="BU120" s="968"/>
      <c r="BV120" s="968">
        <v>8300594</v>
      </c>
      <c r="BW120" s="968"/>
      <c r="BX120" s="968"/>
      <c r="BY120" s="968"/>
      <c r="BZ120" s="968"/>
      <c r="CA120" s="968">
        <v>7126241</v>
      </c>
      <c r="CB120" s="968"/>
      <c r="CC120" s="968"/>
      <c r="CD120" s="968"/>
      <c r="CE120" s="968"/>
      <c r="CF120" s="981">
        <v>91.2</v>
      </c>
      <c r="CG120" s="982"/>
      <c r="CH120" s="982"/>
      <c r="CI120" s="982"/>
      <c r="CJ120" s="982"/>
      <c r="CK120" s="1043" t="s">
        <v>449</v>
      </c>
      <c r="CL120" s="1044"/>
      <c r="CM120" s="1044"/>
      <c r="CN120" s="1044"/>
      <c r="CO120" s="1045"/>
      <c r="CP120" s="1051" t="s">
        <v>395</v>
      </c>
      <c r="CQ120" s="1052"/>
      <c r="CR120" s="1052"/>
      <c r="CS120" s="1052"/>
      <c r="CT120" s="1052"/>
      <c r="CU120" s="1052"/>
      <c r="CV120" s="1052"/>
      <c r="CW120" s="1052"/>
      <c r="CX120" s="1052"/>
      <c r="CY120" s="1052"/>
      <c r="CZ120" s="1052"/>
      <c r="DA120" s="1052"/>
      <c r="DB120" s="1052"/>
      <c r="DC120" s="1052"/>
      <c r="DD120" s="1052"/>
      <c r="DE120" s="1052"/>
      <c r="DF120" s="1053"/>
      <c r="DG120" s="967" t="s">
        <v>122</v>
      </c>
      <c r="DH120" s="968"/>
      <c r="DI120" s="968"/>
      <c r="DJ120" s="968"/>
      <c r="DK120" s="968"/>
      <c r="DL120" s="968">
        <v>5690891</v>
      </c>
      <c r="DM120" s="968"/>
      <c r="DN120" s="968"/>
      <c r="DO120" s="968"/>
      <c r="DP120" s="968"/>
      <c r="DQ120" s="968">
        <v>5438641</v>
      </c>
      <c r="DR120" s="968"/>
      <c r="DS120" s="968"/>
      <c r="DT120" s="968"/>
      <c r="DU120" s="968"/>
      <c r="DV120" s="969">
        <v>69.599999999999994</v>
      </c>
      <c r="DW120" s="969"/>
      <c r="DX120" s="969"/>
      <c r="DY120" s="969"/>
      <c r="DZ120" s="970"/>
    </row>
    <row r="121" spans="1:130" s="218" customFormat="1" ht="26.25" customHeight="1" x14ac:dyDescent="0.15">
      <c r="A121" s="1094"/>
      <c r="B121" s="986"/>
      <c r="C121" s="1011" t="s">
        <v>450</v>
      </c>
      <c r="D121" s="1012"/>
      <c r="E121" s="1012"/>
      <c r="F121" s="1012"/>
      <c r="G121" s="1012"/>
      <c r="H121" s="1012"/>
      <c r="I121" s="1012"/>
      <c r="J121" s="1012"/>
      <c r="K121" s="1012"/>
      <c r="L121" s="1012"/>
      <c r="M121" s="1012"/>
      <c r="N121" s="1012"/>
      <c r="O121" s="1012"/>
      <c r="P121" s="1012"/>
      <c r="Q121" s="1012"/>
      <c r="R121" s="1012"/>
      <c r="S121" s="1012"/>
      <c r="T121" s="1012"/>
      <c r="U121" s="1012"/>
      <c r="V121" s="1012"/>
      <c r="W121" s="1012"/>
      <c r="X121" s="1012"/>
      <c r="Y121" s="1012"/>
      <c r="Z121" s="1013"/>
      <c r="AA121" s="995" t="s">
        <v>122</v>
      </c>
      <c r="AB121" s="996"/>
      <c r="AC121" s="996"/>
      <c r="AD121" s="996"/>
      <c r="AE121" s="997"/>
      <c r="AF121" s="998" t="s">
        <v>122</v>
      </c>
      <c r="AG121" s="996"/>
      <c r="AH121" s="996"/>
      <c r="AI121" s="996"/>
      <c r="AJ121" s="997"/>
      <c r="AK121" s="998" t="s">
        <v>122</v>
      </c>
      <c r="AL121" s="996"/>
      <c r="AM121" s="996"/>
      <c r="AN121" s="996"/>
      <c r="AO121" s="997"/>
      <c r="AP121" s="999" t="s">
        <v>122</v>
      </c>
      <c r="AQ121" s="1000"/>
      <c r="AR121" s="1000"/>
      <c r="AS121" s="1000"/>
      <c r="AT121" s="1001"/>
      <c r="AU121" s="1031"/>
      <c r="AV121" s="1032"/>
      <c r="AW121" s="1032"/>
      <c r="AX121" s="1032"/>
      <c r="AY121" s="1033"/>
      <c r="AZ121" s="959" t="s">
        <v>451</v>
      </c>
      <c r="BA121" s="960"/>
      <c r="BB121" s="960"/>
      <c r="BC121" s="960"/>
      <c r="BD121" s="960"/>
      <c r="BE121" s="960"/>
      <c r="BF121" s="960"/>
      <c r="BG121" s="960"/>
      <c r="BH121" s="960"/>
      <c r="BI121" s="960"/>
      <c r="BJ121" s="960"/>
      <c r="BK121" s="960"/>
      <c r="BL121" s="960"/>
      <c r="BM121" s="960"/>
      <c r="BN121" s="960"/>
      <c r="BO121" s="960"/>
      <c r="BP121" s="961"/>
      <c r="BQ121" s="962">
        <v>132048</v>
      </c>
      <c r="BR121" s="963"/>
      <c r="BS121" s="963"/>
      <c r="BT121" s="963"/>
      <c r="BU121" s="963"/>
      <c r="BV121" s="963">
        <v>112178</v>
      </c>
      <c r="BW121" s="963"/>
      <c r="BX121" s="963"/>
      <c r="BY121" s="963"/>
      <c r="BZ121" s="963"/>
      <c r="CA121" s="963">
        <v>106205</v>
      </c>
      <c r="CB121" s="963"/>
      <c r="CC121" s="963"/>
      <c r="CD121" s="963"/>
      <c r="CE121" s="963"/>
      <c r="CF121" s="957">
        <v>1.4</v>
      </c>
      <c r="CG121" s="958"/>
      <c r="CH121" s="958"/>
      <c r="CI121" s="958"/>
      <c r="CJ121" s="958"/>
      <c r="CK121" s="1046"/>
      <c r="CL121" s="1047"/>
      <c r="CM121" s="1047"/>
      <c r="CN121" s="1047"/>
      <c r="CO121" s="1048"/>
      <c r="CP121" s="1056" t="s">
        <v>393</v>
      </c>
      <c r="CQ121" s="1057"/>
      <c r="CR121" s="1057"/>
      <c r="CS121" s="1057"/>
      <c r="CT121" s="1057"/>
      <c r="CU121" s="1057"/>
      <c r="CV121" s="1057"/>
      <c r="CW121" s="1057"/>
      <c r="CX121" s="1057"/>
      <c r="CY121" s="1057"/>
      <c r="CZ121" s="1057"/>
      <c r="DA121" s="1057"/>
      <c r="DB121" s="1057"/>
      <c r="DC121" s="1057"/>
      <c r="DD121" s="1057"/>
      <c r="DE121" s="1057"/>
      <c r="DF121" s="1058"/>
      <c r="DG121" s="962">
        <v>2007104</v>
      </c>
      <c r="DH121" s="963"/>
      <c r="DI121" s="963"/>
      <c r="DJ121" s="963"/>
      <c r="DK121" s="963"/>
      <c r="DL121" s="963">
        <v>1844881</v>
      </c>
      <c r="DM121" s="963"/>
      <c r="DN121" s="963"/>
      <c r="DO121" s="963"/>
      <c r="DP121" s="963"/>
      <c r="DQ121" s="963">
        <v>1758831</v>
      </c>
      <c r="DR121" s="963"/>
      <c r="DS121" s="963"/>
      <c r="DT121" s="963"/>
      <c r="DU121" s="963"/>
      <c r="DV121" s="964">
        <v>22.5</v>
      </c>
      <c r="DW121" s="964"/>
      <c r="DX121" s="964"/>
      <c r="DY121" s="964"/>
      <c r="DZ121" s="965"/>
    </row>
    <row r="122" spans="1:130" s="218" customFormat="1" ht="26.25" customHeight="1" x14ac:dyDescent="0.15">
      <c r="A122" s="1094"/>
      <c r="B122" s="986"/>
      <c r="C122" s="959" t="s">
        <v>433</v>
      </c>
      <c r="D122" s="960"/>
      <c r="E122" s="960"/>
      <c r="F122" s="960"/>
      <c r="G122" s="960"/>
      <c r="H122" s="960"/>
      <c r="I122" s="960"/>
      <c r="J122" s="960"/>
      <c r="K122" s="960"/>
      <c r="L122" s="960"/>
      <c r="M122" s="960"/>
      <c r="N122" s="960"/>
      <c r="O122" s="960"/>
      <c r="P122" s="960"/>
      <c r="Q122" s="960"/>
      <c r="R122" s="960"/>
      <c r="S122" s="960"/>
      <c r="T122" s="960"/>
      <c r="U122" s="960"/>
      <c r="V122" s="960"/>
      <c r="W122" s="960"/>
      <c r="X122" s="960"/>
      <c r="Y122" s="960"/>
      <c r="Z122" s="961"/>
      <c r="AA122" s="995" t="s">
        <v>122</v>
      </c>
      <c r="AB122" s="996"/>
      <c r="AC122" s="996"/>
      <c r="AD122" s="996"/>
      <c r="AE122" s="997"/>
      <c r="AF122" s="998" t="s">
        <v>122</v>
      </c>
      <c r="AG122" s="996"/>
      <c r="AH122" s="996"/>
      <c r="AI122" s="996"/>
      <c r="AJ122" s="997"/>
      <c r="AK122" s="998" t="s">
        <v>122</v>
      </c>
      <c r="AL122" s="996"/>
      <c r="AM122" s="996"/>
      <c r="AN122" s="996"/>
      <c r="AO122" s="997"/>
      <c r="AP122" s="999" t="s">
        <v>122</v>
      </c>
      <c r="AQ122" s="1000"/>
      <c r="AR122" s="1000"/>
      <c r="AS122" s="1000"/>
      <c r="AT122" s="1001"/>
      <c r="AU122" s="1031"/>
      <c r="AV122" s="1032"/>
      <c r="AW122" s="1032"/>
      <c r="AX122" s="1032"/>
      <c r="AY122" s="1033"/>
      <c r="AZ122" s="1010" t="s">
        <v>452</v>
      </c>
      <c r="BA122" s="1002"/>
      <c r="BB122" s="1002"/>
      <c r="BC122" s="1002"/>
      <c r="BD122" s="1002"/>
      <c r="BE122" s="1002"/>
      <c r="BF122" s="1002"/>
      <c r="BG122" s="1002"/>
      <c r="BH122" s="1002"/>
      <c r="BI122" s="1002"/>
      <c r="BJ122" s="1002"/>
      <c r="BK122" s="1002"/>
      <c r="BL122" s="1002"/>
      <c r="BM122" s="1002"/>
      <c r="BN122" s="1002"/>
      <c r="BO122" s="1002"/>
      <c r="BP122" s="1003"/>
      <c r="BQ122" s="1036">
        <v>16514470</v>
      </c>
      <c r="BR122" s="1037"/>
      <c r="BS122" s="1037"/>
      <c r="BT122" s="1037"/>
      <c r="BU122" s="1037"/>
      <c r="BV122" s="1037">
        <v>16011434</v>
      </c>
      <c r="BW122" s="1037"/>
      <c r="BX122" s="1037"/>
      <c r="BY122" s="1037"/>
      <c r="BZ122" s="1037"/>
      <c r="CA122" s="1037">
        <v>15368513</v>
      </c>
      <c r="CB122" s="1037"/>
      <c r="CC122" s="1037"/>
      <c r="CD122" s="1037"/>
      <c r="CE122" s="1037"/>
      <c r="CF122" s="1054">
        <v>196.7</v>
      </c>
      <c r="CG122" s="1055"/>
      <c r="CH122" s="1055"/>
      <c r="CI122" s="1055"/>
      <c r="CJ122" s="1055"/>
      <c r="CK122" s="1046"/>
      <c r="CL122" s="1047"/>
      <c r="CM122" s="1047"/>
      <c r="CN122" s="1047"/>
      <c r="CO122" s="1048"/>
      <c r="CP122" s="1056" t="s">
        <v>398</v>
      </c>
      <c r="CQ122" s="1057"/>
      <c r="CR122" s="1057"/>
      <c r="CS122" s="1057"/>
      <c r="CT122" s="1057"/>
      <c r="CU122" s="1057"/>
      <c r="CV122" s="1057"/>
      <c r="CW122" s="1057"/>
      <c r="CX122" s="1057"/>
      <c r="CY122" s="1057"/>
      <c r="CZ122" s="1057"/>
      <c r="DA122" s="1057"/>
      <c r="DB122" s="1057"/>
      <c r="DC122" s="1057"/>
      <c r="DD122" s="1057"/>
      <c r="DE122" s="1057"/>
      <c r="DF122" s="1058"/>
      <c r="DG122" s="962" t="s">
        <v>122</v>
      </c>
      <c r="DH122" s="963"/>
      <c r="DI122" s="963"/>
      <c r="DJ122" s="963"/>
      <c r="DK122" s="963"/>
      <c r="DL122" s="963" t="s">
        <v>122</v>
      </c>
      <c r="DM122" s="963"/>
      <c r="DN122" s="963"/>
      <c r="DO122" s="963"/>
      <c r="DP122" s="963"/>
      <c r="DQ122" s="963" t="s">
        <v>122</v>
      </c>
      <c r="DR122" s="963"/>
      <c r="DS122" s="963"/>
      <c r="DT122" s="963"/>
      <c r="DU122" s="963"/>
      <c r="DV122" s="964" t="s">
        <v>122</v>
      </c>
      <c r="DW122" s="964"/>
      <c r="DX122" s="964"/>
      <c r="DY122" s="964"/>
      <c r="DZ122" s="965"/>
    </row>
    <row r="123" spans="1:130" s="218" customFormat="1" ht="26.25" customHeight="1" x14ac:dyDescent="0.15">
      <c r="A123" s="1094"/>
      <c r="B123" s="986"/>
      <c r="C123" s="959" t="s">
        <v>439</v>
      </c>
      <c r="D123" s="960"/>
      <c r="E123" s="960"/>
      <c r="F123" s="960"/>
      <c r="G123" s="960"/>
      <c r="H123" s="960"/>
      <c r="I123" s="960"/>
      <c r="J123" s="960"/>
      <c r="K123" s="960"/>
      <c r="L123" s="960"/>
      <c r="M123" s="960"/>
      <c r="N123" s="960"/>
      <c r="O123" s="960"/>
      <c r="P123" s="960"/>
      <c r="Q123" s="960"/>
      <c r="R123" s="960"/>
      <c r="S123" s="960"/>
      <c r="T123" s="960"/>
      <c r="U123" s="960"/>
      <c r="V123" s="960"/>
      <c r="W123" s="960"/>
      <c r="X123" s="960"/>
      <c r="Y123" s="960"/>
      <c r="Z123" s="961"/>
      <c r="AA123" s="995" t="s">
        <v>122</v>
      </c>
      <c r="AB123" s="996"/>
      <c r="AC123" s="996"/>
      <c r="AD123" s="996"/>
      <c r="AE123" s="997"/>
      <c r="AF123" s="998" t="s">
        <v>122</v>
      </c>
      <c r="AG123" s="996"/>
      <c r="AH123" s="996"/>
      <c r="AI123" s="996"/>
      <c r="AJ123" s="997"/>
      <c r="AK123" s="998" t="s">
        <v>122</v>
      </c>
      <c r="AL123" s="996"/>
      <c r="AM123" s="996"/>
      <c r="AN123" s="996"/>
      <c r="AO123" s="997"/>
      <c r="AP123" s="999" t="s">
        <v>122</v>
      </c>
      <c r="AQ123" s="1000"/>
      <c r="AR123" s="1000"/>
      <c r="AS123" s="1000"/>
      <c r="AT123" s="1001"/>
      <c r="AU123" s="1034"/>
      <c r="AV123" s="1035"/>
      <c r="AW123" s="1035"/>
      <c r="AX123" s="1035"/>
      <c r="AY123" s="1035"/>
      <c r="AZ123" s="239" t="s">
        <v>177</v>
      </c>
      <c r="BA123" s="239"/>
      <c r="BB123" s="239"/>
      <c r="BC123" s="239"/>
      <c r="BD123" s="239"/>
      <c r="BE123" s="239"/>
      <c r="BF123" s="239"/>
      <c r="BG123" s="239"/>
      <c r="BH123" s="239"/>
      <c r="BI123" s="239"/>
      <c r="BJ123" s="239"/>
      <c r="BK123" s="239"/>
      <c r="BL123" s="239"/>
      <c r="BM123" s="239"/>
      <c r="BN123" s="239"/>
      <c r="BO123" s="1014" t="s">
        <v>453</v>
      </c>
      <c r="BP123" s="1042"/>
      <c r="BQ123" s="1100">
        <v>25248368</v>
      </c>
      <c r="BR123" s="1101"/>
      <c r="BS123" s="1101"/>
      <c r="BT123" s="1101"/>
      <c r="BU123" s="1101"/>
      <c r="BV123" s="1101">
        <v>24424206</v>
      </c>
      <c r="BW123" s="1101"/>
      <c r="BX123" s="1101"/>
      <c r="BY123" s="1101"/>
      <c r="BZ123" s="1101"/>
      <c r="CA123" s="1101">
        <v>22600959</v>
      </c>
      <c r="CB123" s="1101"/>
      <c r="CC123" s="1101"/>
      <c r="CD123" s="1101"/>
      <c r="CE123" s="1101"/>
      <c r="CF123" s="1038"/>
      <c r="CG123" s="1039"/>
      <c r="CH123" s="1039"/>
      <c r="CI123" s="1039"/>
      <c r="CJ123" s="1040"/>
      <c r="CK123" s="1046"/>
      <c r="CL123" s="1047"/>
      <c r="CM123" s="1047"/>
      <c r="CN123" s="1047"/>
      <c r="CO123" s="1048"/>
      <c r="CP123" s="1056" t="s">
        <v>392</v>
      </c>
      <c r="CQ123" s="1057"/>
      <c r="CR123" s="1057"/>
      <c r="CS123" s="1057"/>
      <c r="CT123" s="1057"/>
      <c r="CU123" s="1057"/>
      <c r="CV123" s="1057"/>
      <c r="CW123" s="1057"/>
      <c r="CX123" s="1057"/>
      <c r="CY123" s="1057"/>
      <c r="CZ123" s="1057"/>
      <c r="DA123" s="1057"/>
      <c r="DB123" s="1057"/>
      <c r="DC123" s="1057"/>
      <c r="DD123" s="1057"/>
      <c r="DE123" s="1057"/>
      <c r="DF123" s="1058"/>
      <c r="DG123" s="995" t="s">
        <v>122</v>
      </c>
      <c r="DH123" s="996"/>
      <c r="DI123" s="996"/>
      <c r="DJ123" s="996"/>
      <c r="DK123" s="997"/>
      <c r="DL123" s="998" t="s">
        <v>122</v>
      </c>
      <c r="DM123" s="996"/>
      <c r="DN123" s="996"/>
      <c r="DO123" s="996"/>
      <c r="DP123" s="997"/>
      <c r="DQ123" s="998" t="s">
        <v>122</v>
      </c>
      <c r="DR123" s="996"/>
      <c r="DS123" s="996"/>
      <c r="DT123" s="996"/>
      <c r="DU123" s="997"/>
      <c r="DV123" s="999" t="s">
        <v>122</v>
      </c>
      <c r="DW123" s="1000"/>
      <c r="DX123" s="1000"/>
      <c r="DY123" s="1000"/>
      <c r="DZ123" s="1001"/>
    </row>
    <row r="124" spans="1:130" s="218" customFormat="1" ht="26.25" customHeight="1" thickBot="1" x14ac:dyDescent="0.2">
      <c r="A124" s="1094"/>
      <c r="B124" s="986"/>
      <c r="C124" s="959" t="s">
        <v>442</v>
      </c>
      <c r="D124" s="960"/>
      <c r="E124" s="960"/>
      <c r="F124" s="960"/>
      <c r="G124" s="960"/>
      <c r="H124" s="960"/>
      <c r="I124" s="960"/>
      <c r="J124" s="960"/>
      <c r="K124" s="960"/>
      <c r="L124" s="960"/>
      <c r="M124" s="960"/>
      <c r="N124" s="960"/>
      <c r="O124" s="960"/>
      <c r="P124" s="960"/>
      <c r="Q124" s="960"/>
      <c r="R124" s="960"/>
      <c r="S124" s="960"/>
      <c r="T124" s="960"/>
      <c r="U124" s="960"/>
      <c r="V124" s="960"/>
      <c r="W124" s="960"/>
      <c r="X124" s="960"/>
      <c r="Y124" s="960"/>
      <c r="Z124" s="961"/>
      <c r="AA124" s="995" t="s">
        <v>122</v>
      </c>
      <c r="AB124" s="996"/>
      <c r="AC124" s="996"/>
      <c r="AD124" s="996"/>
      <c r="AE124" s="997"/>
      <c r="AF124" s="998" t="s">
        <v>122</v>
      </c>
      <c r="AG124" s="996"/>
      <c r="AH124" s="996"/>
      <c r="AI124" s="996"/>
      <c r="AJ124" s="997"/>
      <c r="AK124" s="998" t="s">
        <v>122</v>
      </c>
      <c r="AL124" s="996"/>
      <c r="AM124" s="996"/>
      <c r="AN124" s="996"/>
      <c r="AO124" s="997"/>
      <c r="AP124" s="999" t="s">
        <v>122</v>
      </c>
      <c r="AQ124" s="1000"/>
      <c r="AR124" s="1000"/>
      <c r="AS124" s="1000"/>
      <c r="AT124" s="1001"/>
      <c r="AU124" s="1096" t="s">
        <v>454</v>
      </c>
      <c r="AV124" s="1097"/>
      <c r="AW124" s="1097"/>
      <c r="AX124" s="1097"/>
      <c r="AY124" s="1097"/>
      <c r="AZ124" s="1097"/>
      <c r="BA124" s="1097"/>
      <c r="BB124" s="1097"/>
      <c r="BC124" s="1097"/>
      <c r="BD124" s="1097"/>
      <c r="BE124" s="1097"/>
      <c r="BF124" s="1097"/>
      <c r="BG124" s="1097"/>
      <c r="BH124" s="1097"/>
      <c r="BI124" s="1097"/>
      <c r="BJ124" s="1097"/>
      <c r="BK124" s="1097"/>
      <c r="BL124" s="1097"/>
      <c r="BM124" s="1097"/>
      <c r="BN124" s="1097"/>
      <c r="BO124" s="1097"/>
      <c r="BP124" s="1098"/>
      <c r="BQ124" s="1099" t="s">
        <v>122</v>
      </c>
      <c r="BR124" s="1064"/>
      <c r="BS124" s="1064"/>
      <c r="BT124" s="1064"/>
      <c r="BU124" s="1064"/>
      <c r="BV124" s="1064" t="s">
        <v>122</v>
      </c>
      <c r="BW124" s="1064"/>
      <c r="BX124" s="1064"/>
      <c r="BY124" s="1064"/>
      <c r="BZ124" s="1064"/>
      <c r="CA124" s="1064" t="s">
        <v>122</v>
      </c>
      <c r="CB124" s="1064"/>
      <c r="CC124" s="1064"/>
      <c r="CD124" s="1064"/>
      <c r="CE124" s="1064"/>
      <c r="CF124" s="1065"/>
      <c r="CG124" s="1066"/>
      <c r="CH124" s="1066"/>
      <c r="CI124" s="1066"/>
      <c r="CJ124" s="1067"/>
      <c r="CK124" s="1049"/>
      <c r="CL124" s="1049"/>
      <c r="CM124" s="1049"/>
      <c r="CN124" s="1049"/>
      <c r="CO124" s="1050"/>
      <c r="CP124" s="1056" t="s">
        <v>455</v>
      </c>
      <c r="CQ124" s="1057"/>
      <c r="CR124" s="1057"/>
      <c r="CS124" s="1057"/>
      <c r="CT124" s="1057"/>
      <c r="CU124" s="1057"/>
      <c r="CV124" s="1057"/>
      <c r="CW124" s="1057"/>
      <c r="CX124" s="1057"/>
      <c r="CY124" s="1057"/>
      <c r="CZ124" s="1057"/>
      <c r="DA124" s="1057"/>
      <c r="DB124" s="1057"/>
      <c r="DC124" s="1057"/>
      <c r="DD124" s="1057"/>
      <c r="DE124" s="1057"/>
      <c r="DF124" s="1058"/>
      <c r="DG124" s="1041">
        <v>5879977</v>
      </c>
      <c r="DH124" s="1023"/>
      <c r="DI124" s="1023"/>
      <c r="DJ124" s="1023"/>
      <c r="DK124" s="1024"/>
      <c r="DL124" s="1022" t="s">
        <v>122</v>
      </c>
      <c r="DM124" s="1023"/>
      <c r="DN124" s="1023"/>
      <c r="DO124" s="1023"/>
      <c r="DP124" s="1024"/>
      <c r="DQ124" s="1022" t="s">
        <v>122</v>
      </c>
      <c r="DR124" s="1023"/>
      <c r="DS124" s="1023"/>
      <c r="DT124" s="1023"/>
      <c r="DU124" s="1024"/>
      <c r="DV124" s="1025" t="s">
        <v>122</v>
      </c>
      <c r="DW124" s="1026"/>
      <c r="DX124" s="1026"/>
      <c r="DY124" s="1026"/>
      <c r="DZ124" s="1027"/>
    </row>
    <row r="125" spans="1:130" s="218" customFormat="1" ht="26.25" customHeight="1" x14ac:dyDescent="0.15">
      <c r="A125" s="1094"/>
      <c r="B125" s="986"/>
      <c r="C125" s="959" t="s">
        <v>444</v>
      </c>
      <c r="D125" s="960"/>
      <c r="E125" s="960"/>
      <c r="F125" s="960"/>
      <c r="G125" s="960"/>
      <c r="H125" s="960"/>
      <c r="I125" s="960"/>
      <c r="J125" s="960"/>
      <c r="K125" s="960"/>
      <c r="L125" s="960"/>
      <c r="M125" s="960"/>
      <c r="N125" s="960"/>
      <c r="O125" s="960"/>
      <c r="P125" s="960"/>
      <c r="Q125" s="960"/>
      <c r="R125" s="960"/>
      <c r="S125" s="960"/>
      <c r="T125" s="960"/>
      <c r="U125" s="960"/>
      <c r="V125" s="960"/>
      <c r="W125" s="960"/>
      <c r="X125" s="960"/>
      <c r="Y125" s="960"/>
      <c r="Z125" s="961"/>
      <c r="AA125" s="995" t="s">
        <v>122</v>
      </c>
      <c r="AB125" s="996"/>
      <c r="AC125" s="996"/>
      <c r="AD125" s="996"/>
      <c r="AE125" s="997"/>
      <c r="AF125" s="998" t="s">
        <v>122</v>
      </c>
      <c r="AG125" s="996"/>
      <c r="AH125" s="996"/>
      <c r="AI125" s="996"/>
      <c r="AJ125" s="997"/>
      <c r="AK125" s="998" t="s">
        <v>122</v>
      </c>
      <c r="AL125" s="996"/>
      <c r="AM125" s="996"/>
      <c r="AN125" s="996"/>
      <c r="AO125" s="997"/>
      <c r="AP125" s="999" t="s">
        <v>122</v>
      </c>
      <c r="AQ125" s="1000"/>
      <c r="AR125" s="1000"/>
      <c r="AS125" s="1000"/>
      <c r="AT125" s="1001"/>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9" t="s">
        <v>456</v>
      </c>
      <c r="CL125" s="1044"/>
      <c r="CM125" s="1044"/>
      <c r="CN125" s="1044"/>
      <c r="CO125" s="1045"/>
      <c r="CP125" s="966" t="s">
        <v>457</v>
      </c>
      <c r="CQ125" s="934"/>
      <c r="CR125" s="934"/>
      <c r="CS125" s="934"/>
      <c r="CT125" s="934"/>
      <c r="CU125" s="934"/>
      <c r="CV125" s="934"/>
      <c r="CW125" s="934"/>
      <c r="CX125" s="934"/>
      <c r="CY125" s="934"/>
      <c r="CZ125" s="934"/>
      <c r="DA125" s="934"/>
      <c r="DB125" s="934"/>
      <c r="DC125" s="934"/>
      <c r="DD125" s="934"/>
      <c r="DE125" s="934"/>
      <c r="DF125" s="935"/>
      <c r="DG125" s="967" t="s">
        <v>122</v>
      </c>
      <c r="DH125" s="968"/>
      <c r="DI125" s="968"/>
      <c r="DJ125" s="968"/>
      <c r="DK125" s="968"/>
      <c r="DL125" s="968" t="s">
        <v>122</v>
      </c>
      <c r="DM125" s="968"/>
      <c r="DN125" s="968"/>
      <c r="DO125" s="968"/>
      <c r="DP125" s="968"/>
      <c r="DQ125" s="968" t="s">
        <v>122</v>
      </c>
      <c r="DR125" s="968"/>
      <c r="DS125" s="968"/>
      <c r="DT125" s="968"/>
      <c r="DU125" s="968"/>
      <c r="DV125" s="969" t="s">
        <v>122</v>
      </c>
      <c r="DW125" s="969"/>
      <c r="DX125" s="969"/>
      <c r="DY125" s="969"/>
      <c r="DZ125" s="970"/>
    </row>
    <row r="126" spans="1:130" s="218" customFormat="1" ht="26.25" customHeight="1" thickBot="1" x14ac:dyDescent="0.2">
      <c r="A126" s="1094"/>
      <c r="B126" s="986"/>
      <c r="C126" s="959" t="s">
        <v>446</v>
      </c>
      <c r="D126" s="960"/>
      <c r="E126" s="960"/>
      <c r="F126" s="960"/>
      <c r="G126" s="960"/>
      <c r="H126" s="960"/>
      <c r="I126" s="960"/>
      <c r="J126" s="960"/>
      <c r="K126" s="960"/>
      <c r="L126" s="960"/>
      <c r="M126" s="960"/>
      <c r="N126" s="960"/>
      <c r="O126" s="960"/>
      <c r="P126" s="960"/>
      <c r="Q126" s="960"/>
      <c r="R126" s="960"/>
      <c r="S126" s="960"/>
      <c r="T126" s="960"/>
      <c r="U126" s="960"/>
      <c r="V126" s="960"/>
      <c r="W126" s="960"/>
      <c r="X126" s="960"/>
      <c r="Y126" s="960"/>
      <c r="Z126" s="961"/>
      <c r="AA126" s="995" t="s">
        <v>122</v>
      </c>
      <c r="AB126" s="996"/>
      <c r="AC126" s="996"/>
      <c r="AD126" s="996"/>
      <c r="AE126" s="997"/>
      <c r="AF126" s="998" t="s">
        <v>122</v>
      </c>
      <c r="AG126" s="996"/>
      <c r="AH126" s="996"/>
      <c r="AI126" s="996"/>
      <c r="AJ126" s="997"/>
      <c r="AK126" s="998" t="s">
        <v>122</v>
      </c>
      <c r="AL126" s="996"/>
      <c r="AM126" s="996"/>
      <c r="AN126" s="996"/>
      <c r="AO126" s="997"/>
      <c r="AP126" s="999" t="s">
        <v>122</v>
      </c>
      <c r="AQ126" s="1000"/>
      <c r="AR126" s="1000"/>
      <c r="AS126" s="1000"/>
      <c r="AT126" s="1001"/>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60"/>
      <c r="CL126" s="1047"/>
      <c r="CM126" s="1047"/>
      <c r="CN126" s="1047"/>
      <c r="CO126" s="1048"/>
      <c r="CP126" s="959" t="s">
        <v>458</v>
      </c>
      <c r="CQ126" s="960"/>
      <c r="CR126" s="960"/>
      <c r="CS126" s="960"/>
      <c r="CT126" s="960"/>
      <c r="CU126" s="960"/>
      <c r="CV126" s="960"/>
      <c r="CW126" s="960"/>
      <c r="CX126" s="960"/>
      <c r="CY126" s="960"/>
      <c r="CZ126" s="960"/>
      <c r="DA126" s="960"/>
      <c r="DB126" s="960"/>
      <c r="DC126" s="960"/>
      <c r="DD126" s="960"/>
      <c r="DE126" s="960"/>
      <c r="DF126" s="961"/>
      <c r="DG126" s="962" t="s">
        <v>122</v>
      </c>
      <c r="DH126" s="963"/>
      <c r="DI126" s="963"/>
      <c r="DJ126" s="963"/>
      <c r="DK126" s="963"/>
      <c r="DL126" s="963" t="s">
        <v>122</v>
      </c>
      <c r="DM126" s="963"/>
      <c r="DN126" s="963"/>
      <c r="DO126" s="963"/>
      <c r="DP126" s="963"/>
      <c r="DQ126" s="963" t="s">
        <v>122</v>
      </c>
      <c r="DR126" s="963"/>
      <c r="DS126" s="963"/>
      <c r="DT126" s="963"/>
      <c r="DU126" s="963"/>
      <c r="DV126" s="964" t="s">
        <v>122</v>
      </c>
      <c r="DW126" s="964"/>
      <c r="DX126" s="964"/>
      <c r="DY126" s="964"/>
      <c r="DZ126" s="965"/>
    </row>
    <row r="127" spans="1:130" s="218" customFormat="1" ht="26.25" customHeight="1" x14ac:dyDescent="0.15">
      <c r="A127" s="1095"/>
      <c r="B127" s="988"/>
      <c r="C127" s="1010" t="s">
        <v>459</v>
      </c>
      <c r="D127" s="1002"/>
      <c r="E127" s="1002"/>
      <c r="F127" s="1002"/>
      <c r="G127" s="1002"/>
      <c r="H127" s="1002"/>
      <c r="I127" s="1002"/>
      <c r="J127" s="1002"/>
      <c r="K127" s="1002"/>
      <c r="L127" s="1002"/>
      <c r="M127" s="1002"/>
      <c r="N127" s="1002"/>
      <c r="O127" s="1002"/>
      <c r="P127" s="1002"/>
      <c r="Q127" s="1002"/>
      <c r="R127" s="1002"/>
      <c r="S127" s="1002"/>
      <c r="T127" s="1002"/>
      <c r="U127" s="1002"/>
      <c r="V127" s="1002"/>
      <c r="W127" s="1002"/>
      <c r="X127" s="1002"/>
      <c r="Y127" s="1002"/>
      <c r="Z127" s="1003"/>
      <c r="AA127" s="995" t="s">
        <v>122</v>
      </c>
      <c r="AB127" s="996"/>
      <c r="AC127" s="996"/>
      <c r="AD127" s="996"/>
      <c r="AE127" s="997"/>
      <c r="AF127" s="998" t="s">
        <v>122</v>
      </c>
      <c r="AG127" s="996"/>
      <c r="AH127" s="996"/>
      <c r="AI127" s="996"/>
      <c r="AJ127" s="997"/>
      <c r="AK127" s="998" t="s">
        <v>122</v>
      </c>
      <c r="AL127" s="996"/>
      <c r="AM127" s="996"/>
      <c r="AN127" s="996"/>
      <c r="AO127" s="997"/>
      <c r="AP127" s="999" t="s">
        <v>122</v>
      </c>
      <c r="AQ127" s="1000"/>
      <c r="AR127" s="1000"/>
      <c r="AS127" s="1000"/>
      <c r="AT127" s="1001"/>
      <c r="AU127" s="220"/>
      <c r="AV127" s="220"/>
      <c r="AW127" s="220"/>
      <c r="AX127" s="1068" t="s">
        <v>460</v>
      </c>
      <c r="AY127" s="1069"/>
      <c r="AZ127" s="1069"/>
      <c r="BA127" s="1069"/>
      <c r="BB127" s="1069"/>
      <c r="BC127" s="1069"/>
      <c r="BD127" s="1069"/>
      <c r="BE127" s="1070"/>
      <c r="BF127" s="1071" t="s">
        <v>461</v>
      </c>
      <c r="BG127" s="1069"/>
      <c r="BH127" s="1069"/>
      <c r="BI127" s="1069"/>
      <c r="BJ127" s="1069"/>
      <c r="BK127" s="1069"/>
      <c r="BL127" s="1070"/>
      <c r="BM127" s="1071" t="s">
        <v>462</v>
      </c>
      <c r="BN127" s="1069"/>
      <c r="BO127" s="1069"/>
      <c r="BP127" s="1069"/>
      <c r="BQ127" s="1069"/>
      <c r="BR127" s="1069"/>
      <c r="BS127" s="1070"/>
      <c r="BT127" s="1071" t="s">
        <v>463</v>
      </c>
      <c r="BU127" s="1069"/>
      <c r="BV127" s="1069"/>
      <c r="BW127" s="1069"/>
      <c r="BX127" s="1069"/>
      <c r="BY127" s="1069"/>
      <c r="BZ127" s="1092"/>
      <c r="CA127" s="220"/>
      <c r="CB127" s="220"/>
      <c r="CC127" s="220"/>
      <c r="CD127" s="243"/>
      <c r="CE127" s="243"/>
      <c r="CF127" s="243"/>
      <c r="CG127" s="220"/>
      <c r="CH127" s="220"/>
      <c r="CI127" s="220"/>
      <c r="CJ127" s="242"/>
      <c r="CK127" s="1060"/>
      <c r="CL127" s="1047"/>
      <c r="CM127" s="1047"/>
      <c r="CN127" s="1047"/>
      <c r="CO127" s="1048"/>
      <c r="CP127" s="959" t="s">
        <v>464</v>
      </c>
      <c r="CQ127" s="960"/>
      <c r="CR127" s="960"/>
      <c r="CS127" s="960"/>
      <c r="CT127" s="960"/>
      <c r="CU127" s="960"/>
      <c r="CV127" s="960"/>
      <c r="CW127" s="960"/>
      <c r="CX127" s="960"/>
      <c r="CY127" s="960"/>
      <c r="CZ127" s="960"/>
      <c r="DA127" s="960"/>
      <c r="DB127" s="960"/>
      <c r="DC127" s="960"/>
      <c r="DD127" s="960"/>
      <c r="DE127" s="960"/>
      <c r="DF127" s="961"/>
      <c r="DG127" s="962" t="s">
        <v>122</v>
      </c>
      <c r="DH127" s="963"/>
      <c r="DI127" s="963"/>
      <c r="DJ127" s="963"/>
      <c r="DK127" s="963"/>
      <c r="DL127" s="963" t="s">
        <v>122</v>
      </c>
      <c r="DM127" s="963"/>
      <c r="DN127" s="963"/>
      <c r="DO127" s="963"/>
      <c r="DP127" s="963"/>
      <c r="DQ127" s="963" t="s">
        <v>122</v>
      </c>
      <c r="DR127" s="963"/>
      <c r="DS127" s="963"/>
      <c r="DT127" s="963"/>
      <c r="DU127" s="963"/>
      <c r="DV127" s="964" t="s">
        <v>122</v>
      </c>
      <c r="DW127" s="964"/>
      <c r="DX127" s="964"/>
      <c r="DY127" s="964"/>
      <c r="DZ127" s="965"/>
    </row>
    <row r="128" spans="1:130" s="218" customFormat="1" ht="26.25" customHeight="1" thickBot="1" x14ac:dyDescent="0.2">
      <c r="A128" s="1078" t="s">
        <v>465</v>
      </c>
      <c r="B128" s="1079"/>
      <c r="C128" s="1079"/>
      <c r="D128" s="1079"/>
      <c r="E128" s="1079"/>
      <c r="F128" s="1079"/>
      <c r="G128" s="1079"/>
      <c r="H128" s="1079"/>
      <c r="I128" s="1079"/>
      <c r="J128" s="1079"/>
      <c r="K128" s="1079"/>
      <c r="L128" s="1079"/>
      <c r="M128" s="1079"/>
      <c r="N128" s="1079"/>
      <c r="O128" s="1079"/>
      <c r="P128" s="1079"/>
      <c r="Q128" s="1079"/>
      <c r="R128" s="1079"/>
      <c r="S128" s="1079"/>
      <c r="T128" s="1079"/>
      <c r="U128" s="1079"/>
      <c r="V128" s="1079"/>
      <c r="W128" s="1080" t="s">
        <v>466</v>
      </c>
      <c r="X128" s="1080"/>
      <c r="Y128" s="1080"/>
      <c r="Z128" s="1081"/>
      <c r="AA128" s="1082">
        <v>17950</v>
      </c>
      <c r="AB128" s="1083"/>
      <c r="AC128" s="1083"/>
      <c r="AD128" s="1083"/>
      <c r="AE128" s="1084"/>
      <c r="AF128" s="1085">
        <v>21866</v>
      </c>
      <c r="AG128" s="1083"/>
      <c r="AH128" s="1083"/>
      <c r="AI128" s="1083"/>
      <c r="AJ128" s="1084"/>
      <c r="AK128" s="1085">
        <v>12761</v>
      </c>
      <c r="AL128" s="1083"/>
      <c r="AM128" s="1083"/>
      <c r="AN128" s="1083"/>
      <c r="AO128" s="1084"/>
      <c r="AP128" s="1086"/>
      <c r="AQ128" s="1087"/>
      <c r="AR128" s="1087"/>
      <c r="AS128" s="1087"/>
      <c r="AT128" s="1088"/>
      <c r="AU128" s="220"/>
      <c r="AV128" s="220"/>
      <c r="AW128" s="220"/>
      <c r="AX128" s="933" t="s">
        <v>467</v>
      </c>
      <c r="AY128" s="934"/>
      <c r="AZ128" s="934"/>
      <c r="BA128" s="934"/>
      <c r="BB128" s="934"/>
      <c r="BC128" s="934"/>
      <c r="BD128" s="934"/>
      <c r="BE128" s="935"/>
      <c r="BF128" s="1089" t="s">
        <v>122</v>
      </c>
      <c r="BG128" s="1090"/>
      <c r="BH128" s="1090"/>
      <c r="BI128" s="1090"/>
      <c r="BJ128" s="1090"/>
      <c r="BK128" s="1090"/>
      <c r="BL128" s="1091"/>
      <c r="BM128" s="1089">
        <v>13.44</v>
      </c>
      <c r="BN128" s="1090"/>
      <c r="BO128" s="1090"/>
      <c r="BP128" s="1090"/>
      <c r="BQ128" s="1090"/>
      <c r="BR128" s="1090"/>
      <c r="BS128" s="1091"/>
      <c r="BT128" s="1089">
        <v>20</v>
      </c>
      <c r="BU128" s="1090"/>
      <c r="BV128" s="1090"/>
      <c r="BW128" s="1090"/>
      <c r="BX128" s="1090"/>
      <c r="BY128" s="1090"/>
      <c r="BZ128" s="1113"/>
      <c r="CA128" s="243"/>
      <c r="CB128" s="243"/>
      <c r="CC128" s="243"/>
      <c r="CD128" s="243"/>
      <c r="CE128" s="243"/>
      <c r="CF128" s="243"/>
      <c r="CG128" s="220"/>
      <c r="CH128" s="220"/>
      <c r="CI128" s="220"/>
      <c r="CJ128" s="242"/>
      <c r="CK128" s="1061"/>
      <c r="CL128" s="1062"/>
      <c r="CM128" s="1062"/>
      <c r="CN128" s="1062"/>
      <c r="CO128" s="1063"/>
      <c r="CP128" s="1072" t="s">
        <v>468</v>
      </c>
      <c r="CQ128" s="762"/>
      <c r="CR128" s="762"/>
      <c r="CS128" s="762"/>
      <c r="CT128" s="762"/>
      <c r="CU128" s="762"/>
      <c r="CV128" s="762"/>
      <c r="CW128" s="762"/>
      <c r="CX128" s="762"/>
      <c r="CY128" s="762"/>
      <c r="CZ128" s="762"/>
      <c r="DA128" s="762"/>
      <c r="DB128" s="762"/>
      <c r="DC128" s="762"/>
      <c r="DD128" s="762"/>
      <c r="DE128" s="762"/>
      <c r="DF128" s="1073"/>
      <c r="DG128" s="1074" t="s">
        <v>122</v>
      </c>
      <c r="DH128" s="1075"/>
      <c r="DI128" s="1075"/>
      <c r="DJ128" s="1075"/>
      <c r="DK128" s="1075"/>
      <c r="DL128" s="1075" t="s">
        <v>122</v>
      </c>
      <c r="DM128" s="1075"/>
      <c r="DN128" s="1075"/>
      <c r="DO128" s="1075"/>
      <c r="DP128" s="1075"/>
      <c r="DQ128" s="1075" t="s">
        <v>122</v>
      </c>
      <c r="DR128" s="1075"/>
      <c r="DS128" s="1075"/>
      <c r="DT128" s="1075"/>
      <c r="DU128" s="1075"/>
      <c r="DV128" s="1076" t="s">
        <v>122</v>
      </c>
      <c r="DW128" s="1076"/>
      <c r="DX128" s="1076"/>
      <c r="DY128" s="1076"/>
      <c r="DZ128" s="1077"/>
    </row>
    <row r="129" spans="1:131" s="218" customFormat="1" ht="26.25" customHeight="1" x14ac:dyDescent="0.15">
      <c r="A129" s="971" t="s">
        <v>102</v>
      </c>
      <c r="B129" s="972"/>
      <c r="C129" s="972"/>
      <c r="D129" s="972"/>
      <c r="E129" s="972"/>
      <c r="F129" s="972"/>
      <c r="G129" s="972"/>
      <c r="H129" s="972"/>
      <c r="I129" s="972"/>
      <c r="J129" s="972"/>
      <c r="K129" s="972"/>
      <c r="L129" s="972"/>
      <c r="M129" s="972"/>
      <c r="N129" s="972"/>
      <c r="O129" s="972"/>
      <c r="P129" s="972"/>
      <c r="Q129" s="972"/>
      <c r="R129" s="972"/>
      <c r="S129" s="972"/>
      <c r="T129" s="972"/>
      <c r="U129" s="972"/>
      <c r="V129" s="972"/>
      <c r="W129" s="1107" t="s">
        <v>469</v>
      </c>
      <c r="X129" s="1108"/>
      <c r="Y129" s="1108"/>
      <c r="Z129" s="1109"/>
      <c r="AA129" s="995">
        <v>9211632</v>
      </c>
      <c r="AB129" s="996"/>
      <c r="AC129" s="996"/>
      <c r="AD129" s="996"/>
      <c r="AE129" s="997"/>
      <c r="AF129" s="998">
        <v>9277681</v>
      </c>
      <c r="AG129" s="996"/>
      <c r="AH129" s="996"/>
      <c r="AI129" s="996"/>
      <c r="AJ129" s="997"/>
      <c r="AK129" s="998">
        <v>9402163</v>
      </c>
      <c r="AL129" s="996"/>
      <c r="AM129" s="996"/>
      <c r="AN129" s="996"/>
      <c r="AO129" s="997"/>
      <c r="AP129" s="1110"/>
      <c r="AQ129" s="1111"/>
      <c r="AR129" s="1111"/>
      <c r="AS129" s="1111"/>
      <c r="AT129" s="1112"/>
      <c r="AU129" s="221"/>
      <c r="AV129" s="221"/>
      <c r="AW129" s="221"/>
      <c r="AX129" s="1102" t="s">
        <v>470</v>
      </c>
      <c r="AY129" s="960"/>
      <c r="AZ129" s="960"/>
      <c r="BA129" s="960"/>
      <c r="BB129" s="960"/>
      <c r="BC129" s="960"/>
      <c r="BD129" s="960"/>
      <c r="BE129" s="961"/>
      <c r="BF129" s="1103" t="s">
        <v>122</v>
      </c>
      <c r="BG129" s="1104"/>
      <c r="BH129" s="1104"/>
      <c r="BI129" s="1104"/>
      <c r="BJ129" s="1104"/>
      <c r="BK129" s="1104"/>
      <c r="BL129" s="1105"/>
      <c r="BM129" s="1103">
        <v>18.440000000000001</v>
      </c>
      <c r="BN129" s="1104"/>
      <c r="BO129" s="1104"/>
      <c r="BP129" s="1104"/>
      <c r="BQ129" s="1104"/>
      <c r="BR129" s="1104"/>
      <c r="BS129" s="1105"/>
      <c r="BT129" s="1103">
        <v>30</v>
      </c>
      <c r="BU129" s="1104"/>
      <c r="BV129" s="1104"/>
      <c r="BW129" s="1104"/>
      <c r="BX129" s="1104"/>
      <c r="BY129" s="1104"/>
      <c r="BZ129" s="1106"/>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1" t="s">
        <v>471</v>
      </c>
      <c r="B130" s="972"/>
      <c r="C130" s="972"/>
      <c r="D130" s="972"/>
      <c r="E130" s="972"/>
      <c r="F130" s="972"/>
      <c r="G130" s="972"/>
      <c r="H130" s="972"/>
      <c r="I130" s="972"/>
      <c r="J130" s="972"/>
      <c r="K130" s="972"/>
      <c r="L130" s="972"/>
      <c r="M130" s="972"/>
      <c r="N130" s="972"/>
      <c r="O130" s="972"/>
      <c r="P130" s="972"/>
      <c r="Q130" s="972"/>
      <c r="R130" s="972"/>
      <c r="S130" s="972"/>
      <c r="T130" s="972"/>
      <c r="U130" s="972"/>
      <c r="V130" s="972"/>
      <c r="W130" s="1107" t="s">
        <v>472</v>
      </c>
      <c r="X130" s="1108"/>
      <c r="Y130" s="1108"/>
      <c r="Z130" s="1109"/>
      <c r="AA130" s="995">
        <v>1599382</v>
      </c>
      <c r="AB130" s="996"/>
      <c r="AC130" s="996"/>
      <c r="AD130" s="996"/>
      <c r="AE130" s="997"/>
      <c r="AF130" s="998">
        <v>1635065</v>
      </c>
      <c r="AG130" s="996"/>
      <c r="AH130" s="996"/>
      <c r="AI130" s="996"/>
      <c r="AJ130" s="997"/>
      <c r="AK130" s="998">
        <v>1590039</v>
      </c>
      <c r="AL130" s="996"/>
      <c r="AM130" s="996"/>
      <c r="AN130" s="996"/>
      <c r="AO130" s="997"/>
      <c r="AP130" s="1110"/>
      <c r="AQ130" s="1111"/>
      <c r="AR130" s="1111"/>
      <c r="AS130" s="1111"/>
      <c r="AT130" s="1112"/>
      <c r="AU130" s="221"/>
      <c r="AV130" s="221"/>
      <c r="AW130" s="221"/>
      <c r="AX130" s="1102" t="s">
        <v>473</v>
      </c>
      <c r="AY130" s="960"/>
      <c r="AZ130" s="960"/>
      <c r="BA130" s="960"/>
      <c r="BB130" s="960"/>
      <c r="BC130" s="960"/>
      <c r="BD130" s="960"/>
      <c r="BE130" s="961"/>
      <c r="BF130" s="1138">
        <v>7.4</v>
      </c>
      <c r="BG130" s="1139"/>
      <c r="BH130" s="1139"/>
      <c r="BI130" s="1139"/>
      <c r="BJ130" s="1139"/>
      <c r="BK130" s="1139"/>
      <c r="BL130" s="1140"/>
      <c r="BM130" s="1138">
        <v>25</v>
      </c>
      <c r="BN130" s="1139"/>
      <c r="BO130" s="1139"/>
      <c r="BP130" s="1139"/>
      <c r="BQ130" s="1139"/>
      <c r="BR130" s="1139"/>
      <c r="BS130" s="1140"/>
      <c r="BT130" s="1138">
        <v>35</v>
      </c>
      <c r="BU130" s="1139"/>
      <c r="BV130" s="1139"/>
      <c r="BW130" s="1139"/>
      <c r="BX130" s="1139"/>
      <c r="BY130" s="1139"/>
      <c r="BZ130" s="1141"/>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2"/>
      <c r="B131" s="1143"/>
      <c r="C131" s="1143"/>
      <c r="D131" s="1143"/>
      <c r="E131" s="1143"/>
      <c r="F131" s="1143"/>
      <c r="G131" s="1143"/>
      <c r="H131" s="1143"/>
      <c r="I131" s="1143"/>
      <c r="J131" s="1143"/>
      <c r="K131" s="1143"/>
      <c r="L131" s="1143"/>
      <c r="M131" s="1143"/>
      <c r="N131" s="1143"/>
      <c r="O131" s="1143"/>
      <c r="P131" s="1143"/>
      <c r="Q131" s="1143"/>
      <c r="R131" s="1143"/>
      <c r="S131" s="1143"/>
      <c r="T131" s="1143"/>
      <c r="U131" s="1143"/>
      <c r="V131" s="1143"/>
      <c r="W131" s="1144" t="s">
        <v>474</v>
      </c>
      <c r="X131" s="1145"/>
      <c r="Y131" s="1145"/>
      <c r="Z131" s="1146"/>
      <c r="AA131" s="1041">
        <v>7612250</v>
      </c>
      <c r="AB131" s="1023"/>
      <c r="AC131" s="1023"/>
      <c r="AD131" s="1023"/>
      <c r="AE131" s="1024"/>
      <c r="AF131" s="1022">
        <v>7642616</v>
      </c>
      <c r="AG131" s="1023"/>
      <c r="AH131" s="1023"/>
      <c r="AI131" s="1023"/>
      <c r="AJ131" s="1024"/>
      <c r="AK131" s="1022">
        <v>7812124</v>
      </c>
      <c r="AL131" s="1023"/>
      <c r="AM131" s="1023"/>
      <c r="AN131" s="1023"/>
      <c r="AO131" s="1024"/>
      <c r="AP131" s="1147"/>
      <c r="AQ131" s="1148"/>
      <c r="AR131" s="1148"/>
      <c r="AS131" s="1148"/>
      <c r="AT131" s="1149"/>
      <c r="AU131" s="221"/>
      <c r="AV131" s="221"/>
      <c r="AW131" s="221"/>
      <c r="AX131" s="1120" t="s">
        <v>475</v>
      </c>
      <c r="AY131" s="762"/>
      <c r="AZ131" s="762"/>
      <c r="BA131" s="762"/>
      <c r="BB131" s="762"/>
      <c r="BC131" s="762"/>
      <c r="BD131" s="762"/>
      <c r="BE131" s="1073"/>
      <c r="BF131" s="1121" t="s">
        <v>122</v>
      </c>
      <c r="BG131" s="1122"/>
      <c r="BH131" s="1122"/>
      <c r="BI131" s="1122"/>
      <c r="BJ131" s="1122"/>
      <c r="BK131" s="1122"/>
      <c r="BL131" s="1123"/>
      <c r="BM131" s="1121">
        <v>350</v>
      </c>
      <c r="BN131" s="1122"/>
      <c r="BO131" s="1122"/>
      <c r="BP131" s="1122"/>
      <c r="BQ131" s="1122"/>
      <c r="BR131" s="1122"/>
      <c r="BS131" s="1123"/>
      <c r="BT131" s="1124"/>
      <c r="BU131" s="1125"/>
      <c r="BV131" s="1125"/>
      <c r="BW131" s="1125"/>
      <c r="BX131" s="1125"/>
      <c r="BY131" s="1125"/>
      <c r="BZ131" s="1126"/>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7" t="s">
        <v>476</v>
      </c>
      <c r="B132" s="1128"/>
      <c r="C132" s="1128"/>
      <c r="D132" s="1128"/>
      <c r="E132" s="1128"/>
      <c r="F132" s="1128"/>
      <c r="G132" s="1128"/>
      <c r="H132" s="1128"/>
      <c r="I132" s="1128"/>
      <c r="J132" s="1128"/>
      <c r="K132" s="1128"/>
      <c r="L132" s="1128"/>
      <c r="M132" s="1128"/>
      <c r="N132" s="1128"/>
      <c r="O132" s="1128"/>
      <c r="P132" s="1128"/>
      <c r="Q132" s="1128"/>
      <c r="R132" s="1128"/>
      <c r="S132" s="1128"/>
      <c r="T132" s="1128"/>
      <c r="U132" s="1128"/>
      <c r="V132" s="1131" t="s">
        <v>477</v>
      </c>
      <c r="W132" s="1131"/>
      <c r="X132" s="1131"/>
      <c r="Y132" s="1131"/>
      <c r="Z132" s="1132"/>
      <c r="AA132" s="1133">
        <v>7.6260501170000001</v>
      </c>
      <c r="AB132" s="1134"/>
      <c r="AC132" s="1134"/>
      <c r="AD132" s="1134"/>
      <c r="AE132" s="1135"/>
      <c r="AF132" s="1136">
        <v>6.9499239529999999</v>
      </c>
      <c r="AG132" s="1134"/>
      <c r="AH132" s="1134"/>
      <c r="AI132" s="1134"/>
      <c r="AJ132" s="1135"/>
      <c r="AK132" s="1136">
        <v>7.7256582199999997</v>
      </c>
      <c r="AL132" s="1134"/>
      <c r="AM132" s="1134"/>
      <c r="AN132" s="1134"/>
      <c r="AO132" s="1135"/>
      <c r="AP132" s="1038"/>
      <c r="AQ132" s="1039"/>
      <c r="AR132" s="1039"/>
      <c r="AS132" s="1039"/>
      <c r="AT132" s="1137"/>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9"/>
      <c r="B133" s="1130"/>
      <c r="C133" s="1130"/>
      <c r="D133" s="1130"/>
      <c r="E133" s="1130"/>
      <c r="F133" s="1130"/>
      <c r="G133" s="1130"/>
      <c r="H133" s="1130"/>
      <c r="I133" s="1130"/>
      <c r="J133" s="1130"/>
      <c r="K133" s="1130"/>
      <c r="L133" s="1130"/>
      <c r="M133" s="1130"/>
      <c r="N133" s="1130"/>
      <c r="O133" s="1130"/>
      <c r="P133" s="1130"/>
      <c r="Q133" s="1130"/>
      <c r="R133" s="1130"/>
      <c r="S133" s="1130"/>
      <c r="T133" s="1130"/>
      <c r="U133" s="1130"/>
      <c r="V133" s="1114" t="s">
        <v>478</v>
      </c>
      <c r="W133" s="1114"/>
      <c r="X133" s="1114"/>
      <c r="Y133" s="1114"/>
      <c r="Z133" s="1115"/>
      <c r="AA133" s="1116">
        <v>6.4</v>
      </c>
      <c r="AB133" s="1117"/>
      <c r="AC133" s="1117"/>
      <c r="AD133" s="1117"/>
      <c r="AE133" s="1118"/>
      <c r="AF133" s="1116">
        <v>6.8</v>
      </c>
      <c r="AG133" s="1117"/>
      <c r="AH133" s="1117"/>
      <c r="AI133" s="1117"/>
      <c r="AJ133" s="1118"/>
      <c r="AK133" s="1116">
        <v>7.4</v>
      </c>
      <c r="AL133" s="1117"/>
      <c r="AM133" s="1117"/>
      <c r="AN133" s="1117"/>
      <c r="AO133" s="1118"/>
      <c r="AP133" s="1065"/>
      <c r="AQ133" s="1066"/>
      <c r="AR133" s="1066"/>
      <c r="AS133" s="1066"/>
      <c r="AT133" s="1119"/>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4GlFco9xRbEohOM9XNm4GiSd3KU5qqt67nyzHzZCzEUoDGO11azN7pmCreRi3I5uGo+QL/TYtqD4cWDdOsz3eg==" saltValue="4S4YKH/h4EHXiYlbtRF/e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election activeCell="BB76" sqref="BB76"/>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479</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eMejyrSnWA95wyXuT3yr/U824JyYlWHWV22q7++A4T9zcYE/O+BImp73/sXGRiLlvr8Cp7VhhqxHSsw4BHSY9g==" saltValue="BSe2a5GzZcXYCBLvhALTG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election activeCell="AK64" sqref="AK64"/>
    </sheetView>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Jp2Srqx6DklN6szfj0vz43Dw/Zc0+VZaUtZkvlRGa5OSRRBGsSPrgPvUWkSwByJDrdh39/19vMxrOOj7ExALKQ==" saltValue="3wvrlCYl4Ln5V2XKIk3/IQ==" spinCount="100000" sheet="1" objects="1" scenarios="1"/>
  <dataConsolidate/>
  <phoneticPr fontId="2"/>
  <printOptions horizontalCentered="1" verticalCentered="1"/>
  <pageMargins left="0" right="0" top="0" bottom="0" header="0" footer="0"/>
  <pageSetup paperSize="9" scale="49"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election activeCell="AK64" sqref="AK64"/>
    </sheetView>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480</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481</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1" t="s">
        <v>482</v>
      </c>
      <c r="AP7" s="260"/>
      <c r="AQ7" s="261" t="s">
        <v>483</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2"/>
      <c r="AP8" s="266" t="s">
        <v>484</v>
      </c>
      <c r="AQ8" s="267" t="s">
        <v>485</v>
      </c>
      <c r="AR8" s="268" t="s">
        <v>486</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3" t="s">
        <v>487</v>
      </c>
      <c r="AL9" s="1154"/>
      <c r="AM9" s="1154"/>
      <c r="AN9" s="1155"/>
      <c r="AO9" s="269">
        <v>2335905</v>
      </c>
      <c r="AP9" s="269">
        <v>125364</v>
      </c>
      <c r="AQ9" s="270">
        <v>110873</v>
      </c>
      <c r="AR9" s="271">
        <v>13.1</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3" t="s">
        <v>488</v>
      </c>
      <c r="AL10" s="1154"/>
      <c r="AM10" s="1154"/>
      <c r="AN10" s="1155"/>
      <c r="AO10" s="272">
        <v>420854</v>
      </c>
      <c r="AP10" s="272">
        <v>22586</v>
      </c>
      <c r="AQ10" s="273">
        <v>12701</v>
      </c>
      <c r="AR10" s="274">
        <v>77.8</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3" t="s">
        <v>489</v>
      </c>
      <c r="AL11" s="1154"/>
      <c r="AM11" s="1154"/>
      <c r="AN11" s="1155"/>
      <c r="AO11" s="272">
        <v>31277</v>
      </c>
      <c r="AP11" s="272">
        <v>1679</v>
      </c>
      <c r="AQ11" s="273">
        <v>1473</v>
      </c>
      <c r="AR11" s="274">
        <v>14</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3" t="s">
        <v>490</v>
      </c>
      <c r="AL12" s="1154"/>
      <c r="AM12" s="1154"/>
      <c r="AN12" s="1155"/>
      <c r="AO12" s="272" t="s">
        <v>491</v>
      </c>
      <c r="AP12" s="272" t="s">
        <v>491</v>
      </c>
      <c r="AQ12" s="273">
        <v>4</v>
      </c>
      <c r="AR12" s="274" t="s">
        <v>491</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3" t="s">
        <v>492</v>
      </c>
      <c r="AL13" s="1154"/>
      <c r="AM13" s="1154"/>
      <c r="AN13" s="1155"/>
      <c r="AO13" s="272">
        <v>21055</v>
      </c>
      <c r="AP13" s="272">
        <v>1130</v>
      </c>
      <c r="AQ13" s="273">
        <v>3598</v>
      </c>
      <c r="AR13" s="274">
        <v>-68.599999999999994</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3" t="s">
        <v>493</v>
      </c>
      <c r="AL14" s="1154"/>
      <c r="AM14" s="1154"/>
      <c r="AN14" s="1155"/>
      <c r="AO14" s="272">
        <v>37520</v>
      </c>
      <c r="AP14" s="272">
        <v>2014</v>
      </c>
      <c r="AQ14" s="273">
        <v>2175</v>
      </c>
      <c r="AR14" s="274">
        <v>-7.4</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6" t="s">
        <v>494</v>
      </c>
      <c r="AL15" s="1157"/>
      <c r="AM15" s="1157"/>
      <c r="AN15" s="1158"/>
      <c r="AO15" s="272">
        <v>-109052</v>
      </c>
      <c r="AP15" s="272">
        <v>-5853</v>
      </c>
      <c r="AQ15" s="273">
        <v>-6566</v>
      </c>
      <c r="AR15" s="274">
        <v>-10.9</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6" t="s">
        <v>177</v>
      </c>
      <c r="AL16" s="1157"/>
      <c r="AM16" s="1157"/>
      <c r="AN16" s="1158"/>
      <c r="AO16" s="272">
        <v>2737559</v>
      </c>
      <c r="AP16" s="272">
        <v>146920</v>
      </c>
      <c r="AQ16" s="273">
        <v>124259</v>
      </c>
      <c r="AR16" s="274">
        <v>18.2</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495</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496</v>
      </c>
      <c r="AP20" s="281" t="s">
        <v>497</v>
      </c>
      <c r="AQ20" s="282" t="s">
        <v>498</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9" t="s">
        <v>499</v>
      </c>
      <c r="AL21" s="1160"/>
      <c r="AM21" s="1160"/>
      <c r="AN21" s="1161"/>
      <c r="AO21" s="285">
        <v>11.38</v>
      </c>
      <c r="AP21" s="286">
        <v>10.18</v>
      </c>
      <c r="AQ21" s="287">
        <v>1.2</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9" t="s">
        <v>500</v>
      </c>
      <c r="AL22" s="1160"/>
      <c r="AM22" s="1160"/>
      <c r="AN22" s="1161"/>
      <c r="AO22" s="290">
        <v>93.5</v>
      </c>
      <c r="AP22" s="291">
        <v>96.1</v>
      </c>
      <c r="AQ22" s="292">
        <v>-2.6</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50" t="s">
        <v>501</v>
      </c>
      <c r="B26" s="1150"/>
      <c r="C26" s="1150"/>
      <c r="D26" s="1150"/>
      <c r="E26" s="1150"/>
      <c r="F26" s="1150"/>
      <c r="G26" s="1150"/>
      <c r="H26" s="1150"/>
      <c r="I26" s="1150"/>
      <c r="J26" s="1150"/>
      <c r="K26" s="1150"/>
      <c r="L26" s="1150"/>
      <c r="M26" s="1150"/>
      <c r="N26" s="1150"/>
      <c r="O26" s="1150"/>
      <c r="P26" s="1150"/>
      <c r="Q26" s="1150"/>
      <c r="R26" s="1150"/>
      <c r="S26" s="1150"/>
      <c r="T26" s="1150"/>
      <c r="U26" s="1150"/>
      <c r="V26" s="1150"/>
      <c r="W26" s="1150"/>
      <c r="X26" s="1150"/>
      <c r="Y26" s="1150"/>
      <c r="Z26" s="1150"/>
      <c r="AA26" s="1150"/>
      <c r="AB26" s="1150"/>
      <c r="AC26" s="1150"/>
      <c r="AD26" s="1150"/>
      <c r="AE26" s="1150"/>
      <c r="AF26" s="1150"/>
      <c r="AG26" s="1150"/>
      <c r="AH26" s="1150"/>
      <c r="AI26" s="1150"/>
      <c r="AJ26" s="1150"/>
      <c r="AK26" s="1150"/>
      <c r="AL26" s="1150"/>
      <c r="AM26" s="1150"/>
      <c r="AN26" s="1150"/>
      <c r="AO26" s="1150"/>
      <c r="AP26" s="1150"/>
      <c r="AQ26" s="1150"/>
      <c r="AR26" s="1150"/>
      <c r="AS26" s="1150"/>
      <c r="AT26" s="255"/>
    </row>
    <row r="27" spans="1:46" x14ac:dyDescent="0.15">
      <c r="A27" s="297"/>
      <c r="AO27" s="250"/>
      <c r="AP27" s="250"/>
      <c r="AQ27" s="250"/>
      <c r="AR27" s="250"/>
      <c r="AS27" s="250"/>
      <c r="AT27" s="250"/>
    </row>
    <row r="28" spans="1:46" ht="17.25" x14ac:dyDescent="0.15">
      <c r="A28" s="251" t="s">
        <v>502</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503</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1" t="s">
        <v>482</v>
      </c>
      <c r="AP30" s="260"/>
      <c r="AQ30" s="261" t="s">
        <v>483</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2"/>
      <c r="AP31" s="266" t="s">
        <v>484</v>
      </c>
      <c r="AQ31" s="267" t="s">
        <v>485</v>
      </c>
      <c r="AR31" s="268" t="s">
        <v>486</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7" t="s">
        <v>504</v>
      </c>
      <c r="AL32" s="1168"/>
      <c r="AM32" s="1168"/>
      <c r="AN32" s="1169"/>
      <c r="AO32" s="300">
        <v>1592417</v>
      </c>
      <c r="AP32" s="300">
        <v>85462</v>
      </c>
      <c r="AQ32" s="301">
        <v>56040</v>
      </c>
      <c r="AR32" s="302">
        <v>52.5</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7" t="s">
        <v>505</v>
      </c>
      <c r="AL33" s="1168"/>
      <c r="AM33" s="1168"/>
      <c r="AN33" s="1169"/>
      <c r="AO33" s="300" t="s">
        <v>491</v>
      </c>
      <c r="AP33" s="300" t="s">
        <v>491</v>
      </c>
      <c r="AQ33" s="301" t="s">
        <v>491</v>
      </c>
      <c r="AR33" s="302" t="s">
        <v>491</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7" t="s">
        <v>506</v>
      </c>
      <c r="AL34" s="1168"/>
      <c r="AM34" s="1168"/>
      <c r="AN34" s="1169"/>
      <c r="AO34" s="300" t="s">
        <v>491</v>
      </c>
      <c r="AP34" s="300" t="s">
        <v>491</v>
      </c>
      <c r="AQ34" s="301" t="s">
        <v>491</v>
      </c>
      <c r="AR34" s="302" t="s">
        <v>491</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7" t="s">
        <v>507</v>
      </c>
      <c r="AL35" s="1168"/>
      <c r="AM35" s="1168"/>
      <c r="AN35" s="1169"/>
      <c r="AO35" s="300">
        <v>567978</v>
      </c>
      <c r="AP35" s="300">
        <v>30482</v>
      </c>
      <c r="AQ35" s="301">
        <v>19608</v>
      </c>
      <c r="AR35" s="302">
        <v>55.5</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7" t="s">
        <v>508</v>
      </c>
      <c r="AL36" s="1168"/>
      <c r="AM36" s="1168"/>
      <c r="AN36" s="1169"/>
      <c r="AO36" s="300">
        <v>45943</v>
      </c>
      <c r="AP36" s="300">
        <v>2466</v>
      </c>
      <c r="AQ36" s="301">
        <v>3090</v>
      </c>
      <c r="AR36" s="302">
        <v>-20.2</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7" t="s">
        <v>509</v>
      </c>
      <c r="AL37" s="1168"/>
      <c r="AM37" s="1168"/>
      <c r="AN37" s="1169"/>
      <c r="AO37" s="300" t="s">
        <v>491</v>
      </c>
      <c r="AP37" s="300" t="s">
        <v>491</v>
      </c>
      <c r="AQ37" s="301">
        <v>590</v>
      </c>
      <c r="AR37" s="302" t="s">
        <v>491</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70" t="s">
        <v>510</v>
      </c>
      <c r="AL38" s="1171"/>
      <c r="AM38" s="1171"/>
      <c r="AN38" s="1172"/>
      <c r="AO38" s="303" t="s">
        <v>491</v>
      </c>
      <c r="AP38" s="303" t="s">
        <v>491</v>
      </c>
      <c r="AQ38" s="304">
        <v>10</v>
      </c>
      <c r="AR38" s="292" t="s">
        <v>491</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70" t="s">
        <v>511</v>
      </c>
      <c r="AL39" s="1171"/>
      <c r="AM39" s="1171"/>
      <c r="AN39" s="1172"/>
      <c r="AO39" s="300">
        <v>-12761</v>
      </c>
      <c r="AP39" s="300">
        <v>-685</v>
      </c>
      <c r="AQ39" s="301">
        <v>-2093</v>
      </c>
      <c r="AR39" s="302">
        <v>-67.3</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7" t="s">
        <v>512</v>
      </c>
      <c r="AL40" s="1168"/>
      <c r="AM40" s="1168"/>
      <c r="AN40" s="1169"/>
      <c r="AO40" s="300">
        <v>-1590039</v>
      </c>
      <c r="AP40" s="300">
        <v>-85335</v>
      </c>
      <c r="AQ40" s="301">
        <v>-52347</v>
      </c>
      <c r="AR40" s="302">
        <v>63</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3" t="s">
        <v>287</v>
      </c>
      <c r="AL41" s="1174"/>
      <c r="AM41" s="1174"/>
      <c r="AN41" s="1175"/>
      <c r="AO41" s="300">
        <v>603538</v>
      </c>
      <c r="AP41" s="300">
        <v>32391</v>
      </c>
      <c r="AQ41" s="301">
        <v>24899</v>
      </c>
      <c r="AR41" s="302">
        <v>30.1</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513</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514</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2" t="s">
        <v>482</v>
      </c>
      <c r="AN49" s="1164" t="s">
        <v>515</v>
      </c>
      <c r="AO49" s="1165"/>
      <c r="AP49" s="1165"/>
      <c r="AQ49" s="1165"/>
      <c r="AR49" s="1166"/>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3"/>
      <c r="AN50" s="316" t="s">
        <v>516</v>
      </c>
      <c r="AO50" s="317" t="s">
        <v>517</v>
      </c>
      <c r="AP50" s="318" t="s">
        <v>518</v>
      </c>
      <c r="AQ50" s="319" t="s">
        <v>519</v>
      </c>
      <c r="AR50" s="320" t="s">
        <v>520</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521</v>
      </c>
      <c r="AL51" s="313"/>
      <c r="AM51" s="321">
        <v>2428070</v>
      </c>
      <c r="AN51" s="322">
        <v>118680</v>
      </c>
      <c r="AO51" s="323">
        <v>-14.1</v>
      </c>
      <c r="AP51" s="324">
        <v>84459</v>
      </c>
      <c r="AQ51" s="325">
        <v>42.9</v>
      </c>
      <c r="AR51" s="326">
        <v>-57</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522</v>
      </c>
      <c r="AM52" s="329">
        <v>823877</v>
      </c>
      <c r="AN52" s="330">
        <v>40270</v>
      </c>
      <c r="AO52" s="331">
        <v>-30.1</v>
      </c>
      <c r="AP52" s="332">
        <v>47314</v>
      </c>
      <c r="AQ52" s="333">
        <v>58.2</v>
      </c>
      <c r="AR52" s="334">
        <v>-88.3</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523</v>
      </c>
      <c r="AL53" s="313"/>
      <c r="AM53" s="321">
        <v>1958745</v>
      </c>
      <c r="AN53" s="322">
        <v>98168</v>
      </c>
      <c r="AO53" s="323">
        <v>-17.3</v>
      </c>
      <c r="AP53" s="324">
        <v>74568</v>
      </c>
      <c r="AQ53" s="325">
        <v>-11.7</v>
      </c>
      <c r="AR53" s="326">
        <v>-5.6</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522</v>
      </c>
      <c r="AM54" s="329">
        <v>1063706</v>
      </c>
      <c r="AN54" s="330">
        <v>53311</v>
      </c>
      <c r="AO54" s="331">
        <v>32.4</v>
      </c>
      <c r="AP54" s="332">
        <v>42558</v>
      </c>
      <c r="AQ54" s="333">
        <v>-10.1</v>
      </c>
      <c r="AR54" s="334">
        <v>42.5</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524</v>
      </c>
      <c r="AL55" s="313"/>
      <c r="AM55" s="321">
        <v>2096720</v>
      </c>
      <c r="AN55" s="322">
        <v>107326</v>
      </c>
      <c r="AO55" s="323">
        <v>9.3000000000000007</v>
      </c>
      <c r="AP55" s="324">
        <v>73693</v>
      </c>
      <c r="AQ55" s="325">
        <v>-1.2</v>
      </c>
      <c r="AR55" s="326">
        <v>10.5</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522</v>
      </c>
      <c r="AM56" s="329">
        <v>1014522</v>
      </c>
      <c r="AN56" s="330">
        <v>51931</v>
      </c>
      <c r="AO56" s="331">
        <v>-2.6</v>
      </c>
      <c r="AP56" s="332">
        <v>44203</v>
      </c>
      <c r="AQ56" s="333">
        <v>3.9</v>
      </c>
      <c r="AR56" s="334">
        <v>-6.5</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525</v>
      </c>
      <c r="AL57" s="313"/>
      <c r="AM57" s="321">
        <v>1915859</v>
      </c>
      <c r="AN57" s="322">
        <v>100507</v>
      </c>
      <c r="AO57" s="323">
        <v>-6.4</v>
      </c>
      <c r="AP57" s="324">
        <v>79401</v>
      </c>
      <c r="AQ57" s="325">
        <v>7.7</v>
      </c>
      <c r="AR57" s="326">
        <v>-14.1</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522</v>
      </c>
      <c r="AM58" s="329">
        <v>1315837</v>
      </c>
      <c r="AN58" s="330">
        <v>69029</v>
      </c>
      <c r="AO58" s="331">
        <v>32.9</v>
      </c>
      <c r="AP58" s="332">
        <v>49347</v>
      </c>
      <c r="AQ58" s="333">
        <v>11.6</v>
      </c>
      <c r="AR58" s="334">
        <v>21.3</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526</v>
      </c>
      <c r="AL59" s="313"/>
      <c r="AM59" s="321">
        <v>1609441</v>
      </c>
      <c r="AN59" s="322">
        <v>86376</v>
      </c>
      <c r="AO59" s="323">
        <v>-14.1</v>
      </c>
      <c r="AP59" s="324">
        <v>87379</v>
      </c>
      <c r="AQ59" s="325">
        <v>10</v>
      </c>
      <c r="AR59" s="326">
        <v>-24.1</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522</v>
      </c>
      <c r="AM60" s="329">
        <v>842438</v>
      </c>
      <c r="AN60" s="330">
        <v>45212</v>
      </c>
      <c r="AO60" s="331">
        <v>-34.5</v>
      </c>
      <c r="AP60" s="332">
        <v>55855</v>
      </c>
      <c r="AQ60" s="333">
        <v>13.2</v>
      </c>
      <c r="AR60" s="334">
        <v>-47.7</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527</v>
      </c>
      <c r="AL61" s="335"/>
      <c r="AM61" s="336">
        <v>2001767</v>
      </c>
      <c r="AN61" s="337">
        <v>102211</v>
      </c>
      <c r="AO61" s="338">
        <v>-8.5</v>
      </c>
      <c r="AP61" s="339">
        <v>79900</v>
      </c>
      <c r="AQ61" s="340">
        <v>9.5</v>
      </c>
      <c r="AR61" s="326">
        <v>-18</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522</v>
      </c>
      <c r="AM62" s="329">
        <v>1012076</v>
      </c>
      <c r="AN62" s="330">
        <v>51951</v>
      </c>
      <c r="AO62" s="331">
        <v>-0.4</v>
      </c>
      <c r="AP62" s="332">
        <v>47855</v>
      </c>
      <c r="AQ62" s="333">
        <v>15.4</v>
      </c>
      <c r="AR62" s="334">
        <v>-15.8</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VFEoPuvJz3vz6BwKK7Dg2G2WA2dnri5dHGbLW3ZUo0MUmE3xHS9nX4aO33N6T6pt6gKj/8e2VBDBvi4tfchNnA==" saltValue="9M5zf9D/cC0p6+uzFq566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election activeCell="AK64" sqref="AK64"/>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479</v>
      </c>
    </row>
    <row r="121" spans="125:125" ht="13.5" hidden="1" customHeight="1" x14ac:dyDescent="0.15">
      <c r="DU121" s="247"/>
    </row>
  </sheetData>
  <sheetProtection algorithmName="SHA-512" hashValue="cr3PFcLm7ddxIjOZl5d0kT9BghhUTB1aSTUqDa7NqzWsAGZK8xHBBJ+QUdd68SxrR0cAzbxJ95fw1glHWboFxA==" saltValue="+GxX6gYd2Xa9Oszh5GWP8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election activeCell="AK64" sqref="AK64"/>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479</v>
      </c>
    </row>
  </sheetData>
  <sheetProtection algorithmName="SHA-512" hashValue="1e/XBuVi8KH6xVh6+tD/tjFkdO2puZl+d9FJFzVMaY7Vwn/cEDk5PMrux7Kt6K2vkAc7kNiiSAx7ZmRXLOGf9w==" saltValue="tPjyiDUXaexliFdyCltjg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election activeCell="AK64" sqref="AK64"/>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15">
      <c r="B47" s="10"/>
      <c r="C47" s="1176" t="s">
        <v>3</v>
      </c>
      <c r="D47" s="1176"/>
      <c r="E47" s="1177"/>
      <c r="F47" s="11">
        <v>29.64</v>
      </c>
      <c r="G47" s="12">
        <v>31.73</v>
      </c>
      <c r="H47" s="12">
        <v>38.32</v>
      </c>
      <c r="I47" s="12">
        <v>38</v>
      </c>
      <c r="J47" s="13">
        <v>30.13</v>
      </c>
    </row>
    <row r="48" spans="2:10" ht="57.75" customHeight="1" x14ac:dyDescent="0.15">
      <c r="B48" s="14"/>
      <c r="C48" s="1178" t="s">
        <v>4</v>
      </c>
      <c r="D48" s="1178"/>
      <c r="E48" s="1179"/>
      <c r="F48" s="15">
        <v>6.06</v>
      </c>
      <c r="G48" s="16">
        <v>9.6999999999999993</v>
      </c>
      <c r="H48" s="16">
        <v>6.47</v>
      </c>
      <c r="I48" s="16">
        <v>3.46</v>
      </c>
      <c r="J48" s="17">
        <v>5.48</v>
      </c>
    </row>
    <row r="49" spans="2:10" ht="57.75" customHeight="1" thickBot="1" x14ac:dyDescent="0.2">
      <c r="B49" s="18"/>
      <c r="C49" s="1180" t="s">
        <v>5</v>
      </c>
      <c r="D49" s="1180"/>
      <c r="E49" s="1181"/>
      <c r="F49" s="19">
        <v>0.92</v>
      </c>
      <c r="G49" s="20">
        <v>6.68</v>
      </c>
      <c r="H49" s="20">
        <v>1.3</v>
      </c>
      <c r="I49" s="20" t="s">
        <v>534</v>
      </c>
      <c r="J49" s="21" t="s">
        <v>535</v>
      </c>
    </row>
    <row r="50" spans="2:10" x14ac:dyDescent="0.15"/>
  </sheetData>
  <sheetProtection algorithmName="SHA-512" hashValue="tO6VVOfP3Aj+e/GETbMlGh5n5z+EfGbbUP8OrBKYBhsxLQggZUFcn3aYR+QmyEPccDxsm+ypwym+Mm6sl/NGCg==" saltValue="AvyIHfM94P7hDr3+9WMXP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election activeCell="AK64" sqref="AK64"/>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15">
      <c r="A34" s="22"/>
      <c r="B34" s="31"/>
      <c r="C34" s="1188" t="s">
        <v>536</v>
      </c>
      <c r="D34" s="1188"/>
      <c r="E34" s="1189"/>
      <c r="F34" s="32" t="s">
        <v>491</v>
      </c>
      <c r="G34" s="33" t="s">
        <v>491</v>
      </c>
      <c r="H34" s="33">
        <v>7.08</v>
      </c>
      <c r="I34" s="33">
        <v>6.01</v>
      </c>
      <c r="J34" s="34">
        <v>6.2</v>
      </c>
      <c r="K34" s="22"/>
      <c r="L34" s="22"/>
      <c r="M34" s="22"/>
      <c r="N34" s="22"/>
      <c r="O34" s="22"/>
      <c r="P34" s="22"/>
    </row>
    <row r="35" spans="1:16" ht="39" customHeight="1" x14ac:dyDescent="0.15">
      <c r="A35" s="22"/>
      <c r="B35" s="35"/>
      <c r="C35" s="1182" t="s">
        <v>537</v>
      </c>
      <c r="D35" s="1183"/>
      <c r="E35" s="1184"/>
      <c r="F35" s="36">
        <v>5.89</v>
      </c>
      <c r="G35" s="37">
        <v>9.5299999999999994</v>
      </c>
      <c r="H35" s="37">
        <v>6.31</v>
      </c>
      <c r="I35" s="37">
        <v>3.46</v>
      </c>
      <c r="J35" s="38">
        <v>5.48</v>
      </c>
      <c r="K35" s="22"/>
      <c r="L35" s="22"/>
      <c r="M35" s="22"/>
      <c r="N35" s="22"/>
      <c r="O35" s="22"/>
      <c r="P35" s="22"/>
    </row>
    <row r="36" spans="1:16" ht="39" customHeight="1" x14ac:dyDescent="0.15">
      <c r="A36" s="22"/>
      <c r="B36" s="35"/>
      <c r="C36" s="1182" t="s">
        <v>538</v>
      </c>
      <c r="D36" s="1183"/>
      <c r="E36" s="1184"/>
      <c r="F36" s="36" t="s">
        <v>491</v>
      </c>
      <c r="G36" s="37" t="s">
        <v>491</v>
      </c>
      <c r="H36" s="37" t="s">
        <v>491</v>
      </c>
      <c r="I36" s="37">
        <v>2.8</v>
      </c>
      <c r="J36" s="38">
        <v>3.32</v>
      </c>
      <c r="K36" s="22"/>
      <c r="L36" s="22"/>
      <c r="M36" s="22"/>
      <c r="N36" s="22"/>
      <c r="O36" s="22"/>
      <c r="P36" s="22"/>
    </row>
    <row r="37" spans="1:16" ht="39" customHeight="1" x14ac:dyDescent="0.15">
      <c r="A37" s="22"/>
      <c r="B37" s="35"/>
      <c r="C37" s="1182" t="s">
        <v>539</v>
      </c>
      <c r="D37" s="1183"/>
      <c r="E37" s="1184"/>
      <c r="F37" s="36">
        <v>1.69</v>
      </c>
      <c r="G37" s="37">
        <v>2</v>
      </c>
      <c r="H37" s="37">
        <v>2.23</v>
      </c>
      <c r="I37" s="37">
        <v>1.74</v>
      </c>
      <c r="J37" s="38">
        <v>1.59</v>
      </c>
      <c r="K37" s="22"/>
      <c r="L37" s="22"/>
      <c r="M37" s="22"/>
      <c r="N37" s="22"/>
      <c r="O37" s="22"/>
      <c r="P37" s="22"/>
    </row>
    <row r="38" spans="1:16" ht="39" customHeight="1" x14ac:dyDescent="0.15">
      <c r="A38" s="22"/>
      <c r="B38" s="35"/>
      <c r="C38" s="1182" t="s">
        <v>540</v>
      </c>
      <c r="D38" s="1183"/>
      <c r="E38" s="1184"/>
      <c r="F38" s="36">
        <v>0.05</v>
      </c>
      <c r="G38" s="37">
        <v>0.05</v>
      </c>
      <c r="H38" s="37">
        <v>0.06</v>
      </c>
      <c r="I38" s="37">
        <v>7.0000000000000007E-2</v>
      </c>
      <c r="J38" s="38">
        <v>0.11</v>
      </c>
      <c r="K38" s="22"/>
      <c r="L38" s="22"/>
      <c r="M38" s="22"/>
      <c r="N38" s="22"/>
      <c r="O38" s="22"/>
      <c r="P38" s="22"/>
    </row>
    <row r="39" spans="1:16" ht="39" customHeight="1" x14ac:dyDescent="0.15">
      <c r="A39" s="22"/>
      <c r="B39" s="35"/>
      <c r="C39" s="1182" t="s">
        <v>541</v>
      </c>
      <c r="D39" s="1183"/>
      <c r="E39" s="1184"/>
      <c r="F39" s="36">
        <v>0.1</v>
      </c>
      <c r="G39" s="37">
        <v>0.04</v>
      </c>
      <c r="H39" s="37">
        <v>7.0000000000000007E-2</v>
      </c>
      <c r="I39" s="37">
        <v>0.05</v>
      </c>
      <c r="J39" s="38">
        <v>0.04</v>
      </c>
      <c r="K39" s="22"/>
      <c r="L39" s="22"/>
      <c r="M39" s="22"/>
      <c r="N39" s="22"/>
      <c r="O39" s="22"/>
      <c r="P39" s="22"/>
    </row>
    <row r="40" spans="1:16" ht="39" customHeight="1" x14ac:dyDescent="0.15">
      <c r="A40" s="22"/>
      <c r="B40" s="35"/>
      <c r="C40" s="1182" t="s">
        <v>542</v>
      </c>
      <c r="D40" s="1183"/>
      <c r="E40" s="1184"/>
      <c r="F40" s="36">
        <v>0</v>
      </c>
      <c r="G40" s="37">
        <v>0</v>
      </c>
      <c r="H40" s="37">
        <v>0</v>
      </c>
      <c r="I40" s="37">
        <v>0</v>
      </c>
      <c r="J40" s="38">
        <v>0</v>
      </c>
      <c r="K40" s="22"/>
      <c r="L40" s="22"/>
      <c r="M40" s="22"/>
      <c r="N40" s="22"/>
      <c r="O40" s="22"/>
      <c r="P40" s="22"/>
    </row>
    <row r="41" spans="1:16" ht="39" customHeight="1" x14ac:dyDescent="0.15">
      <c r="A41" s="22"/>
      <c r="B41" s="35"/>
      <c r="C41" s="1182" t="s">
        <v>543</v>
      </c>
      <c r="D41" s="1183"/>
      <c r="E41" s="1184"/>
      <c r="F41" s="36">
        <v>0</v>
      </c>
      <c r="G41" s="37">
        <v>0</v>
      </c>
      <c r="H41" s="37">
        <v>0</v>
      </c>
      <c r="I41" s="37">
        <v>0</v>
      </c>
      <c r="J41" s="38">
        <v>0</v>
      </c>
      <c r="K41" s="22"/>
      <c r="L41" s="22"/>
      <c r="M41" s="22"/>
      <c r="N41" s="22"/>
      <c r="O41" s="22"/>
      <c r="P41" s="22"/>
    </row>
    <row r="42" spans="1:16" ht="39" customHeight="1" x14ac:dyDescent="0.15">
      <c r="A42" s="22"/>
      <c r="B42" s="39"/>
      <c r="C42" s="1182" t="s">
        <v>544</v>
      </c>
      <c r="D42" s="1183"/>
      <c r="E42" s="1184"/>
      <c r="F42" s="36" t="s">
        <v>491</v>
      </c>
      <c r="G42" s="37" t="s">
        <v>491</v>
      </c>
      <c r="H42" s="37" t="s">
        <v>491</v>
      </c>
      <c r="I42" s="37" t="s">
        <v>491</v>
      </c>
      <c r="J42" s="38" t="s">
        <v>491</v>
      </c>
      <c r="K42" s="22"/>
      <c r="L42" s="22"/>
      <c r="M42" s="22"/>
      <c r="N42" s="22"/>
      <c r="O42" s="22"/>
      <c r="P42" s="22"/>
    </row>
    <row r="43" spans="1:16" ht="39" customHeight="1" thickBot="1" x14ac:dyDescent="0.2">
      <c r="A43" s="22"/>
      <c r="B43" s="40"/>
      <c r="C43" s="1185" t="s">
        <v>545</v>
      </c>
      <c r="D43" s="1186"/>
      <c r="E43" s="1187"/>
      <c r="F43" s="41">
        <v>4.9000000000000004</v>
      </c>
      <c r="G43" s="42">
        <v>4.79</v>
      </c>
      <c r="H43" s="42">
        <v>0.59</v>
      </c>
      <c r="I43" s="42">
        <v>0</v>
      </c>
      <c r="J43" s="43">
        <v>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JsOW7jKobN+3mVJbUyCAS6lYzK99MDdenDbVF3SGUFLllnhArst9Y1kYwW9iRNNCh5529jV3vutR8qD/0XYL3w==" saltValue="X188U+Fr5URyCdxlxVAji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9"/>
  <sheetViews>
    <sheetView showGridLines="0" zoomScaleSheetLayoutView="55" workbookViewId="0">
      <selection activeCell="AK64" sqref="AK64"/>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529</v>
      </c>
      <c r="L44" s="56" t="s">
        <v>530</v>
      </c>
      <c r="M44" s="56" t="s">
        <v>531</v>
      </c>
      <c r="N44" s="56" t="s">
        <v>532</v>
      </c>
      <c r="O44" s="57" t="s">
        <v>533</v>
      </c>
      <c r="P44" s="48"/>
      <c r="Q44" s="48"/>
      <c r="R44" s="48"/>
      <c r="S44" s="48"/>
      <c r="T44" s="48"/>
      <c r="U44" s="48"/>
    </row>
    <row r="45" spans="1:21" ht="30.75" customHeight="1" x14ac:dyDescent="0.15">
      <c r="A45" s="48"/>
      <c r="B45" s="1190" t="s">
        <v>9</v>
      </c>
      <c r="C45" s="1191"/>
      <c r="D45" s="58"/>
      <c r="E45" s="1196" t="s">
        <v>10</v>
      </c>
      <c r="F45" s="1196"/>
      <c r="G45" s="1196"/>
      <c r="H45" s="1196"/>
      <c r="I45" s="1196"/>
      <c r="J45" s="1197"/>
      <c r="K45" s="59">
        <v>1551</v>
      </c>
      <c r="L45" s="60">
        <v>1589</v>
      </c>
      <c r="M45" s="60">
        <v>1616</v>
      </c>
      <c r="N45" s="60">
        <v>1594</v>
      </c>
      <c r="O45" s="61">
        <v>1592</v>
      </c>
      <c r="P45" s="48"/>
      <c r="Q45" s="48"/>
      <c r="R45" s="48"/>
      <c r="S45" s="48"/>
      <c r="T45" s="48"/>
      <c r="U45" s="48"/>
    </row>
    <row r="46" spans="1:21" ht="30.75" customHeight="1" x14ac:dyDescent="0.15">
      <c r="A46" s="48"/>
      <c r="B46" s="1192"/>
      <c r="C46" s="1193"/>
      <c r="D46" s="62"/>
      <c r="E46" s="1198" t="s">
        <v>11</v>
      </c>
      <c r="F46" s="1198"/>
      <c r="G46" s="1198"/>
      <c r="H46" s="1198"/>
      <c r="I46" s="1198"/>
      <c r="J46" s="1199"/>
      <c r="K46" s="63" t="s">
        <v>491</v>
      </c>
      <c r="L46" s="64" t="s">
        <v>491</v>
      </c>
      <c r="M46" s="64" t="s">
        <v>491</v>
      </c>
      <c r="N46" s="64" t="s">
        <v>491</v>
      </c>
      <c r="O46" s="65" t="s">
        <v>491</v>
      </c>
      <c r="P46" s="48"/>
      <c r="Q46" s="48"/>
      <c r="R46" s="48"/>
      <c r="S46" s="48"/>
      <c r="T46" s="48"/>
      <c r="U46" s="48"/>
    </row>
    <row r="47" spans="1:21" ht="30.75" customHeight="1" x14ac:dyDescent="0.15">
      <c r="A47" s="48"/>
      <c r="B47" s="1192"/>
      <c r="C47" s="1193"/>
      <c r="D47" s="62"/>
      <c r="E47" s="1198" t="s">
        <v>12</v>
      </c>
      <c r="F47" s="1198"/>
      <c r="G47" s="1198"/>
      <c r="H47" s="1198"/>
      <c r="I47" s="1198"/>
      <c r="J47" s="1199"/>
      <c r="K47" s="63" t="s">
        <v>491</v>
      </c>
      <c r="L47" s="64" t="s">
        <v>491</v>
      </c>
      <c r="M47" s="64" t="s">
        <v>491</v>
      </c>
      <c r="N47" s="64" t="s">
        <v>491</v>
      </c>
      <c r="O47" s="65" t="s">
        <v>491</v>
      </c>
      <c r="P47" s="48"/>
      <c r="Q47" s="48"/>
      <c r="R47" s="48"/>
      <c r="S47" s="48"/>
      <c r="T47" s="48"/>
      <c r="U47" s="48"/>
    </row>
    <row r="48" spans="1:21" ht="30.75" customHeight="1" x14ac:dyDescent="0.15">
      <c r="A48" s="48"/>
      <c r="B48" s="1192"/>
      <c r="C48" s="1193"/>
      <c r="D48" s="62"/>
      <c r="E48" s="1198" t="s">
        <v>13</v>
      </c>
      <c r="F48" s="1198"/>
      <c r="G48" s="1198"/>
      <c r="H48" s="1198"/>
      <c r="I48" s="1198"/>
      <c r="J48" s="1199"/>
      <c r="K48" s="63">
        <v>605</v>
      </c>
      <c r="L48" s="64">
        <v>562</v>
      </c>
      <c r="M48" s="64">
        <v>504</v>
      </c>
      <c r="N48" s="64">
        <v>544</v>
      </c>
      <c r="O48" s="65">
        <v>568</v>
      </c>
      <c r="P48" s="48"/>
      <c r="Q48" s="48"/>
      <c r="R48" s="48"/>
      <c r="S48" s="48"/>
      <c r="T48" s="48"/>
      <c r="U48" s="48"/>
    </row>
    <row r="49" spans="1:21" ht="30.75" customHeight="1" x14ac:dyDescent="0.15">
      <c r="A49" s="48"/>
      <c r="B49" s="1192"/>
      <c r="C49" s="1193"/>
      <c r="D49" s="62"/>
      <c r="E49" s="1198" t="s">
        <v>14</v>
      </c>
      <c r="F49" s="1198"/>
      <c r="G49" s="1198"/>
      <c r="H49" s="1198"/>
      <c r="I49" s="1198"/>
      <c r="J49" s="1199"/>
      <c r="K49" s="63">
        <v>80</v>
      </c>
      <c r="L49" s="64">
        <v>80</v>
      </c>
      <c r="M49" s="64">
        <v>78</v>
      </c>
      <c r="N49" s="64">
        <v>50</v>
      </c>
      <c r="O49" s="65">
        <v>46</v>
      </c>
      <c r="P49" s="48"/>
      <c r="Q49" s="48"/>
      <c r="R49" s="48"/>
      <c r="S49" s="48"/>
      <c r="T49" s="48"/>
      <c r="U49" s="48"/>
    </row>
    <row r="50" spans="1:21" ht="30.75" customHeight="1" x14ac:dyDescent="0.15">
      <c r="A50" s="48"/>
      <c r="B50" s="1192"/>
      <c r="C50" s="1193"/>
      <c r="D50" s="62"/>
      <c r="E50" s="1198" t="s">
        <v>15</v>
      </c>
      <c r="F50" s="1198"/>
      <c r="G50" s="1198"/>
      <c r="H50" s="1198"/>
      <c r="I50" s="1198"/>
      <c r="J50" s="1199"/>
      <c r="K50" s="63" t="s">
        <v>491</v>
      </c>
      <c r="L50" s="64" t="s">
        <v>491</v>
      </c>
      <c r="M50" s="64" t="s">
        <v>491</v>
      </c>
      <c r="N50" s="64" t="s">
        <v>491</v>
      </c>
      <c r="O50" s="65" t="s">
        <v>491</v>
      </c>
      <c r="P50" s="48"/>
      <c r="Q50" s="48"/>
      <c r="R50" s="48"/>
      <c r="S50" s="48"/>
      <c r="T50" s="48"/>
      <c r="U50" s="48"/>
    </row>
    <row r="51" spans="1:21" ht="30.75" customHeight="1" x14ac:dyDescent="0.15">
      <c r="A51" s="48"/>
      <c r="B51" s="1194"/>
      <c r="C51" s="1195"/>
      <c r="D51" s="66"/>
      <c r="E51" s="1198" t="s">
        <v>16</v>
      </c>
      <c r="F51" s="1198"/>
      <c r="G51" s="1198"/>
      <c r="H51" s="1198"/>
      <c r="I51" s="1198"/>
      <c r="J51" s="1199"/>
      <c r="K51" s="63" t="s">
        <v>491</v>
      </c>
      <c r="L51" s="64" t="s">
        <v>491</v>
      </c>
      <c r="M51" s="64" t="s">
        <v>491</v>
      </c>
      <c r="N51" s="64" t="s">
        <v>491</v>
      </c>
      <c r="O51" s="65" t="s">
        <v>491</v>
      </c>
      <c r="P51" s="48"/>
      <c r="Q51" s="48"/>
      <c r="R51" s="48"/>
      <c r="S51" s="48"/>
      <c r="T51" s="48"/>
      <c r="U51" s="48"/>
    </row>
    <row r="52" spans="1:21" ht="30.75" customHeight="1" x14ac:dyDescent="0.15">
      <c r="A52" s="48"/>
      <c r="B52" s="1200" t="s">
        <v>17</v>
      </c>
      <c r="C52" s="1201"/>
      <c r="D52" s="66"/>
      <c r="E52" s="1198" t="s">
        <v>18</v>
      </c>
      <c r="F52" s="1198"/>
      <c r="G52" s="1198"/>
      <c r="H52" s="1198"/>
      <c r="I52" s="1198"/>
      <c r="J52" s="1199"/>
      <c r="K52" s="63">
        <v>1784</v>
      </c>
      <c r="L52" s="64">
        <v>1764</v>
      </c>
      <c r="M52" s="64">
        <v>1618</v>
      </c>
      <c r="N52" s="64">
        <v>1657</v>
      </c>
      <c r="O52" s="65">
        <v>1603</v>
      </c>
      <c r="P52" s="48"/>
      <c r="Q52" s="48"/>
      <c r="R52" s="48"/>
      <c r="S52" s="48"/>
      <c r="T52" s="48"/>
      <c r="U52" s="48"/>
    </row>
    <row r="53" spans="1:21" ht="30.75" customHeight="1" thickBot="1" x14ac:dyDescent="0.2">
      <c r="A53" s="48"/>
      <c r="B53" s="1202" t="s">
        <v>19</v>
      </c>
      <c r="C53" s="1203"/>
      <c r="D53" s="67"/>
      <c r="E53" s="1204" t="s">
        <v>20</v>
      </c>
      <c r="F53" s="1204"/>
      <c r="G53" s="1204"/>
      <c r="H53" s="1204"/>
      <c r="I53" s="1204"/>
      <c r="J53" s="1205"/>
      <c r="K53" s="68">
        <v>452</v>
      </c>
      <c r="L53" s="69">
        <v>467</v>
      </c>
      <c r="M53" s="69">
        <v>580</v>
      </c>
      <c r="N53" s="69">
        <v>531</v>
      </c>
      <c r="O53" s="70">
        <v>603</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546</v>
      </c>
      <c r="L57" s="81" t="s">
        <v>547</v>
      </c>
      <c r="M57" s="81" t="s">
        <v>548</v>
      </c>
      <c r="N57" s="81" t="s">
        <v>549</v>
      </c>
      <c r="O57" s="82" t="s">
        <v>550</v>
      </c>
      <c r="P57" s="48"/>
      <c r="Q57" s="48"/>
      <c r="R57" s="48"/>
      <c r="S57" s="48"/>
      <c r="T57" s="48"/>
      <c r="U57" s="48"/>
    </row>
    <row r="58" spans="1:21" ht="31.5" customHeight="1" x14ac:dyDescent="0.15">
      <c r="B58" s="1206" t="s">
        <v>24</v>
      </c>
      <c r="C58" s="1207"/>
      <c r="D58" s="1212" t="s">
        <v>25</v>
      </c>
      <c r="E58" s="1213"/>
      <c r="F58" s="1213"/>
      <c r="G58" s="1213"/>
      <c r="H58" s="1213"/>
      <c r="I58" s="1213"/>
      <c r="J58" s="1214"/>
      <c r="K58" s="83" t="s">
        <v>554</v>
      </c>
      <c r="L58" s="84" t="s">
        <v>554</v>
      </c>
      <c r="M58" s="84" t="s">
        <v>554</v>
      </c>
      <c r="N58" s="84" t="s">
        <v>554</v>
      </c>
      <c r="O58" s="85" t="s">
        <v>554</v>
      </c>
    </row>
    <row r="59" spans="1:21" ht="31.5" customHeight="1" x14ac:dyDescent="0.15">
      <c r="B59" s="1208"/>
      <c r="C59" s="1209"/>
      <c r="D59" s="1215" t="s">
        <v>26</v>
      </c>
      <c r="E59" s="1216"/>
      <c r="F59" s="1216"/>
      <c r="G59" s="1216"/>
      <c r="H59" s="1216"/>
      <c r="I59" s="1216"/>
      <c r="J59" s="1217"/>
      <c r="K59" s="86" t="s">
        <v>554</v>
      </c>
      <c r="L59" s="87" t="s">
        <v>554</v>
      </c>
      <c r="M59" s="87" t="s">
        <v>554</v>
      </c>
      <c r="N59" s="87" t="s">
        <v>554</v>
      </c>
      <c r="O59" s="88" t="s">
        <v>554</v>
      </c>
    </row>
    <row r="60" spans="1:21" ht="31.5" customHeight="1" thickBot="1" x14ac:dyDescent="0.2">
      <c r="B60" s="1210"/>
      <c r="C60" s="1211"/>
      <c r="D60" s="1218" t="s">
        <v>27</v>
      </c>
      <c r="E60" s="1219"/>
      <c r="F60" s="1219"/>
      <c r="G60" s="1219"/>
      <c r="H60" s="1219"/>
      <c r="I60" s="1219"/>
      <c r="J60" s="1220"/>
      <c r="K60" s="89" t="s">
        <v>554</v>
      </c>
      <c r="L60" s="90" t="s">
        <v>554</v>
      </c>
      <c r="M60" s="90" t="s">
        <v>554</v>
      </c>
      <c r="N60" s="90" t="s">
        <v>554</v>
      </c>
      <c r="O60" s="91" t="s">
        <v>554</v>
      </c>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row r="65" s="49" customFormat="1" ht="12.6" hidden="1" customHeight="1" x14ac:dyDescent="0.15"/>
    <row r="66" s="49" customFormat="1" ht="12.6" hidden="1" customHeight="1" x14ac:dyDescent="0.15"/>
    <row r="67" s="49" customFormat="1" ht="12.6" hidden="1" customHeight="1" x14ac:dyDescent="0.15"/>
    <row r="68" s="49" customFormat="1" ht="12.6" hidden="1" customHeight="1" x14ac:dyDescent="0.15"/>
    <row r="69" s="49" customFormat="1" ht="12.6" hidden="1" customHeight="1" x14ac:dyDescent="0.15"/>
  </sheetData>
  <sheetProtection algorithmName="SHA-512" hashValue="pfaFuujbCrl6V3xHDx2yrd7O5reAR5bIXYRmzgWslwDG6RpGBOQrkyRJR/8CTolRPIe8rHdeIpZl6ablXfViHg==" saltValue="4+IWVxPRkUUytg6m5xwRT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election activeCell="AK64" sqref="AK64"/>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529</v>
      </c>
      <c r="J40" s="103" t="s">
        <v>530</v>
      </c>
      <c r="K40" s="103" t="s">
        <v>531</v>
      </c>
      <c r="L40" s="103" t="s">
        <v>532</v>
      </c>
      <c r="M40" s="104" t="s">
        <v>533</v>
      </c>
    </row>
    <row r="41" spans="2:13" ht="27.75" customHeight="1" x14ac:dyDescent="0.15">
      <c r="B41" s="1221" t="s">
        <v>30</v>
      </c>
      <c r="C41" s="1222"/>
      <c r="D41" s="105"/>
      <c r="E41" s="1227" t="s">
        <v>31</v>
      </c>
      <c r="F41" s="1227"/>
      <c r="G41" s="1227"/>
      <c r="H41" s="1228"/>
      <c r="I41" s="343">
        <v>14122</v>
      </c>
      <c r="J41" s="344">
        <v>13836</v>
      </c>
      <c r="K41" s="344">
        <v>13490</v>
      </c>
      <c r="L41" s="344">
        <v>13170</v>
      </c>
      <c r="M41" s="345">
        <v>12629</v>
      </c>
    </row>
    <row r="42" spans="2:13" ht="27.75" customHeight="1" x14ac:dyDescent="0.15">
      <c r="B42" s="1223"/>
      <c r="C42" s="1224"/>
      <c r="D42" s="106"/>
      <c r="E42" s="1229" t="s">
        <v>32</v>
      </c>
      <c r="F42" s="1229"/>
      <c r="G42" s="1229"/>
      <c r="H42" s="1230"/>
      <c r="I42" s="346" t="s">
        <v>491</v>
      </c>
      <c r="J42" s="347" t="s">
        <v>491</v>
      </c>
      <c r="K42" s="347" t="s">
        <v>491</v>
      </c>
      <c r="L42" s="347" t="s">
        <v>491</v>
      </c>
      <c r="M42" s="348" t="s">
        <v>491</v>
      </c>
    </row>
    <row r="43" spans="2:13" ht="27.75" customHeight="1" x14ac:dyDescent="0.15">
      <c r="B43" s="1223"/>
      <c r="C43" s="1224"/>
      <c r="D43" s="106"/>
      <c r="E43" s="1229" t="s">
        <v>33</v>
      </c>
      <c r="F43" s="1229"/>
      <c r="G43" s="1229"/>
      <c r="H43" s="1230"/>
      <c r="I43" s="346">
        <v>8386</v>
      </c>
      <c r="J43" s="347">
        <v>8056</v>
      </c>
      <c r="K43" s="347">
        <v>7887</v>
      </c>
      <c r="L43" s="347">
        <v>7536</v>
      </c>
      <c r="M43" s="348">
        <v>7197</v>
      </c>
    </row>
    <row r="44" spans="2:13" ht="27.75" customHeight="1" x14ac:dyDescent="0.15">
      <c r="B44" s="1223"/>
      <c r="C44" s="1224"/>
      <c r="D44" s="106"/>
      <c r="E44" s="1229" t="s">
        <v>34</v>
      </c>
      <c r="F44" s="1229"/>
      <c r="G44" s="1229"/>
      <c r="H44" s="1230"/>
      <c r="I44" s="346">
        <v>454</v>
      </c>
      <c r="J44" s="347">
        <v>397</v>
      </c>
      <c r="K44" s="347">
        <v>320</v>
      </c>
      <c r="L44" s="347">
        <v>271</v>
      </c>
      <c r="M44" s="348">
        <v>217</v>
      </c>
    </row>
    <row r="45" spans="2:13" ht="27.75" customHeight="1" x14ac:dyDescent="0.15">
      <c r="B45" s="1223"/>
      <c r="C45" s="1224"/>
      <c r="D45" s="106"/>
      <c r="E45" s="1229" t="s">
        <v>35</v>
      </c>
      <c r="F45" s="1229"/>
      <c r="G45" s="1229"/>
      <c r="H45" s="1230"/>
      <c r="I45" s="346">
        <v>2080</v>
      </c>
      <c r="J45" s="347">
        <v>2072</v>
      </c>
      <c r="K45" s="347">
        <v>2060</v>
      </c>
      <c r="L45" s="347">
        <v>2103</v>
      </c>
      <c r="M45" s="348">
        <v>2125</v>
      </c>
    </row>
    <row r="46" spans="2:13" ht="27.75" customHeight="1" x14ac:dyDescent="0.15">
      <c r="B46" s="1223"/>
      <c r="C46" s="1224"/>
      <c r="D46" s="107"/>
      <c r="E46" s="1229" t="s">
        <v>36</v>
      </c>
      <c r="F46" s="1229"/>
      <c r="G46" s="1229"/>
      <c r="H46" s="1230"/>
      <c r="I46" s="346">
        <v>177</v>
      </c>
      <c r="J46" s="347">
        <v>179</v>
      </c>
      <c r="K46" s="347" t="s">
        <v>491</v>
      </c>
      <c r="L46" s="347" t="s">
        <v>491</v>
      </c>
      <c r="M46" s="348" t="s">
        <v>491</v>
      </c>
    </row>
    <row r="47" spans="2:13" ht="27.75" customHeight="1" x14ac:dyDescent="0.15">
      <c r="B47" s="1223"/>
      <c r="C47" s="1224"/>
      <c r="D47" s="108"/>
      <c r="E47" s="1231" t="s">
        <v>37</v>
      </c>
      <c r="F47" s="1232"/>
      <c r="G47" s="1232"/>
      <c r="H47" s="1233"/>
      <c r="I47" s="346" t="s">
        <v>491</v>
      </c>
      <c r="J47" s="347" t="s">
        <v>491</v>
      </c>
      <c r="K47" s="347" t="s">
        <v>491</v>
      </c>
      <c r="L47" s="347" t="s">
        <v>491</v>
      </c>
      <c r="M47" s="348" t="s">
        <v>491</v>
      </c>
    </row>
    <row r="48" spans="2:13" ht="27.75" customHeight="1" x14ac:dyDescent="0.15">
      <c r="B48" s="1223"/>
      <c r="C48" s="1224"/>
      <c r="D48" s="106"/>
      <c r="E48" s="1229" t="s">
        <v>38</v>
      </c>
      <c r="F48" s="1229"/>
      <c r="G48" s="1229"/>
      <c r="H48" s="1230"/>
      <c r="I48" s="346" t="s">
        <v>491</v>
      </c>
      <c r="J48" s="347" t="s">
        <v>491</v>
      </c>
      <c r="K48" s="347" t="s">
        <v>491</v>
      </c>
      <c r="L48" s="347" t="s">
        <v>491</v>
      </c>
      <c r="M48" s="348" t="s">
        <v>491</v>
      </c>
    </row>
    <row r="49" spans="2:13" ht="27.75" customHeight="1" x14ac:dyDescent="0.15">
      <c r="B49" s="1225"/>
      <c r="C49" s="1226"/>
      <c r="D49" s="106"/>
      <c r="E49" s="1229" t="s">
        <v>39</v>
      </c>
      <c r="F49" s="1229"/>
      <c r="G49" s="1229"/>
      <c r="H49" s="1230"/>
      <c r="I49" s="346" t="s">
        <v>491</v>
      </c>
      <c r="J49" s="347" t="s">
        <v>491</v>
      </c>
      <c r="K49" s="347" t="s">
        <v>491</v>
      </c>
      <c r="L49" s="347" t="s">
        <v>491</v>
      </c>
      <c r="M49" s="348" t="s">
        <v>491</v>
      </c>
    </row>
    <row r="50" spans="2:13" ht="27.75" customHeight="1" x14ac:dyDescent="0.15">
      <c r="B50" s="1234" t="s">
        <v>40</v>
      </c>
      <c r="C50" s="1235"/>
      <c r="D50" s="109"/>
      <c r="E50" s="1229" t="s">
        <v>41</v>
      </c>
      <c r="F50" s="1229"/>
      <c r="G50" s="1229"/>
      <c r="H50" s="1230"/>
      <c r="I50" s="346">
        <v>7513</v>
      </c>
      <c r="J50" s="347">
        <v>7804</v>
      </c>
      <c r="K50" s="347">
        <v>8602</v>
      </c>
      <c r="L50" s="347">
        <v>8301</v>
      </c>
      <c r="M50" s="348">
        <v>7126</v>
      </c>
    </row>
    <row r="51" spans="2:13" ht="27.75" customHeight="1" x14ac:dyDescent="0.15">
      <c r="B51" s="1223"/>
      <c r="C51" s="1224"/>
      <c r="D51" s="106"/>
      <c r="E51" s="1229" t="s">
        <v>42</v>
      </c>
      <c r="F51" s="1229"/>
      <c r="G51" s="1229"/>
      <c r="H51" s="1230"/>
      <c r="I51" s="346">
        <v>159</v>
      </c>
      <c r="J51" s="347">
        <v>164</v>
      </c>
      <c r="K51" s="347">
        <v>132</v>
      </c>
      <c r="L51" s="347">
        <v>112</v>
      </c>
      <c r="M51" s="348">
        <v>106</v>
      </c>
    </row>
    <row r="52" spans="2:13" ht="27.75" customHeight="1" x14ac:dyDescent="0.15">
      <c r="B52" s="1225"/>
      <c r="C52" s="1226"/>
      <c r="D52" s="106"/>
      <c r="E52" s="1229" t="s">
        <v>43</v>
      </c>
      <c r="F52" s="1229"/>
      <c r="G52" s="1229"/>
      <c r="H52" s="1230"/>
      <c r="I52" s="346">
        <v>17994</v>
      </c>
      <c r="J52" s="347">
        <v>17455</v>
      </c>
      <c r="K52" s="347">
        <v>16514</v>
      </c>
      <c r="L52" s="347">
        <v>16011</v>
      </c>
      <c r="M52" s="348">
        <v>15369</v>
      </c>
    </row>
    <row r="53" spans="2:13" ht="27.75" customHeight="1" thickBot="1" x14ac:dyDescent="0.2">
      <c r="B53" s="1236" t="s">
        <v>19</v>
      </c>
      <c r="C53" s="1237"/>
      <c r="D53" s="110"/>
      <c r="E53" s="1238" t="s">
        <v>44</v>
      </c>
      <c r="F53" s="1238"/>
      <c r="G53" s="1238"/>
      <c r="H53" s="1239"/>
      <c r="I53" s="349">
        <v>-446</v>
      </c>
      <c r="J53" s="350">
        <v>-882</v>
      </c>
      <c r="K53" s="350">
        <v>-1491</v>
      </c>
      <c r="L53" s="350">
        <v>-1344</v>
      </c>
      <c r="M53" s="351">
        <v>-432</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FyDsTxLQ0Hxh8HgeImGuumFvMDKatQM+UHnw3doolTpLqgOXx6RHlodZ6boEKoIyS+JwYan9KwW0ittSizzqvA==" saltValue="V5cx6kaFHaD2bAqj3T+U+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AK64" sqref="AK64"/>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531</v>
      </c>
      <c r="G54" s="119" t="s">
        <v>532</v>
      </c>
      <c r="H54" s="120" t="s">
        <v>533</v>
      </c>
    </row>
    <row r="55" spans="2:8" ht="52.5" customHeight="1" x14ac:dyDescent="0.15">
      <c r="B55" s="121"/>
      <c r="C55" s="1248" t="s">
        <v>46</v>
      </c>
      <c r="D55" s="1248"/>
      <c r="E55" s="1249"/>
      <c r="F55" s="352">
        <v>3530</v>
      </c>
      <c r="G55" s="352">
        <v>3525</v>
      </c>
      <c r="H55" s="353">
        <v>2833</v>
      </c>
    </row>
    <row r="56" spans="2:8" ht="52.5" customHeight="1" x14ac:dyDescent="0.15">
      <c r="B56" s="122"/>
      <c r="C56" s="1250" t="s">
        <v>47</v>
      </c>
      <c r="D56" s="1250"/>
      <c r="E56" s="1251"/>
      <c r="F56" s="354">
        <v>358</v>
      </c>
      <c r="G56" s="354">
        <v>354</v>
      </c>
      <c r="H56" s="355">
        <v>314</v>
      </c>
    </row>
    <row r="57" spans="2:8" ht="53.25" customHeight="1" x14ac:dyDescent="0.15">
      <c r="B57" s="122"/>
      <c r="C57" s="1252" t="s">
        <v>48</v>
      </c>
      <c r="D57" s="1252"/>
      <c r="E57" s="1253"/>
      <c r="F57" s="356">
        <v>6015</v>
      </c>
      <c r="G57" s="356">
        <v>5854</v>
      </c>
      <c r="H57" s="357">
        <v>5458</v>
      </c>
    </row>
    <row r="58" spans="2:8" ht="45.75" customHeight="1" x14ac:dyDescent="0.15">
      <c r="B58" s="123"/>
      <c r="C58" s="1240" t="s">
        <v>569</v>
      </c>
      <c r="D58" s="1241"/>
      <c r="E58" s="1242"/>
      <c r="F58" s="358">
        <v>2473</v>
      </c>
      <c r="G58" s="358">
        <v>2359</v>
      </c>
      <c r="H58" s="359">
        <v>2278</v>
      </c>
    </row>
    <row r="59" spans="2:8" ht="45.75" customHeight="1" x14ac:dyDescent="0.15">
      <c r="B59" s="123"/>
      <c r="C59" s="1240" t="s">
        <v>570</v>
      </c>
      <c r="D59" s="1241"/>
      <c r="E59" s="1242"/>
      <c r="F59" s="358">
        <v>1886</v>
      </c>
      <c r="G59" s="358">
        <v>1900</v>
      </c>
      <c r="H59" s="359">
        <v>1739</v>
      </c>
    </row>
    <row r="60" spans="2:8" ht="45.75" customHeight="1" x14ac:dyDescent="0.15">
      <c r="B60" s="123"/>
      <c r="C60" s="1240" t="s">
        <v>574</v>
      </c>
      <c r="D60" s="1241"/>
      <c r="E60" s="1242"/>
      <c r="F60" s="358">
        <v>772</v>
      </c>
      <c r="G60" s="358">
        <v>772</v>
      </c>
      <c r="H60" s="359">
        <v>772</v>
      </c>
    </row>
    <row r="61" spans="2:8" ht="45.75" customHeight="1" x14ac:dyDescent="0.15">
      <c r="B61" s="123"/>
      <c r="C61" s="1240" t="s">
        <v>571</v>
      </c>
      <c r="D61" s="1241"/>
      <c r="E61" s="1242"/>
      <c r="F61" s="358">
        <v>410</v>
      </c>
      <c r="G61" s="358">
        <v>362</v>
      </c>
      <c r="H61" s="359">
        <v>286</v>
      </c>
    </row>
    <row r="62" spans="2:8" ht="45.75" customHeight="1" thickBot="1" x14ac:dyDescent="0.2">
      <c r="B62" s="124"/>
      <c r="C62" s="1243" t="s">
        <v>575</v>
      </c>
      <c r="D62" s="1244"/>
      <c r="E62" s="1245"/>
      <c r="F62" s="360">
        <v>145</v>
      </c>
      <c r="G62" s="360">
        <v>145</v>
      </c>
      <c r="H62" s="361">
        <v>145</v>
      </c>
    </row>
    <row r="63" spans="2:8" ht="52.5" customHeight="1" thickBot="1" x14ac:dyDescent="0.2">
      <c r="B63" s="125"/>
      <c r="C63" s="1246" t="s">
        <v>49</v>
      </c>
      <c r="D63" s="1246"/>
      <c r="E63" s="1247"/>
      <c r="F63" s="362">
        <v>9903</v>
      </c>
      <c r="G63" s="362">
        <v>9733</v>
      </c>
      <c r="H63" s="363">
        <v>8605</v>
      </c>
    </row>
    <row r="64" spans="2:8" x14ac:dyDescent="0.15"/>
  </sheetData>
  <sheetProtection algorithmName="SHA-512" hashValue="UxqfgbImSFHS3PfEbgHZ8RY8qapykF1VwFRQx0lbQvwfdXrnC+r/QmlldP6o5HBRpElbGhiQ6elqGy4Z/vmqMw==" saltValue="I1bWCtc5mQaChRc1+/JmI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ABC0F-19FA-4912-B691-D19C4E1FDE5A}">
  <sheetPr>
    <pageSetUpPr fitToPage="1"/>
  </sheetPr>
  <dimension ref="A1:DE85"/>
  <sheetViews>
    <sheetView showGridLines="0" tabSelected="1" topLeftCell="A16" zoomScaleNormal="100" zoomScaleSheetLayoutView="55" workbookViewId="0">
      <selection activeCell="AY19" sqref="AY19"/>
    </sheetView>
  </sheetViews>
  <sheetFormatPr defaultColWidth="0" defaultRowHeight="0" customHeight="1" zeroHeight="1" x14ac:dyDescent="0.15"/>
  <cols>
    <col min="1" max="1" width="6.375" style="364" customWidth="1"/>
    <col min="2" max="107" width="2.5" style="364" customWidth="1"/>
    <col min="108" max="108" width="6.125" style="366" customWidth="1"/>
    <col min="109" max="109" width="5.875" style="365" customWidth="1"/>
    <col min="110" max="16384" width="8.625" style="364" hidden="1"/>
  </cols>
  <sheetData>
    <row r="1" spans="1:109" ht="42.75" customHeight="1" x14ac:dyDescent="0.15">
      <c r="A1" s="399"/>
      <c r="B1" s="398"/>
      <c r="DD1" s="364"/>
      <c r="DE1" s="364"/>
    </row>
    <row r="2" spans="1:109" ht="25.5" customHeight="1" x14ac:dyDescent="0.15">
      <c r="A2" s="397"/>
      <c r="C2" s="397"/>
      <c r="O2" s="397"/>
      <c r="P2" s="397"/>
      <c r="Q2" s="397"/>
      <c r="R2" s="397"/>
      <c r="S2" s="397"/>
      <c r="T2" s="397"/>
      <c r="U2" s="397"/>
      <c r="V2" s="397"/>
      <c r="W2" s="397"/>
      <c r="X2" s="397"/>
      <c r="Y2" s="397"/>
      <c r="Z2" s="397"/>
      <c r="AA2" s="397"/>
      <c r="AB2" s="397"/>
      <c r="AC2" s="397"/>
      <c r="AD2" s="397"/>
      <c r="AE2" s="397"/>
      <c r="AF2" s="397"/>
      <c r="AG2" s="397"/>
      <c r="AH2" s="397"/>
      <c r="AI2" s="397"/>
      <c r="AU2" s="397"/>
      <c r="BG2" s="397"/>
      <c r="BS2" s="397"/>
      <c r="CE2" s="397"/>
      <c r="CQ2" s="397"/>
      <c r="DD2" s="364"/>
      <c r="DE2" s="364"/>
    </row>
    <row r="3" spans="1:109" ht="25.5" customHeight="1" x14ac:dyDescent="0.15">
      <c r="A3" s="397"/>
      <c r="C3" s="397"/>
      <c r="O3" s="397"/>
      <c r="P3" s="397"/>
      <c r="Q3" s="397"/>
      <c r="R3" s="397"/>
      <c r="S3" s="397"/>
      <c r="T3" s="397"/>
      <c r="U3" s="397"/>
      <c r="V3" s="397"/>
      <c r="W3" s="397"/>
      <c r="X3" s="397"/>
      <c r="Y3" s="397"/>
      <c r="Z3" s="397"/>
      <c r="AA3" s="397"/>
      <c r="AB3" s="397"/>
      <c r="AC3" s="397"/>
      <c r="AD3" s="397"/>
      <c r="AE3" s="397"/>
      <c r="AF3" s="397"/>
      <c r="AG3" s="397"/>
      <c r="AH3" s="397"/>
      <c r="AI3" s="397"/>
      <c r="AU3" s="397"/>
      <c r="BG3" s="397"/>
      <c r="BS3" s="397"/>
      <c r="CE3" s="397"/>
      <c r="CQ3" s="397"/>
      <c r="DD3" s="364"/>
      <c r="DE3" s="364"/>
    </row>
    <row r="4" spans="1:109" s="247" customFormat="1" ht="13.5" x14ac:dyDescent="0.15">
      <c r="A4" s="397"/>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c r="AV4" s="397"/>
      <c r="AW4" s="397"/>
      <c r="AX4" s="397"/>
      <c r="AY4" s="397"/>
      <c r="AZ4" s="397"/>
      <c r="BA4" s="397"/>
      <c r="BB4" s="397"/>
      <c r="BC4" s="397"/>
      <c r="BD4" s="397"/>
      <c r="BE4" s="397"/>
      <c r="BF4" s="397"/>
      <c r="BG4" s="397"/>
      <c r="BH4" s="397"/>
      <c r="BI4" s="397"/>
      <c r="BJ4" s="397"/>
      <c r="BK4" s="397"/>
      <c r="BL4" s="397"/>
      <c r="BM4" s="397"/>
      <c r="BN4" s="397"/>
      <c r="BO4" s="397"/>
      <c r="BP4" s="397"/>
      <c r="BQ4" s="397"/>
      <c r="BR4" s="397"/>
      <c r="BS4" s="397"/>
      <c r="BT4" s="397"/>
      <c r="BU4" s="397"/>
      <c r="BV4" s="397"/>
      <c r="BW4" s="397"/>
      <c r="BX4" s="397"/>
      <c r="BY4" s="397"/>
      <c r="BZ4" s="397"/>
      <c r="CA4" s="397"/>
      <c r="CB4" s="397"/>
      <c r="CC4" s="397"/>
      <c r="CD4" s="397"/>
      <c r="CE4" s="397"/>
      <c r="CF4" s="397"/>
      <c r="CG4" s="397"/>
      <c r="CH4" s="397"/>
      <c r="CI4" s="397"/>
      <c r="CJ4" s="397"/>
      <c r="CK4" s="397"/>
      <c r="CL4" s="397"/>
      <c r="CM4" s="397"/>
      <c r="CN4" s="397"/>
      <c r="CO4" s="397"/>
      <c r="CP4" s="397"/>
      <c r="CQ4" s="397"/>
      <c r="CR4" s="397"/>
      <c r="CS4" s="397"/>
      <c r="CT4" s="397"/>
      <c r="CU4" s="397"/>
      <c r="CV4" s="397"/>
      <c r="CW4" s="397"/>
      <c r="CX4" s="397"/>
      <c r="CY4" s="397"/>
      <c r="CZ4" s="397"/>
      <c r="DA4" s="397"/>
      <c r="DB4" s="397"/>
      <c r="DC4" s="397"/>
      <c r="DD4" s="397"/>
      <c r="DE4" s="397"/>
    </row>
    <row r="5" spans="1:109" s="247" customFormat="1" ht="13.5" x14ac:dyDescent="0.15">
      <c r="A5" s="397"/>
      <c r="B5" s="397"/>
      <c r="C5" s="397"/>
      <c r="D5" s="397"/>
      <c r="E5" s="397"/>
      <c r="F5" s="397"/>
      <c r="G5" s="397"/>
      <c r="H5" s="397"/>
      <c r="I5" s="397"/>
      <c r="J5" s="397"/>
      <c r="K5" s="397"/>
      <c r="L5" s="397"/>
      <c r="M5" s="397"/>
      <c r="N5" s="397"/>
      <c r="O5" s="397"/>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97"/>
      <c r="AU5" s="397"/>
      <c r="AV5" s="397"/>
      <c r="AW5" s="397"/>
      <c r="AX5" s="397"/>
      <c r="AY5" s="397"/>
      <c r="AZ5" s="397"/>
      <c r="BA5" s="397"/>
      <c r="BB5" s="397"/>
      <c r="BC5" s="397"/>
      <c r="BD5" s="397"/>
      <c r="BE5" s="397"/>
      <c r="BF5" s="397"/>
      <c r="BG5" s="397"/>
      <c r="BH5" s="397"/>
      <c r="BI5" s="397"/>
      <c r="BJ5" s="397"/>
      <c r="BK5" s="397"/>
      <c r="BL5" s="397"/>
      <c r="BM5" s="397"/>
      <c r="BN5" s="397"/>
      <c r="BO5" s="397"/>
      <c r="BP5" s="397"/>
      <c r="BQ5" s="397"/>
      <c r="BR5" s="397"/>
      <c r="BS5" s="397"/>
      <c r="BT5" s="397"/>
      <c r="BU5" s="397"/>
      <c r="BV5" s="397"/>
      <c r="BW5" s="397"/>
      <c r="BX5" s="397"/>
      <c r="BY5" s="397"/>
      <c r="BZ5" s="397"/>
      <c r="CA5" s="397"/>
      <c r="CB5" s="397"/>
      <c r="CC5" s="397"/>
      <c r="CD5" s="397"/>
      <c r="CE5" s="397"/>
      <c r="CF5" s="397"/>
      <c r="CG5" s="397"/>
      <c r="CH5" s="397"/>
      <c r="CI5" s="397"/>
      <c r="CJ5" s="397"/>
      <c r="CK5" s="397"/>
      <c r="CL5" s="397"/>
      <c r="CM5" s="397"/>
      <c r="CN5" s="397"/>
      <c r="CO5" s="397"/>
      <c r="CP5" s="397"/>
      <c r="CQ5" s="397"/>
      <c r="CR5" s="397"/>
      <c r="CS5" s="397"/>
      <c r="CT5" s="397"/>
      <c r="CU5" s="397"/>
      <c r="CV5" s="397"/>
      <c r="CW5" s="397"/>
      <c r="CX5" s="397"/>
      <c r="CY5" s="397"/>
      <c r="CZ5" s="397"/>
      <c r="DA5" s="397"/>
      <c r="DB5" s="397"/>
      <c r="DC5" s="397"/>
      <c r="DD5" s="397"/>
      <c r="DE5" s="397"/>
    </row>
    <row r="6" spans="1:109" s="247" customFormat="1" ht="13.5" x14ac:dyDescent="0.15">
      <c r="A6" s="397"/>
      <c r="B6" s="397"/>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c r="BJ6" s="397"/>
      <c r="BK6" s="397"/>
      <c r="BL6" s="397"/>
      <c r="BM6" s="397"/>
      <c r="BN6" s="397"/>
      <c r="BO6" s="397"/>
      <c r="BP6" s="397"/>
      <c r="BQ6" s="397"/>
      <c r="BR6" s="397"/>
      <c r="BS6" s="397"/>
      <c r="BT6" s="397"/>
      <c r="BU6" s="397"/>
      <c r="BV6" s="397"/>
      <c r="BW6" s="397"/>
      <c r="BX6" s="397"/>
      <c r="BY6" s="397"/>
      <c r="BZ6" s="397"/>
      <c r="CA6" s="397"/>
      <c r="CB6" s="397"/>
      <c r="CC6" s="397"/>
      <c r="CD6" s="397"/>
      <c r="CE6" s="397"/>
      <c r="CF6" s="397"/>
      <c r="CG6" s="397"/>
      <c r="CH6" s="397"/>
      <c r="CI6" s="397"/>
      <c r="CJ6" s="397"/>
      <c r="CK6" s="397"/>
      <c r="CL6" s="397"/>
      <c r="CM6" s="397"/>
      <c r="CN6" s="397"/>
      <c r="CO6" s="397"/>
      <c r="CP6" s="397"/>
      <c r="CQ6" s="397"/>
      <c r="CR6" s="397"/>
      <c r="CS6" s="397"/>
      <c r="CT6" s="397"/>
      <c r="CU6" s="397"/>
      <c r="CV6" s="397"/>
      <c r="CW6" s="397"/>
      <c r="CX6" s="397"/>
      <c r="CY6" s="397"/>
      <c r="CZ6" s="397"/>
      <c r="DA6" s="397"/>
      <c r="DB6" s="397"/>
      <c r="DC6" s="397"/>
      <c r="DD6" s="397"/>
      <c r="DE6" s="397"/>
    </row>
    <row r="7" spans="1:109" s="247" customFormat="1" ht="13.5" x14ac:dyDescent="0.15">
      <c r="A7" s="397"/>
      <c r="B7" s="397"/>
      <c r="C7" s="397"/>
      <c r="D7" s="397"/>
      <c r="E7" s="397"/>
      <c r="F7" s="397"/>
      <c r="G7" s="397"/>
      <c r="H7" s="397"/>
      <c r="I7" s="397"/>
      <c r="J7" s="397"/>
      <c r="K7" s="397"/>
      <c r="L7" s="397"/>
      <c r="M7" s="397"/>
      <c r="N7" s="397"/>
      <c r="O7" s="397"/>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397"/>
      <c r="BM7" s="397"/>
      <c r="BN7" s="397"/>
      <c r="BO7" s="397"/>
      <c r="BP7" s="397"/>
      <c r="BQ7" s="397"/>
      <c r="BR7" s="397"/>
      <c r="BS7" s="397"/>
      <c r="BT7" s="397"/>
      <c r="BU7" s="397"/>
      <c r="BV7" s="397"/>
      <c r="BW7" s="397"/>
      <c r="BX7" s="397"/>
      <c r="BY7" s="397"/>
      <c r="BZ7" s="397"/>
      <c r="CA7" s="397"/>
      <c r="CB7" s="397"/>
      <c r="CC7" s="397"/>
      <c r="CD7" s="397"/>
      <c r="CE7" s="397"/>
      <c r="CF7" s="397"/>
      <c r="CG7" s="397"/>
      <c r="CH7" s="397"/>
      <c r="CI7" s="397"/>
      <c r="CJ7" s="397"/>
      <c r="CK7" s="397"/>
      <c r="CL7" s="397"/>
      <c r="CM7" s="397"/>
      <c r="CN7" s="397"/>
      <c r="CO7" s="397"/>
      <c r="CP7" s="397"/>
      <c r="CQ7" s="397"/>
      <c r="CR7" s="397"/>
      <c r="CS7" s="397"/>
      <c r="CT7" s="397"/>
      <c r="CU7" s="397"/>
      <c r="CV7" s="397"/>
      <c r="CW7" s="397"/>
      <c r="CX7" s="397"/>
      <c r="CY7" s="397"/>
      <c r="CZ7" s="397"/>
      <c r="DA7" s="397"/>
      <c r="DB7" s="397"/>
      <c r="DC7" s="397"/>
      <c r="DD7" s="397"/>
      <c r="DE7" s="397"/>
    </row>
    <row r="8" spans="1:109" s="247" customFormat="1" ht="13.5" x14ac:dyDescent="0.15">
      <c r="A8" s="397"/>
      <c r="B8" s="397"/>
      <c r="C8" s="397"/>
      <c r="D8" s="397"/>
      <c r="E8" s="397"/>
      <c r="F8" s="397"/>
      <c r="G8" s="397"/>
      <c r="H8" s="397"/>
      <c r="I8" s="397"/>
      <c r="J8" s="397"/>
      <c r="K8" s="397"/>
      <c r="L8" s="397"/>
      <c r="M8" s="397"/>
      <c r="N8" s="397"/>
      <c r="O8" s="397"/>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7"/>
      <c r="BJ8" s="397"/>
      <c r="BK8" s="397"/>
      <c r="BL8" s="397"/>
      <c r="BM8" s="397"/>
      <c r="BN8" s="397"/>
      <c r="BO8" s="397"/>
      <c r="BP8" s="397"/>
      <c r="BQ8" s="397"/>
      <c r="BR8" s="397"/>
      <c r="BS8" s="397"/>
      <c r="BT8" s="397"/>
      <c r="BU8" s="397"/>
      <c r="BV8" s="397"/>
      <c r="BW8" s="397"/>
      <c r="BX8" s="397"/>
      <c r="BY8" s="397"/>
      <c r="BZ8" s="397"/>
      <c r="CA8" s="397"/>
      <c r="CB8" s="397"/>
      <c r="CC8" s="397"/>
      <c r="CD8" s="397"/>
      <c r="CE8" s="397"/>
      <c r="CF8" s="397"/>
      <c r="CG8" s="397"/>
      <c r="CH8" s="397"/>
      <c r="CI8" s="397"/>
      <c r="CJ8" s="397"/>
      <c r="CK8" s="397"/>
      <c r="CL8" s="397"/>
      <c r="CM8" s="397"/>
      <c r="CN8" s="397"/>
      <c r="CO8" s="397"/>
      <c r="CP8" s="397"/>
      <c r="CQ8" s="397"/>
      <c r="CR8" s="397"/>
      <c r="CS8" s="397"/>
      <c r="CT8" s="397"/>
      <c r="CU8" s="397"/>
      <c r="CV8" s="397"/>
      <c r="CW8" s="397"/>
      <c r="CX8" s="397"/>
      <c r="CY8" s="397"/>
      <c r="CZ8" s="397"/>
      <c r="DA8" s="397"/>
      <c r="DB8" s="397"/>
      <c r="DC8" s="397"/>
      <c r="DD8" s="397"/>
      <c r="DE8" s="397"/>
    </row>
    <row r="9" spans="1:109" s="247" customFormat="1" ht="13.5" x14ac:dyDescent="0.15">
      <c r="A9" s="397"/>
      <c r="B9" s="397"/>
      <c r="C9" s="397"/>
      <c r="D9" s="397"/>
      <c r="E9" s="397"/>
      <c r="F9" s="397"/>
      <c r="G9" s="397"/>
      <c r="H9" s="397"/>
      <c r="I9" s="397"/>
      <c r="J9" s="397"/>
      <c r="K9" s="397"/>
      <c r="L9" s="397"/>
      <c r="M9" s="397"/>
      <c r="N9" s="397"/>
      <c r="O9" s="397"/>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97"/>
      <c r="BQ9" s="397"/>
      <c r="BR9" s="397"/>
      <c r="BS9" s="397"/>
      <c r="BT9" s="397"/>
      <c r="BU9" s="397"/>
      <c r="BV9" s="397"/>
      <c r="BW9" s="397"/>
      <c r="BX9" s="397"/>
      <c r="BY9" s="397"/>
      <c r="BZ9" s="397"/>
      <c r="CA9" s="397"/>
      <c r="CB9" s="397"/>
      <c r="CC9" s="397"/>
      <c r="CD9" s="397"/>
      <c r="CE9" s="397"/>
      <c r="CF9" s="397"/>
      <c r="CG9" s="397"/>
      <c r="CH9" s="397"/>
      <c r="CI9" s="397"/>
      <c r="CJ9" s="397"/>
      <c r="CK9" s="397"/>
      <c r="CL9" s="397"/>
      <c r="CM9" s="397"/>
      <c r="CN9" s="397"/>
      <c r="CO9" s="397"/>
      <c r="CP9" s="397"/>
      <c r="CQ9" s="397"/>
      <c r="CR9" s="397"/>
      <c r="CS9" s="397"/>
      <c r="CT9" s="397"/>
      <c r="CU9" s="397"/>
      <c r="CV9" s="397"/>
      <c r="CW9" s="397"/>
      <c r="CX9" s="397"/>
      <c r="CY9" s="397"/>
      <c r="CZ9" s="397"/>
      <c r="DA9" s="397"/>
      <c r="DB9" s="397"/>
      <c r="DC9" s="397"/>
      <c r="DD9" s="397"/>
      <c r="DE9" s="397"/>
    </row>
    <row r="10" spans="1:109" s="247" customFormat="1" ht="13.5" x14ac:dyDescent="0.15">
      <c r="A10" s="397"/>
      <c r="B10" s="397"/>
      <c r="C10" s="397"/>
      <c r="D10" s="397"/>
      <c r="E10" s="397"/>
      <c r="F10" s="397"/>
      <c r="G10" s="397"/>
      <c r="H10" s="397"/>
      <c r="I10" s="397"/>
      <c r="J10" s="397"/>
      <c r="K10" s="397"/>
      <c r="L10" s="397"/>
      <c r="M10" s="397"/>
      <c r="N10" s="397"/>
      <c r="O10" s="397"/>
      <c r="P10" s="397"/>
      <c r="Q10" s="397"/>
      <c r="R10" s="397"/>
      <c r="S10" s="397"/>
      <c r="T10" s="397"/>
      <c r="U10" s="397"/>
      <c r="V10" s="397"/>
      <c r="W10" s="397"/>
      <c r="X10" s="397"/>
      <c r="Y10" s="397"/>
      <c r="Z10" s="397"/>
      <c r="AA10" s="397"/>
      <c r="AB10" s="397"/>
      <c r="AC10" s="397"/>
      <c r="AD10" s="397"/>
      <c r="AE10" s="397"/>
      <c r="AF10" s="397"/>
      <c r="AG10" s="397"/>
      <c r="AH10" s="397"/>
      <c r="AI10" s="397"/>
      <c r="AJ10" s="397"/>
      <c r="AK10" s="397"/>
      <c r="AL10" s="397"/>
      <c r="AM10" s="397"/>
      <c r="AN10" s="397"/>
      <c r="AO10" s="397"/>
      <c r="AP10" s="397"/>
      <c r="AQ10" s="397"/>
      <c r="AR10" s="397"/>
      <c r="AS10" s="397"/>
      <c r="AT10" s="397"/>
      <c r="AU10" s="397"/>
      <c r="AV10" s="397"/>
      <c r="AW10" s="397"/>
      <c r="AX10" s="397"/>
      <c r="AY10" s="397"/>
      <c r="AZ10" s="397"/>
      <c r="BA10" s="397"/>
      <c r="BB10" s="397"/>
      <c r="BC10" s="397"/>
      <c r="BD10" s="397"/>
      <c r="BE10" s="397"/>
      <c r="BF10" s="397"/>
      <c r="BG10" s="397"/>
      <c r="BH10" s="397"/>
      <c r="BI10" s="397"/>
      <c r="BJ10" s="397"/>
      <c r="BK10" s="397"/>
      <c r="BL10" s="397"/>
      <c r="BM10" s="397"/>
      <c r="BN10" s="397"/>
      <c r="BO10" s="397"/>
      <c r="BP10" s="397"/>
      <c r="BQ10" s="397"/>
      <c r="BR10" s="397"/>
      <c r="BS10" s="397"/>
      <c r="BT10" s="397"/>
      <c r="BU10" s="397"/>
      <c r="BV10" s="397"/>
      <c r="BW10" s="397"/>
      <c r="BX10" s="397"/>
      <c r="BY10" s="397"/>
      <c r="BZ10" s="397"/>
      <c r="CA10" s="397"/>
      <c r="CB10" s="397"/>
      <c r="CC10" s="397"/>
      <c r="CD10" s="397"/>
      <c r="CE10" s="397"/>
      <c r="CF10" s="39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row>
    <row r="11" spans="1:109" s="247" customFormat="1" ht="13.5" x14ac:dyDescent="0.15">
      <c r="A11" s="397"/>
      <c r="B11" s="397"/>
      <c r="C11" s="397"/>
      <c r="D11" s="397"/>
      <c r="E11" s="397"/>
      <c r="F11" s="397"/>
      <c r="G11" s="397"/>
      <c r="H11" s="397"/>
      <c r="I11" s="397"/>
      <c r="J11" s="397"/>
      <c r="K11" s="397"/>
      <c r="L11" s="397"/>
      <c r="M11" s="397"/>
      <c r="N11" s="397"/>
      <c r="O11" s="397"/>
      <c r="P11" s="397"/>
      <c r="Q11" s="397"/>
      <c r="R11" s="397"/>
      <c r="S11" s="397"/>
      <c r="T11" s="397"/>
      <c r="U11" s="397"/>
      <c r="V11" s="397"/>
      <c r="W11" s="397"/>
      <c r="X11" s="397"/>
      <c r="Y11" s="397"/>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397"/>
      <c r="AV11" s="397"/>
      <c r="AW11" s="397"/>
      <c r="AX11" s="397"/>
      <c r="AY11" s="397"/>
      <c r="AZ11" s="397"/>
      <c r="BA11" s="397"/>
      <c r="BB11" s="397"/>
      <c r="BC11" s="397"/>
      <c r="BD11" s="397"/>
      <c r="BE11" s="397"/>
      <c r="BF11" s="397"/>
      <c r="BG11" s="397"/>
      <c r="BH11" s="397"/>
      <c r="BI11" s="397"/>
      <c r="BJ11" s="397"/>
      <c r="BK11" s="397"/>
      <c r="BL11" s="397"/>
      <c r="BM11" s="397"/>
      <c r="BN11" s="397"/>
      <c r="BO11" s="397"/>
      <c r="BP11" s="397"/>
      <c r="BQ11" s="397"/>
      <c r="BR11" s="397"/>
      <c r="BS11" s="397"/>
      <c r="BT11" s="397"/>
      <c r="BU11" s="397"/>
      <c r="BV11" s="397"/>
      <c r="BW11" s="397"/>
      <c r="BX11" s="397"/>
      <c r="BY11" s="397"/>
      <c r="BZ11" s="397"/>
      <c r="CA11" s="397"/>
      <c r="CB11" s="397"/>
      <c r="CC11" s="397"/>
      <c r="CD11" s="397"/>
      <c r="CE11" s="397"/>
      <c r="CF11" s="397"/>
      <c r="CG11" s="397"/>
      <c r="CH11" s="397"/>
      <c r="CI11" s="397"/>
      <c r="CJ11" s="397"/>
      <c r="CK11" s="397"/>
      <c r="CL11" s="397"/>
      <c r="CM11" s="397"/>
      <c r="CN11" s="397"/>
      <c r="CO11" s="397"/>
      <c r="CP11" s="397"/>
      <c r="CQ11" s="397"/>
      <c r="CR11" s="397"/>
      <c r="CS11" s="397"/>
      <c r="CT11" s="397"/>
      <c r="CU11" s="397"/>
      <c r="CV11" s="397"/>
      <c r="CW11" s="397"/>
      <c r="CX11" s="397"/>
      <c r="CY11" s="397"/>
      <c r="CZ11" s="397"/>
      <c r="DA11" s="397"/>
      <c r="DB11" s="397"/>
      <c r="DC11" s="397"/>
      <c r="DD11" s="397"/>
      <c r="DE11" s="397"/>
    </row>
    <row r="12" spans="1:109" s="247" customFormat="1" ht="13.5" x14ac:dyDescent="0.15">
      <c r="A12" s="397"/>
      <c r="B12" s="397"/>
      <c r="C12" s="397"/>
      <c r="D12" s="397"/>
      <c r="E12" s="397"/>
      <c r="F12" s="397"/>
      <c r="G12" s="397"/>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397"/>
      <c r="BM12" s="397"/>
      <c r="BN12" s="397"/>
      <c r="BO12" s="397"/>
      <c r="BP12" s="397"/>
      <c r="BQ12" s="397"/>
      <c r="BR12" s="397"/>
      <c r="BS12" s="397"/>
      <c r="BT12" s="397"/>
      <c r="BU12" s="397"/>
      <c r="BV12" s="397"/>
      <c r="BW12" s="397"/>
      <c r="BX12" s="397"/>
      <c r="BY12" s="397"/>
      <c r="BZ12" s="397"/>
      <c r="CA12" s="397"/>
      <c r="CB12" s="397"/>
      <c r="CC12" s="397"/>
      <c r="CD12" s="397"/>
      <c r="CE12" s="397"/>
      <c r="CF12" s="397"/>
      <c r="CG12" s="397"/>
      <c r="CH12" s="397"/>
      <c r="CI12" s="397"/>
      <c r="CJ12" s="397"/>
      <c r="CK12" s="397"/>
      <c r="CL12" s="397"/>
      <c r="CM12" s="397"/>
      <c r="CN12" s="397"/>
      <c r="CO12" s="397"/>
      <c r="CP12" s="397"/>
      <c r="CQ12" s="397"/>
      <c r="CR12" s="397"/>
      <c r="CS12" s="397"/>
      <c r="CT12" s="397"/>
      <c r="CU12" s="397"/>
      <c r="CV12" s="397"/>
      <c r="CW12" s="397"/>
      <c r="CX12" s="397"/>
      <c r="CY12" s="397"/>
      <c r="CZ12" s="397"/>
      <c r="DA12" s="397"/>
      <c r="DB12" s="397"/>
      <c r="DC12" s="397"/>
      <c r="DD12" s="397"/>
      <c r="DE12" s="397"/>
    </row>
    <row r="13" spans="1:109" s="247" customFormat="1" ht="13.5" x14ac:dyDescent="0.15">
      <c r="A13" s="397"/>
      <c r="B13" s="397"/>
      <c r="C13" s="397"/>
      <c r="D13" s="397"/>
      <c r="E13" s="397"/>
      <c r="F13" s="397"/>
      <c r="G13" s="397"/>
      <c r="H13" s="397"/>
      <c r="I13" s="397"/>
      <c r="J13" s="397"/>
      <c r="K13" s="397"/>
      <c r="L13" s="397"/>
      <c r="M13" s="397"/>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397"/>
      <c r="BM13" s="397"/>
      <c r="BN13" s="397"/>
      <c r="BO13" s="397"/>
      <c r="BP13" s="397"/>
      <c r="BQ13" s="397"/>
      <c r="BR13" s="397"/>
      <c r="BS13" s="397"/>
      <c r="BT13" s="397"/>
      <c r="BU13" s="397"/>
      <c r="BV13" s="397"/>
      <c r="BW13" s="397"/>
      <c r="BX13" s="397"/>
      <c r="BY13" s="397"/>
      <c r="BZ13" s="397"/>
      <c r="CA13" s="397"/>
      <c r="CB13" s="397"/>
      <c r="CC13" s="397"/>
      <c r="CD13" s="397"/>
      <c r="CE13" s="397"/>
      <c r="CF13" s="397"/>
      <c r="CG13" s="397"/>
      <c r="CH13" s="397"/>
      <c r="CI13" s="397"/>
      <c r="CJ13" s="397"/>
      <c r="CK13" s="397"/>
      <c r="CL13" s="397"/>
      <c r="CM13" s="397"/>
      <c r="CN13" s="397"/>
      <c r="CO13" s="397"/>
      <c r="CP13" s="397"/>
      <c r="CQ13" s="397"/>
      <c r="CR13" s="397"/>
      <c r="CS13" s="397"/>
      <c r="CT13" s="397"/>
      <c r="CU13" s="397"/>
      <c r="CV13" s="397"/>
      <c r="CW13" s="397"/>
      <c r="CX13" s="397"/>
      <c r="CY13" s="397"/>
      <c r="CZ13" s="397"/>
      <c r="DA13" s="397"/>
      <c r="DB13" s="397"/>
      <c r="DC13" s="397"/>
      <c r="DD13" s="397"/>
      <c r="DE13" s="397"/>
    </row>
    <row r="14" spans="1:109" s="247" customFormat="1" ht="13.5" x14ac:dyDescent="0.15">
      <c r="A14" s="397"/>
      <c r="B14" s="397"/>
      <c r="C14" s="397"/>
      <c r="D14" s="397"/>
      <c r="E14" s="397"/>
      <c r="F14" s="397"/>
      <c r="G14" s="397"/>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397"/>
      <c r="BM14" s="397"/>
      <c r="BN14" s="397"/>
      <c r="BO14" s="397"/>
      <c r="BP14" s="397"/>
      <c r="BQ14" s="397"/>
      <c r="BR14" s="397"/>
      <c r="BS14" s="397"/>
      <c r="BT14" s="397"/>
      <c r="BU14" s="397"/>
      <c r="BV14" s="397"/>
      <c r="BW14" s="397"/>
      <c r="BX14" s="397"/>
      <c r="BY14" s="397"/>
      <c r="BZ14" s="397"/>
      <c r="CA14" s="397"/>
      <c r="CB14" s="397"/>
      <c r="CC14" s="397"/>
      <c r="CD14" s="397"/>
      <c r="CE14" s="397"/>
      <c r="CF14" s="397"/>
      <c r="CG14" s="397"/>
      <c r="CH14" s="397"/>
      <c r="CI14" s="397"/>
      <c r="CJ14" s="397"/>
      <c r="CK14" s="397"/>
      <c r="CL14" s="397"/>
      <c r="CM14" s="397"/>
      <c r="CN14" s="397"/>
      <c r="CO14" s="397"/>
      <c r="CP14" s="397"/>
      <c r="CQ14" s="397"/>
      <c r="CR14" s="397"/>
      <c r="CS14" s="397"/>
      <c r="CT14" s="397"/>
      <c r="CU14" s="397"/>
      <c r="CV14" s="397"/>
      <c r="CW14" s="397"/>
      <c r="CX14" s="397"/>
      <c r="CY14" s="397"/>
      <c r="CZ14" s="397"/>
      <c r="DA14" s="397"/>
      <c r="DB14" s="397"/>
      <c r="DC14" s="397"/>
      <c r="DD14" s="397"/>
      <c r="DE14" s="397"/>
    </row>
    <row r="15" spans="1:109" s="247" customFormat="1" ht="13.5" x14ac:dyDescent="0.15">
      <c r="A15" s="364"/>
      <c r="B15" s="397"/>
      <c r="C15" s="397"/>
      <c r="D15" s="397"/>
      <c r="E15" s="397"/>
      <c r="F15" s="397"/>
      <c r="G15" s="397"/>
      <c r="H15" s="397"/>
      <c r="I15" s="397"/>
      <c r="J15" s="397"/>
      <c r="K15" s="397"/>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397"/>
      <c r="BM15" s="397"/>
      <c r="BN15" s="397"/>
      <c r="BO15" s="397"/>
      <c r="BP15" s="397"/>
      <c r="BQ15" s="397"/>
      <c r="BR15" s="397"/>
      <c r="BS15" s="397"/>
      <c r="BT15" s="397"/>
      <c r="BU15" s="397"/>
      <c r="BV15" s="397"/>
      <c r="BW15" s="397"/>
      <c r="BX15" s="397"/>
      <c r="BY15" s="397"/>
      <c r="BZ15" s="397"/>
      <c r="CA15" s="397"/>
      <c r="CB15" s="397"/>
      <c r="CC15" s="397"/>
      <c r="CD15" s="397"/>
      <c r="CE15" s="397"/>
      <c r="CF15" s="397"/>
      <c r="CG15" s="397"/>
      <c r="CH15" s="397"/>
      <c r="CI15" s="397"/>
      <c r="CJ15" s="397"/>
      <c r="CK15" s="397"/>
      <c r="CL15" s="397"/>
      <c r="CM15" s="397"/>
      <c r="CN15" s="397"/>
      <c r="CO15" s="397"/>
      <c r="CP15" s="397"/>
      <c r="CQ15" s="397"/>
      <c r="CR15" s="397"/>
      <c r="CS15" s="397"/>
      <c r="CT15" s="397"/>
      <c r="CU15" s="397"/>
      <c r="CV15" s="397"/>
      <c r="CW15" s="397"/>
      <c r="CX15" s="397"/>
      <c r="CY15" s="397"/>
      <c r="CZ15" s="397"/>
      <c r="DA15" s="397"/>
      <c r="DB15" s="397"/>
      <c r="DC15" s="397"/>
      <c r="DD15" s="397"/>
      <c r="DE15" s="397"/>
    </row>
    <row r="16" spans="1:109" s="247" customFormat="1" ht="13.5" x14ac:dyDescent="0.15">
      <c r="A16" s="364"/>
      <c r="B16" s="397"/>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397"/>
      <c r="BM16" s="397"/>
      <c r="BN16" s="397"/>
      <c r="BO16" s="397"/>
      <c r="BP16" s="397"/>
      <c r="BQ16" s="397"/>
      <c r="BR16" s="397"/>
      <c r="BS16" s="397"/>
      <c r="BT16" s="397"/>
      <c r="BU16" s="397"/>
      <c r="BV16" s="397"/>
      <c r="BW16" s="397"/>
      <c r="BX16" s="397"/>
      <c r="BY16" s="397"/>
      <c r="BZ16" s="397"/>
      <c r="CA16" s="397"/>
      <c r="CB16" s="397"/>
      <c r="CC16" s="397"/>
      <c r="CD16" s="397"/>
      <c r="CE16" s="397"/>
      <c r="CF16" s="397"/>
      <c r="CG16" s="397"/>
      <c r="CH16" s="397"/>
      <c r="CI16" s="397"/>
      <c r="CJ16" s="397"/>
      <c r="CK16" s="397"/>
      <c r="CL16" s="397"/>
      <c r="CM16" s="397"/>
      <c r="CN16" s="397"/>
      <c r="CO16" s="397"/>
      <c r="CP16" s="397"/>
      <c r="CQ16" s="397"/>
      <c r="CR16" s="397"/>
      <c r="CS16" s="397"/>
      <c r="CT16" s="397"/>
      <c r="CU16" s="397"/>
      <c r="CV16" s="397"/>
      <c r="CW16" s="397"/>
      <c r="CX16" s="397"/>
      <c r="CY16" s="397"/>
      <c r="CZ16" s="397"/>
      <c r="DA16" s="397"/>
      <c r="DB16" s="397"/>
      <c r="DC16" s="397"/>
      <c r="DD16" s="397"/>
      <c r="DE16" s="397"/>
    </row>
    <row r="17" spans="1:109" s="247" customFormat="1" ht="13.5" x14ac:dyDescent="0.15">
      <c r="A17" s="364"/>
      <c r="B17" s="397"/>
      <c r="C17" s="397"/>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7"/>
      <c r="AO17" s="397"/>
      <c r="AP17" s="397"/>
      <c r="AQ17" s="397"/>
      <c r="AR17" s="397"/>
      <c r="AS17" s="397"/>
      <c r="AT17" s="397"/>
      <c r="AU17" s="397"/>
      <c r="AV17" s="397"/>
      <c r="AW17" s="397"/>
      <c r="AX17" s="397"/>
      <c r="AY17" s="397"/>
      <c r="AZ17" s="397"/>
      <c r="BA17" s="397"/>
      <c r="BB17" s="397"/>
      <c r="BC17" s="397"/>
      <c r="BD17" s="397"/>
      <c r="BE17" s="397"/>
      <c r="BF17" s="397"/>
      <c r="BG17" s="397"/>
      <c r="BH17" s="397"/>
      <c r="BI17" s="397"/>
      <c r="BJ17" s="397"/>
      <c r="BK17" s="397"/>
      <c r="BL17" s="397"/>
      <c r="BM17" s="397"/>
      <c r="BN17" s="397"/>
      <c r="BO17" s="397"/>
      <c r="BP17" s="397"/>
      <c r="BQ17" s="397"/>
      <c r="BR17" s="397"/>
      <c r="BS17" s="397"/>
      <c r="BT17" s="397"/>
      <c r="BU17" s="397"/>
      <c r="BV17" s="397"/>
      <c r="BW17" s="397"/>
      <c r="BX17" s="397"/>
      <c r="BY17" s="397"/>
      <c r="BZ17" s="397"/>
      <c r="CA17" s="397"/>
      <c r="CB17" s="397"/>
      <c r="CC17" s="397"/>
      <c r="CD17" s="397"/>
      <c r="CE17" s="397"/>
      <c r="CF17" s="397"/>
      <c r="CG17" s="397"/>
      <c r="CH17" s="397"/>
      <c r="CI17" s="397"/>
      <c r="CJ17" s="397"/>
      <c r="CK17" s="397"/>
      <c r="CL17" s="397"/>
      <c r="CM17" s="397"/>
      <c r="CN17" s="397"/>
      <c r="CO17" s="397"/>
      <c r="CP17" s="397"/>
      <c r="CQ17" s="397"/>
      <c r="CR17" s="397"/>
      <c r="CS17" s="397"/>
      <c r="CT17" s="397"/>
      <c r="CU17" s="397"/>
      <c r="CV17" s="397"/>
      <c r="CW17" s="397"/>
      <c r="CX17" s="397"/>
      <c r="CY17" s="397"/>
      <c r="CZ17" s="397"/>
      <c r="DA17" s="397"/>
      <c r="DB17" s="397"/>
      <c r="DC17" s="397"/>
      <c r="DD17" s="397"/>
      <c r="DE17" s="397"/>
    </row>
    <row r="18" spans="1:109" s="247" customFormat="1" ht="13.5" x14ac:dyDescent="0.15">
      <c r="A18" s="364"/>
      <c r="B18" s="397"/>
      <c r="C18" s="397"/>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s="397"/>
      <c r="AU18" s="397"/>
      <c r="AV18" s="397"/>
      <c r="AW18" s="397"/>
      <c r="AX18" s="397"/>
      <c r="AY18" s="397"/>
      <c r="AZ18" s="397"/>
      <c r="BA18" s="397"/>
      <c r="BB18" s="397"/>
      <c r="BC18" s="397"/>
      <c r="BD18" s="397"/>
      <c r="BE18" s="397"/>
      <c r="BF18" s="397"/>
      <c r="BG18" s="397"/>
      <c r="BH18" s="397"/>
      <c r="BI18" s="397"/>
      <c r="BJ18" s="397"/>
      <c r="BK18" s="397"/>
      <c r="BL18" s="397"/>
      <c r="BM18" s="397"/>
      <c r="BN18" s="397"/>
      <c r="BO18" s="397"/>
      <c r="BP18" s="397"/>
      <c r="BQ18" s="397"/>
      <c r="BR18" s="397"/>
      <c r="BS18" s="397"/>
      <c r="BT18" s="397"/>
      <c r="BU18" s="397"/>
      <c r="BV18" s="397"/>
      <c r="BW18" s="397"/>
      <c r="BX18" s="397"/>
      <c r="BY18" s="397"/>
      <c r="BZ18" s="397"/>
      <c r="CA18" s="397"/>
      <c r="CB18" s="397"/>
      <c r="CC18" s="397"/>
      <c r="CD18" s="397"/>
      <c r="CE18" s="397"/>
      <c r="CF18" s="397"/>
      <c r="CG18" s="397"/>
      <c r="CH18" s="397"/>
      <c r="CI18" s="397"/>
      <c r="CJ18" s="397"/>
      <c r="CK18" s="397"/>
      <c r="CL18" s="397"/>
      <c r="CM18" s="397"/>
      <c r="CN18" s="397"/>
      <c r="CO18" s="397"/>
      <c r="CP18" s="397"/>
      <c r="CQ18" s="397"/>
      <c r="CR18" s="397"/>
      <c r="CS18" s="397"/>
      <c r="CT18" s="397"/>
      <c r="CU18" s="397"/>
      <c r="CV18" s="397"/>
      <c r="CW18" s="397"/>
      <c r="CX18" s="397"/>
      <c r="CY18" s="397"/>
      <c r="CZ18" s="397"/>
      <c r="DA18" s="397"/>
      <c r="DB18" s="397"/>
      <c r="DC18" s="397"/>
      <c r="DD18" s="397"/>
      <c r="DE18" s="397"/>
    </row>
    <row r="19" spans="1:109" ht="13.5" x14ac:dyDescent="0.15">
      <c r="DD19" s="364"/>
      <c r="DE19" s="364"/>
    </row>
    <row r="20" spans="1:109" ht="13.5" x14ac:dyDescent="0.15">
      <c r="DD20" s="364"/>
      <c r="DE20" s="364"/>
    </row>
    <row r="21" spans="1:109" ht="17.25" customHeight="1" x14ac:dyDescent="0.15">
      <c r="B21" s="396"/>
      <c r="C21" s="393"/>
      <c r="D21" s="393"/>
      <c r="E21" s="393"/>
      <c r="F21" s="393"/>
      <c r="G21" s="393"/>
      <c r="H21" s="393"/>
      <c r="I21" s="393"/>
      <c r="J21" s="393"/>
      <c r="K21" s="393"/>
      <c r="L21" s="393"/>
      <c r="M21" s="393"/>
      <c r="N21" s="395"/>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5"/>
      <c r="AU21" s="393"/>
      <c r="AV21" s="393"/>
      <c r="AW21" s="393"/>
      <c r="AX21" s="393"/>
      <c r="AY21" s="393"/>
      <c r="AZ21" s="393"/>
      <c r="BA21" s="393"/>
      <c r="BB21" s="393"/>
      <c r="BC21" s="393"/>
      <c r="BD21" s="393"/>
      <c r="BE21" s="393"/>
      <c r="BF21" s="395"/>
      <c r="BG21" s="393"/>
      <c r="BH21" s="393"/>
      <c r="BI21" s="393"/>
      <c r="BJ21" s="393"/>
      <c r="BK21" s="393"/>
      <c r="BL21" s="393"/>
      <c r="BM21" s="393"/>
      <c r="BN21" s="393"/>
      <c r="BO21" s="393"/>
      <c r="BP21" s="393"/>
      <c r="BQ21" s="393"/>
      <c r="BR21" s="395"/>
      <c r="BS21" s="393"/>
      <c r="BT21" s="393"/>
      <c r="BU21" s="393"/>
      <c r="BV21" s="393"/>
      <c r="BW21" s="393"/>
      <c r="BX21" s="393"/>
      <c r="BY21" s="393"/>
      <c r="BZ21" s="393"/>
      <c r="CA21" s="393"/>
      <c r="CB21" s="393"/>
      <c r="CC21" s="393"/>
      <c r="CD21" s="395"/>
      <c r="CE21" s="393"/>
      <c r="CF21" s="393"/>
      <c r="CG21" s="393"/>
      <c r="CH21" s="393"/>
      <c r="CI21" s="393"/>
      <c r="CJ21" s="393"/>
      <c r="CK21" s="393"/>
      <c r="CL21" s="393"/>
      <c r="CM21" s="393"/>
      <c r="CN21" s="393"/>
      <c r="CO21" s="393"/>
      <c r="CP21" s="395"/>
      <c r="CQ21" s="393"/>
      <c r="CR21" s="393"/>
      <c r="CS21" s="393"/>
      <c r="CT21" s="393"/>
      <c r="CU21" s="393"/>
      <c r="CV21" s="393"/>
      <c r="CW21" s="393"/>
      <c r="CX21" s="393"/>
      <c r="CY21" s="393"/>
      <c r="CZ21" s="393"/>
      <c r="DA21" s="393"/>
      <c r="DB21" s="395"/>
      <c r="DC21" s="393"/>
      <c r="DD21" s="392"/>
      <c r="DE21" s="364"/>
    </row>
    <row r="22" spans="1:109" ht="17.25" customHeight="1" x14ac:dyDescent="0.15">
      <c r="B22" s="365"/>
    </row>
    <row r="23" spans="1:109" ht="13.5" x14ac:dyDescent="0.15">
      <c r="B23" s="365"/>
    </row>
    <row r="24" spans="1:109" ht="13.5" x14ac:dyDescent="0.15">
      <c r="B24" s="365"/>
    </row>
    <row r="25" spans="1:109" ht="13.5" x14ac:dyDescent="0.15">
      <c r="B25" s="365"/>
    </row>
    <row r="26" spans="1:109" ht="13.5" x14ac:dyDescent="0.15">
      <c r="B26" s="365"/>
    </row>
    <row r="27" spans="1:109" ht="13.5" x14ac:dyDescent="0.15">
      <c r="B27" s="365"/>
    </row>
    <row r="28" spans="1:109" ht="13.5" x14ac:dyDescent="0.15">
      <c r="B28" s="365"/>
    </row>
    <row r="29" spans="1:109" ht="13.5" x14ac:dyDescent="0.15">
      <c r="B29" s="365"/>
    </row>
    <row r="30" spans="1:109" ht="13.5" x14ac:dyDescent="0.15">
      <c r="B30" s="365"/>
    </row>
    <row r="31" spans="1:109" ht="13.5" x14ac:dyDescent="0.15">
      <c r="B31" s="365"/>
    </row>
    <row r="32" spans="1:109" ht="13.5" x14ac:dyDescent="0.15">
      <c r="B32" s="365"/>
    </row>
    <row r="33" spans="2:109" ht="13.5" x14ac:dyDescent="0.15">
      <c r="B33" s="365"/>
    </row>
    <row r="34" spans="2:109" ht="13.5" x14ac:dyDescent="0.15">
      <c r="B34" s="365"/>
    </row>
    <row r="35" spans="2:109" ht="13.5" x14ac:dyDescent="0.15">
      <c r="B35" s="365"/>
    </row>
    <row r="36" spans="2:109" ht="13.5" x14ac:dyDescent="0.15">
      <c r="B36" s="365"/>
    </row>
    <row r="37" spans="2:109" ht="13.5" x14ac:dyDescent="0.15">
      <c r="B37" s="365"/>
    </row>
    <row r="38" spans="2:109" ht="13.5" x14ac:dyDescent="0.15">
      <c r="B38" s="365"/>
    </row>
    <row r="39" spans="2:109" ht="13.5" x14ac:dyDescent="0.15">
      <c r="B39" s="369"/>
      <c r="C39" s="368"/>
      <c r="D39" s="368"/>
      <c r="E39" s="368"/>
      <c r="F39" s="368"/>
      <c r="G39" s="368"/>
      <c r="H39" s="368"/>
      <c r="I39" s="368"/>
      <c r="J39" s="368"/>
      <c r="K39" s="368"/>
      <c r="L39" s="368"/>
      <c r="M39" s="368"/>
      <c r="N39" s="368"/>
      <c r="O39" s="368"/>
      <c r="P39" s="368"/>
      <c r="Q39" s="368"/>
      <c r="R39" s="368"/>
      <c r="S39" s="368"/>
      <c r="T39" s="368"/>
      <c r="U39" s="368"/>
      <c r="V39" s="368"/>
      <c r="W39" s="368"/>
      <c r="X39" s="368"/>
      <c r="Y39" s="368"/>
      <c r="Z39" s="368"/>
      <c r="AA39" s="368"/>
      <c r="AB39" s="368"/>
      <c r="AC39" s="368"/>
      <c r="AD39" s="368"/>
      <c r="AE39" s="368"/>
      <c r="AF39" s="368"/>
      <c r="AG39" s="368"/>
      <c r="AH39" s="368"/>
      <c r="AI39" s="368"/>
      <c r="AJ39" s="368"/>
      <c r="AK39" s="368"/>
      <c r="AL39" s="368"/>
      <c r="AM39" s="368"/>
      <c r="AN39" s="368"/>
      <c r="AO39" s="368"/>
      <c r="AP39" s="368"/>
      <c r="AQ39" s="368"/>
      <c r="AR39" s="368"/>
      <c r="AS39" s="368"/>
      <c r="AT39" s="368"/>
      <c r="AU39" s="368"/>
      <c r="AV39" s="368"/>
      <c r="AW39" s="368"/>
      <c r="AX39" s="368"/>
      <c r="AY39" s="368"/>
      <c r="AZ39" s="368"/>
      <c r="BA39" s="368"/>
      <c r="BB39" s="368"/>
      <c r="BC39" s="368"/>
      <c r="BD39" s="368"/>
      <c r="BE39" s="368"/>
      <c r="BF39" s="368"/>
      <c r="BG39" s="368"/>
      <c r="BH39" s="368"/>
      <c r="BI39" s="368"/>
      <c r="BJ39" s="368"/>
      <c r="BK39" s="368"/>
      <c r="BL39" s="368"/>
      <c r="BM39" s="368"/>
      <c r="BN39" s="368"/>
      <c r="BO39" s="368"/>
      <c r="BP39" s="368"/>
      <c r="BQ39" s="368"/>
      <c r="BR39" s="368"/>
      <c r="BS39" s="368"/>
      <c r="BT39" s="368"/>
      <c r="BU39" s="368"/>
      <c r="BV39" s="368"/>
      <c r="BW39" s="368"/>
      <c r="BX39" s="368"/>
      <c r="BY39" s="368"/>
      <c r="BZ39" s="368"/>
      <c r="CA39" s="368"/>
      <c r="CB39" s="368"/>
      <c r="CC39" s="368"/>
      <c r="CD39" s="368"/>
      <c r="CE39" s="368"/>
      <c r="CF39" s="368"/>
      <c r="CG39" s="368"/>
      <c r="CH39" s="368"/>
      <c r="CI39" s="368"/>
      <c r="CJ39" s="368"/>
      <c r="CK39" s="368"/>
      <c r="CL39" s="368"/>
      <c r="CM39" s="368"/>
      <c r="CN39" s="368"/>
      <c r="CO39" s="368"/>
      <c r="CP39" s="368"/>
      <c r="CQ39" s="368"/>
      <c r="CR39" s="368"/>
      <c r="CS39" s="368"/>
      <c r="CT39" s="368"/>
      <c r="CU39" s="368"/>
      <c r="CV39" s="368"/>
      <c r="CW39" s="368"/>
      <c r="CX39" s="368"/>
      <c r="CY39" s="368"/>
      <c r="CZ39" s="368"/>
      <c r="DA39" s="368"/>
      <c r="DB39" s="368"/>
      <c r="DC39" s="368"/>
      <c r="DD39" s="367"/>
    </row>
    <row r="40" spans="2:109" ht="13.5" x14ac:dyDescent="0.15">
      <c r="B40" s="384"/>
      <c r="DD40" s="384"/>
      <c r="DE40" s="364"/>
    </row>
    <row r="41" spans="2:109" ht="17.25" x14ac:dyDescent="0.15">
      <c r="B41" s="394" t="s">
        <v>586</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2"/>
    </row>
    <row r="42" spans="2:109" ht="13.5" x14ac:dyDescent="0.15">
      <c r="B42" s="365"/>
      <c r="G42" s="380"/>
      <c r="I42" s="379"/>
      <c r="J42" s="379"/>
      <c r="K42" s="379"/>
      <c r="AM42" s="380"/>
      <c r="AN42" s="380" t="s">
        <v>582</v>
      </c>
      <c r="AP42" s="379"/>
      <c r="AQ42" s="379"/>
      <c r="AR42" s="379"/>
      <c r="AY42" s="380"/>
      <c r="BA42" s="379"/>
      <c r="BB42" s="379"/>
      <c r="BC42" s="379"/>
      <c r="BK42" s="380"/>
      <c r="BM42" s="379"/>
      <c r="BN42" s="379"/>
      <c r="BO42" s="379"/>
      <c r="BW42" s="380"/>
      <c r="BY42" s="379"/>
      <c r="BZ42" s="379"/>
      <c r="CA42" s="379"/>
      <c r="CI42" s="380"/>
      <c r="CK42" s="379"/>
      <c r="CL42" s="379"/>
      <c r="CM42" s="379"/>
      <c r="CU42" s="380"/>
      <c r="CW42" s="379"/>
      <c r="CX42" s="379"/>
      <c r="CY42" s="379"/>
    </row>
    <row r="43" spans="2:109" ht="13.5" customHeight="1" x14ac:dyDescent="0.15">
      <c r="B43" s="365"/>
      <c r="AN43" s="1266" t="s">
        <v>585</v>
      </c>
      <c r="AO43" s="1267"/>
      <c r="AP43" s="1267"/>
      <c r="AQ43" s="1267"/>
      <c r="AR43" s="1267"/>
      <c r="AS43" s="1267"/>
      <c r="AT43" s="1267"/>
      <c r="AU43" s="1267"/>
      <c r="AV43" s="1267"/>
      <c r="AW43" s="1267"/>
      <c r="AX43" s="1267"/>
      <c r="AY43" s="1267"/>
      <c r="AZ43" s="1267"/>
      <c r="BA43" s="1267"/>
      <c r="BB43" s="1267"/>
      <c r="BC43" s="1267"/>
      <c r="BD43" s="1267"/>
      <c r="BE43" s="1267"/>
      <c r="BF43" s="1267"/>
      <c r="BG43" s="1267"/>
      <c r="BH43" s="1267"/>
      <c r="BI43" s="1267"/>
      <c r="BJ43" s="1267"/>
      <c r="BK43" s="1267"/>
      <c r="BL43" s="1267"/>
      <c r="BM43" s="1267"/>
      <c r="BN43" s="1267"/>
      <c r="BO43" s="1267"/>
      <c r="BP43" s="1267"/>
      <c r="BQ43" s="1267"/>
      <c r="BR43" s="1267"/>
      <c r="BS43" s="1267"/>
      <c r="BT43" s="1267"/>
      <c r="BU43" s="1267"/>
      <c r="BV43" s="1267"/>
      <c r="BW43" s="1267"/>
      <c r="BX43" s="1267"/>
      <c r="BY43" s="1267"/>
      <c r="BZ43" s="1267"/>
      <c r="CA43" s="1267"/>
      <c r="CB43" s="1267"/>
      <c r="CC43" s="1267"/>
      <c r="CD43" s="1267"/>
      <c r="CE43" s="1267"/>
      <c r="CF43" s="1267"/>
      <c r="CG43" s="1267"/>
      <c r="CH43" s="1267"/>
      <c r="CI43" s="1267"/>
      <c r="CJ43" s="1267"/>
      <c r="CK43" s="1267"/>
      <c r="CL43" s="1267"/>
      <c r="CM43" s="1267"/>
      <c r="CN43" s="1267"/>
      <c r="CO43" s="1267"/>
      <c r="CP43" s="1267"/>
      <c r="CQ43" s="1267"/>
      <c r="CR43" s="1267"/>
      <c r="CS43" s="1267"/>
      <c r="CT43" s="1267"/>
      <c r="CU43" s="1267"/>
      <c r="CV43" s="1267"/>
      <c r="CW43" s="1267"/>
      <c r="CX43" s="1267"/>
      <c r="CY43" s="1267"/>
      <c r="CZ43" s="1267"/>
      <c r="DA43" s="1267"/>
      <c r="DB43" s="1267"/>
      <c r="DC43" s="1268"/>
    </row>
    <row r="44" spans="2:109" ht="13.5" x14ac:dyDescent="0.15">
      <c r="B44" s="365"/>
      <c r="AN44" s="1269"/>
      <c r="AO44" s="1270"/>
      <c r="AP44" s="1270"/>
      <c r="AQ44" s="1270"/>
      <c r="AR44" s="1270"/>
      <c r="AS44" s="1270"/>
      <c r="AT44" s="1270"/>
      <c r="AU44" s="1270"/>
      <c r="AV44" s="1270"/>
      <c r="AW44" s="1270"/>
      <c r="AX44" s="1270"/>
      <c r="AY44" s="1270"/>
      <c r="AZ44" s="1270"/>
      <c r="BA44" s="1270"/>
      <c r="BB44" s="1270"/>
      <c r="BC44" s="1270"/>
      <c r="BD44" s="1270"/>
      <c r="BE44" s="1270"/>
      <c r="BF44" s="1270"/>
      <c r="BG44" s="1270"/>
      <c r="BH44" s="1270"/>
      <c r="BI44" s="1270"/>
      <c r="BJ44" s="1270"/>
      <c r="BK44" s="1270"/>
      <c r="BL44" s="1270"/>
      <c r="BM44" s="1270"/>
      <c r="BN44" s="1270"/>
      <c r="BO44" s="1270"/>
      <c r="BP44" s="1270"/>
      <c r="BQ44" s="1270"/>
      <c r="BR44" s="1270"/>
      <c r="BS44" s="1270"/>
      <c r="BT44" s="1270"/>
      <c r="BU44" s="1270"/>
      <c r="BV44" s="1270"/>
      <c r="BW44" s="1270"/>
      <c r="BX44" s="1270"/>
      <c r="BY44" s="1270"/>
      <c r="BZ44" s="1270"/>
      <c r="CA44" s="1270"/>
      <c r="CB44" s="1270"/>
      <c r="CC44" s="1270"/>
      <c r="CD44" s="1270"/>
      <c r="CE44" s="1270"/>
      <c r="CF44" s="1270"/>
      <c r="CG44" s="1270"/>
      <c r="CH44" s="1270"/>
      <c r="CI44" s="1270"/>
      <c r="CJ44" s="1270"/>
      <c r="CK44" s="1270"/>
      <c r="CL44" s="1270"/>
      <c r="CM44" s="1270"/>
      <c r="CN44" s="1270"/>
      <c r="CO44" s="1270"/>
      <c r="CP44" s="1270"/>
      <c r="CQ44" s="1270"/>
      <c r="CR44" s="1270"/>
      <c r="CS44" s="1270"/>
      <c r="CT44" s="1270"/>
      <c r="CU44" s="1270"/>
      <c r="CV44" s="1270"/>
      <c r="CW44" s="1270"/>
      <c r="CX44" s="1270"/>
      <c r="CY44" s="1270"/>
      <c r="CZ44" s="1270"/>
      <c r="DA44" s="1270"/>
      <c r="DB44" s="1270"/>
      <c r="DC44" s="1271"/>
    </row>
    <row r="45" spans="2:109" ht="13.5" x14ac:dyDescent="0.15">
      <c r="B45" s="365"/>
      <c r="AN45" s="1269"/>
      <c r="AO45" s="1270"/>
      <c r="AP45" s="1270"/>
      <c r="AQ45" s="1270"/>
      <c r="AR45" s="1270"/>
      <c r="AS45" s="1270"/>
      <c r="AT45" s="1270"/>
      <c r="AU45" s="1270"/>
      <c r="AV45" s="1270"/>
      <c r="AW45" s="1270"/>
      <c r="AX45" s="1270"/>
      <c r="AY45" s="1270"/>
      <c r="AZ45" s="1270"/>
      <c r="BA45" s="1270"/>
      <c r="BB45" s="1270"/>
      <c r="BC45" s="1270"/>
      <c r="BD45" s="1270"/>
      <c r="BE45" s="1270"/>
      <c r="BF45" s="1270"/>
      <c r="BG45" s="1270"/>
      <c r="BH45" s="1270"/>
      <c r="BI45" s="1270"/>
      <c r="BJ45" s="1270"/>
      <c r="BK45" s="1270"/>
      <c r="BL45" s="1270"/>
      <c r="BM45" s="1270"/>
      <c r="BN45" s="1270"/>
      <c r="BO45" s="1270"/>
      <c r="BP45" s="1270"/>
      <c r="BQ45" s="1270"/>
      <c r="BR45" s="1270"/>
      <c r="BS45" s="1270"/>
      <c r="BT45" s="1270"/>
      <c r="BU45" s="1270"/>
      <c r="BV45" s="1270"/>
      <c r="BW45" s="1270"/>
      <c r="BX45" s="1270"/>
      <c r="BY45" s="1270"/>
      <c r="BZ45" s="1270"/>
      <c r="CA45" s="1270"/>
      <c r="CB45" s="1270"/>
      <c r="CC45" s="1270"/>
      <c r="CD45" s="1270"/>
      <c r="CE45" s="1270"/>
      <c r="CF45" s="1270"/>
      <c r="CG45" s="1270"/>
      <c r="CH45" s="1270"/>
      <c r="CI45" s="1270"/>
      <c r="CJ45" s="1270"/>
      <c r="CK45" s="1270"/>
      <c r="CL45" s="1270"/>
      <c r="CM45" s="1270"/>
      <c r="CN45" s="1270"/>
      <c r="CO45" s="1270"/>
      <c r="CP45" s="1270"/>
      <c r="CQ45" s="1270"/>
      <c r="CR45" s="1270"/>
      <c r="CS45" s="1270"/>
      <c r="CT45" s="1270"/>
      <c r="CU45" s="1270"/>
      <c r="CV45" s="1270"/>
      <c r="CW45" s="1270"/>
      <c r="CX45" s="1270"/>
      <c r="CY45" s="1270"/>
      <c r="CZ45" s="1270"/>
      <c r="DA45" s="1270"/>
      <c r="DB45" s="1270"/>
      <c r="DC45" s="1271"/>
    </row>
    <row r="46" spans="2:109" ht="13.5" x14ac:dyDescent="0.15">
      <c r="B46" s="365"/>
      <c r="AN46" s="1269"/>
      <c r="AO46" s="1270"/>
      <c r="AP46" s="1270"/>
      <c r="AQ46" s="1270"/>
      <c r="AR46" s="1270"/>
      <c r="AS46" s="1270"/>
      <c r="AT46" s="1270"/>
      <c r="AU46" s="1270"/>
      <c r="AV46" s="1270"/>
      <c r="AW46" s="1270"/>
      <c r="AX46" s="1270"/>
      <c r="AY46" s="1270"/>
      <c r="AZ46" s="1270"/>
      <c r="BA46" s="1270"/>
      <c r="BB46" s="1270"/>
      <c r="BC46" s="1270"/>
      <c r="BD46" s="1270"/>
      <c r="BE46" s="1270"/>
      <c r="BF46" s="1270"/>
      <c r="BG46" s="1270"/>
      <c r="BH46" s="1270"/>
      <c r="BI46" s="1270"/>
      <c r="BJ46" s="1270"/>
      <c r="BK46" s="1270"/>
      <c r="BL46" s="1270"/>
      <c r="BM46" s="1270"/>
      <c r="BN46" s="1270"/>
      <c r="BO46" s="1270"/>
      <c r="BP46" s="1270"/>
      <c r="BQ46" s="1270"/>
      <c r="BR46" s="1270"/>
      <c r="BS46" s="1270"/>
      <c r="BT46" s="1270"/>
      <c r="BU46" s="1270"/>
      <c r="BV46" s="1270"/>
      <c r="BW46" s="1270"/>
      <c r="BX46" s="1270"/>
      <c r="BY46" s="1270"/>
      <c r="BZ46" s="1270"/>
      <c r="CA46" s="1270"/>
      <c r="CB46" s="1270"/>
      <c r="CC46" s="1270"/>
      <c r="CD46" s="1270"/>
      <c r="CE46" s="1270"/>
      <c r="CF46" s="1270"/>
      <c r="CG46" s="1270"/>
      <c r="CH46" s="1270"/>
      <c r="CI46" s="1270"/>
      <c r="CJ46" s="1270"/>
      <c r="CK46" s="1270"/>
      <c r="CL46" s="1270"/>
      <c r="CM46" s="1270"/>
      <c r="CN46" s="1270"/>
      <c r="CO46" s="1270"/>
      <c r="CP46" s="1270"/>
      <c r="CQ46" s="1270"/>
      <c r="CR46" s="1270"/>
      <c r="CS46" s="1270"/>
      <c r="CT46" s="1270"/>
      <c r="CU46" s="1270"/>
      <c r="CV46" s="1270"/>
      <c r="CW46" s="1270"/>
      <c r="CX46" s="1270"/>
      <c r="CY46" s="1270"/>
      <c r="CZ46" s="1270"/>
      <c r="DA46" s="1270"/>
      <c r="DB46" s="1270"/>
      <c r="DC46" s="1271"/>
    </row>
    <row r="47" spans="2:109" ht="13.5" x14ac:dyDescent="0.15">
      <c r="B47" s="365"/>
      <c r="AN47" s="1272"/>
      <c r="AO47" s="1273"/>
      <c r="AP47" s="1273"/>
      <c r="AQ47" s="1273"/>
      <c r="AR47" s="1273"/>
      <c r="AS47" s="1273"/>
      <c r="AT47" s="1273"/>
      <c r="AU47" s="1273"/>
      <c r="AV47" s="1273"/>
      <c r="AW47" s="1273"/>
      <c r="AX47" s="1273"/>
      <c r="AY47" s="1273"/>
      <c r="AZ47" s="1273"/>
      <c r="BA47" s="1273"/>
      <c r="BB47" s="1273"/>
      <c r="BC47" s="1273"/>
      <c r="BD47" s="1273"/>
      <c r="BE47" s="1273"/>
      <c r="BF47" s="1273"/>
      <c r="BG47" s="1273"/>
      <c r="BH47" s="1273"/>
      <c r="BI47" s="1273"/>
      <c r="BJ47" s="1273"/>
      <c r="BK47" s="1273"/>
      <c r="BL47" s="1273"/>
      <c r="BM47" s="1273"/>
      <c r="BN47" s="1273"/>
      <c r="BO47" s="1273"/>
      <c r="BP47" s="1273"/>
      <c r="BQ47" s="1273"/>
      <c r="BR47" s="1273"/>
      <c r="BS47" s="1273"/>
      <c r="BT47" s="1273"/>
      <c r="BU47" s="1273"/>
      <c r="BV47" s="1273"/>
      <c r="BW47" s="1273"/>
      <c r="BX47" s="1273"/>
      <c r="BY47" s="1273"/>
      <c r="BZ47" s="1273"/>
      <c r="CA47" s="1273"/>
      <c r="CB47" s="1273"/>
      <c r="CC47" s="1273"/>
      <c r="CD47" s="1273"/>
      <c r="CE47" s="1273"/>
      <c r="CF47" s="1273"/>
      <c r="CG47" s="1273"/>
      <c r="CH47" s="1273"/>
      <c r="CI47" s="1273"/>
      <c r="CJ47" s="1273"/>
      <c r="CK47" s="1273"/>
      <c r="CL47" s="1273"/>
      <c r="CM47" s="1273"/>
      <c r="CN47" s="1273"/>
      <c r="CO47" s="1273"/>
      <c r="CP47" s="1273"/>
      <c r="CQ47" s="1273"/>
      <c r="CR47" s="1273"/>
      <c r="CS47" s="1273"/>
      <c r="CT47" s="1273"/>
      <c r="CU47" s="1273"/>
      <c r="CV47" s="1273"/>
      <c r="CW47" s="1273"/>
      <c r="CX47" s="1273"/>
      <c r="CY47" s="1273"/>
      <c r="CZ47" s="1273"/>
      <c r="DA47" s="1273"/>
      <c r="DB47" s="1273"/>
      <c r="DC47" s="1274"/>
    </row>
    <row r="48" spans="2:109" ht="13.5" x14ac:dyDescent="0.15">
      <c r="B48" s="365"/>
      <c r="H48" s="371"/>
      <c r="I48" s="371"/>
      <c r="J48" s="371"/>
      <c r="AN48" s="371"/>
      <c r="AO48" s="371"/>
      <c r="AP48" s="371"/>
      <c r="AZ48" s="371"/>
      <c r="BA48" s="371"/>
      <c r="BB48" s="371"/>
      <c r="BL48" s="371"/>
      <c r="BM48" s="371"/>
      <c r="BN48" s="371"/>
      <c r="BX48" s="371"/>
      <c r="BY48" s="371"/>
      <c r="BZ48" s="371"/>
      <c r="CJ48" s="371"/>
      <c r="CK48" s="371"/>
      <c r="CL48" s="371"/>
      <c r="CV48" s="371"/>
      <c r="CW48" s="371"/>
      <c r="CX48" s="371"/>
    </row>
    <row r="49" spans="1:109" ht="13.5" x14ac:dyDescent="0.15">
      <c r="B49" s="365"/>
      <c r="AN49" s="364" t="s">
        <v>580</v>
      </c>
    </row>
    <row r="50" spans="1:109" ht="13.5" x14ac:dyDescent="0.15">
      <c r="B50" s="365"/>
      <c r="G50" s="1259"/>
      <c r="H50" s="1259"/>
      <c r="I50" s="1259"/>
      <c r="J50" s="1259"/>
      <c r="K50" s="373"/>
      <c r="L50" s="373"/>
      <c r="M50" s="372"/>
      <c r="N50" s="372"/>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529</v>
      </c>
      <c r="BQ50" s="1258"/>
      <c r="BR50" s="1258"/>
      <c r="BS50" s="1258"/>
      <c r="BT50" s="1258"/>
      <c r="BU50" s="1258"/>
      <c r="BV50" s="1258"/>
      <c r="BW50" s="1258"/>
      <c r="BX50" s="1258" t="s">
        <v>530</v>
      </c>
      <c r="BY50" s="1258"/>
      <c r="BZ50" s="1258"/>
      <c r="CA50" s="1258"/>
      <c r="CB50" s="1258"/>
      <c r="CC50" s="1258"/>
      <c r="CD50" s="1258"/>
      <c r="CE50" s="1258"/>
      <c r="CF50" s="1258" t="s">
        <v>531</v>
      </c>
      <c r="CG50" s="1258"/>
      <c r="CH50" s="1258"/>
      <c r="CI50" s="1258"/>
      <c r="CJ50" s="1258"/>
      <c r="CK50" s="1258"/>
      <c r="CL50" s="1258"/>
      <c r="CM50" s="1258"/>
      <c r="CN50" s="1258" t="s">
        <v>532</v>
      </c>
      <c r="CO50" s="1258"/>
      <c r="CP50" s="1258"/>
      <c r="CQ50" s="1258"/>
      <c r="CR50" s="1258"/>
      <c r="CS50" s="1258"/>
      <c r="CT50" s="1258"/>
      <c r="CU50" s="1258"/>
      <c r="CV50" s="1258" t="s">
        <v>533</v>
      </c>
      <c r="CW50" s="1258"/>
      <c r="CX50" s="1258"/>
      <c r="CY50" s="1258"/>
      <c r="CZ50" s="1258"/>
      <c r="DA50" s="1258"/>
      <c r="DB50" s="1258"/>
      <c r="DC50" s="1258"/>
    </row>
    <row r="51" spans="1:109" ht="13.5" customHeight="1" x14ac:dyDescent="0.15">
      <c r="B51" s="365"/>
      <c r="G51" s="1265"/>
      <c r="H51" s="1265"/>
      <c r="I51" s="1275"/>
      <c r="J51" s="1275"/>
      <c r="K51" s="1260"/>
      <c r="L51" s="1260"/>
      <c r="M51" s="1260"/>
      <c r="N51" s="1260"/>
      <c r="AM51" s="371"/>
      <c r="AN51" s="1256" t="s">
        <v>579</v>
      </c>
      <c r="AO51" s="1256"/>
      <c r="AP51" s="1256"/>
      <c r="AQ51" s="1256"/>
      <c r="AR51" s="1256"/>
      <c r="AS51" s="1256"/>
      <c r="AT51" s="1256"/>
      <c r="AU51" s="1256"/>
      <c r="AV51" s="1256"/>
      <c r="AW51" s="1256"/>
      <c r="AX51" s="1256"/>
      <c r="AY51" s="1256"/>
      <c r="AZ51" s="1256"/>
      <c r="BA51" s="1256"/>
      <c r="BB51" s="1256" t="s">
        <v>577</v>
      </c>
      <c r="BC51" s="1256"/>
      <c r="BD51" s="1256"/>
      <c r="BE51" s="1256"/>
      <c r="BF51" s="1256"/>
      <c r="BG51" s="1256"/>
      <c r="BH51" s="1256"/>
      <c r="BI51" s="1256"/>
      <c r="BJ51" s="1256"/>
      <c r="BK51" s="1256"/>
      <c r="BL51" s="1256"/>
      <c r="BM51" s="1256"/>
      <c r="BN51" s="1256"/>
      <c r="BO51" s="1256"/>
      <c r="BP51" s="1254"/>
      <c r="BQ51" s="1254"/>
      <c r="BR51" s="1254"/>
      <c r="BS51" s="1254"/>
      <c r="BT51" s="1254"/>
      <c r="BU51" s="1254"/>
      <c r="BV51" s="1254"/>
      <c r="BW51" s="1254"/>
      <c r="BX51" s="1254"/>
      <c r="BY51" s="1254"/>
      <c r="BZ51" s="1254"/>
      <c r="CA51" s="1254"/>
      <c r="CB51" s="1254"/>
      <c r="CC51" s="1254"/>
      <c r="CD51" s="1254"/>
      <c r="CE51" s="1254"/>
      <c r="CF51" s="1254"/>
      <c r="CG51" s="1254"/>
      <c r="CH51" s="1254"/>
      <c r="CI51" s="1254"/>
      <c r="CJ51" s="1254"/>
      <c r="CK51" s="1254"/>
      <c r="CL51" s="1254"/>
      <c r="CM51" s="1254"/>
      <c r="CN51" s="1254"/>
      <c r="CO51" s="1254"/>
      <c r="CP51" s="1254"/>
      <c r="CQ51" s="1254"/>
      <c r="CR51" s="1254"/>
      <c r="CS51" s="1254"/>
      <c r="CT51" s="1254"/>
      <c r="CU51" s="1254"/>
      <c r="CV51" s="1254"/>
      <c r="CW51" s="1254"/>
      <c r="CX51" s="1254"/>
      <c r="CY51" s="1254"/>
      <c r="CZ51" s="1254"/>
      <c r="DA51" s="1254"/>
      <c r="DB51" s="1254"/>
      <c r="DC51" s="1254"/>
    </row>
    <row r="52" spans="1:109" ht="13.5" x14ac:dyDescent="0.15">
      <c r="B52" s="365"/>
      <c r="G52" s="1265"/>
      <c r="H52" s="1265"/>
      <c r="I52" s="1275"/>
      <c r="J52" s="1275"/>
      <c r="K52" s="1260"/>
      <c r="L52" s="1260"/>
      <c r="M52" s="1260"/>
      <c r="N52" s="1260"/>
      <c r="AM52" s="37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4"/>
      <c r="BQ52" s="1254"/>
      <c r="BR52" s="1254"/>
      <c r="BS52" s="1254"/>
      <c r="BT52" s="1254"/>
      <c r="BU52" s="1254"/>
      <c r="BV52" s="1254"/>
      <c r="BW52" s="1254"/>
      <c r="BX52" s="1254"/>
      <c r="BY52" s="1254"/>
      <c r="BZ52" s="1254"/>
      <c r="CA52" s="1254"/>
      <c r="CB52" s="1254"/>
      <c r="CC52" s="1254"/>
      <c r="CD52" s="1254"/>
      <c r="CE52" s="1254"/>
      <c r="CF52" s="1254"/>
      <c r="CG52" s="1254"/>
      <c r="CH52" s="1254"/>
      <c r="CI52" s="1254"/>
      <c r="CJ52" s="1254"/>
      <c r="CK52" s="1254"/>
      <c r="CL52" s="1254"/>
      <c r="CM52" s="1254"/>
      <c r="CN52" s="1254"/>
      <c r="CO52" s="1254"/>
      <c r="CP52" s="1254"/>
      <c r="CQ52" s="1254"/>
      <c r="CR52" s="1254"/>
      <c r="CS52" s="1254"/>
      <c r="CT52" s="1254"/>
      <c r="CU52" s="1254"/>
      <c r="CV52" s="1254"/>
      <c r="CW52" s="1254"/>
      <c r="CX52" s="1254"/>
      <c r="CY52" s="1254"/>
      <c r="CZ52" s="1254"/>
      <c r="DA52" s="1254"/>
      <c r="DB52" s="1254"/>
      <c r="DC52" s="1254"/>
    </row>
    <row r="53" spans="1:109" ht="13.5" x14ac:dyDescent="0.15">
      <c r="A53" s="379"/>
      <c r="B53" s="365"/>
      <c r="G53" s="1265"/>
      <c r="H53" s="1265"/>
      <c r="I53" s="1259"/>
      <c r="J53" s="1259"/>
      <c r="K53" s="1260"/>
      <c r="L53" s="1260"/>
      <c r="M53" s="1260"/>
      <c r="N53" s="1260"/>
      <c r="AM53" s="371"/>
      <c r="AN53" s="1256"/>
      <c r="AO53" s="1256"/>
      <c r="AP53" s="1256"/>
      <c r="AQ53" s="1256"/>
      <c r="AR53" s="1256"/>
      <c r="AS53" s="1256"/>
      <c r="AT53" s="1256"/>
      <c r="AU53" s="1256"/>
      <c r="AV53" s="1256"/>
      <c r="AW53" s="1256"/>
      <c r="AX53" s="1256"/>
      <c r="AY53" s="1256"/>
      <c r="AZ53" s="1256"/>
      <c r="BA53" s="1256"/>
      <c r="BB53" s="1256" t="s">
        <v>584</v>
      </c>
      <c r="BC53" s="1256"/>
      <c r="BD53" s="1256"/>
      <c r="BE53" s="1256"/>
      <c r="BF53" s="1256"/>
      <c r="BG53" s="1256"/>
      <c r="BH53" s="1256"/>
      <c r="BI53" s="1256"/>
      <c r="BJ53" s="1256"/>
      <c r="BK53" s="1256"/>
      <c r="BL53" s="1256"/>
      <c r="BM53" s="1256"/>
      <c r="BN53" s="1256"/>
      <c r="BO53" s="1256"/>
      <c r="BP53" s="1254">
        <v>55.1</v>
      </c>
      <c r="BQ53" s="1254"/>
      <c r="BR53" s="1254"/>
      <c r="BS53" s="1254"/>
      <c r="BT53" s="1254"/>
      <c r="BU53" s="1254"/>
      <c r="BV53" s="1254"/>
      <c r="BW53" s="1254"/>
      <c r="BX53" s="1254">
        <v>56.2</v>
      </c>
      <c r="BY53" s="1254"/>
      <c r="BZ53" s="1254"/>
      <c r="CA53" s="1254"/>
      <c r="CB53" s="1254"/>
      <c r="CC53" s="1254"/>
      <c r="CD53" s="1254"/>
      <c r="CE53" s="1254"/>
      <c r="CF53" s="1254">
        <v>57.6</v>
      </c>
      <c r="CG53" s="1254"/>
      <c r="CH53" s="1254"/>
      <c r="CI53" s="1254"/>
      <c r="CJ53" s="1254"/>
      <c r="CK53" s="1254"/>
      <c r="CL53" s="1254"/>
      <c r="CM53" s="1254"/>
      <c r="CN53" s="1254">
        <v>58.9</v>
      </c>
      <c r="CO53" s="1254"/>
      <c r="CP53" s="1254"/>
      <c r="CQ53" s="1254"/>
      <c r="CR53" s="1254"/>
      <c r="CS53" s="1254"/>
      <c r="CT53" s="1254"/>
      <c r="CU53" s="1254"/>
      <c r="CV53" s="1254">
        <v>60.4</v>
      </c>
      <c r="CW53" s="1254"/>
      <c r="CX53" s="1254"/>
      <c r="CY53" s="1254"/>
      <c r="CZ53" s="1254"/>
      <c r="DA53" s="1254"/>
      <c r="DB53" s="1254"/>
      <c r="DC53" s="1254"/>
    </row>
    <row r="54" spans="1:109" ht="13.5" x14ac:dyDescent="0.15">
      <c r="A54" s="379"/>
      <c r="B54" s="365"/>
      <c r="G54" s="1265"/>
      <c r="H54" s="1265"/>
      <c r="I54" s="1259"/>
      <c r="J54" s="1259"/>
      <c r="K54" s="1260"/>
      <c r="L54" s="1260"/>
      <c r="M54" s="1260"/>
      <c r="N54" s="1260"/>
      <c r="AM54" s="37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4"/>
      <c r="BQ54" s="1254"/>
      <c r="BR54" s="1254"/>
      <c r="BS54" s="1254"/>
      <c r="BT54" s="1254"/>
      <c r="BU54" s="1254"/>
      <c r="BV54" s="1254"/>
      <c r="BW54" s="1254"/>
      <c r="BX54" s="1254"/>
      <c r="BY54" s="1254"/>
      <c r="BZ54" s="1254"/>
      <c r="CA54" s="1254"/>
      <c r="CB54" s="1254"/>
      <c r="CC54" s="1254"/>
      <c r="CD54" s="1254"/>
      <c r="CE54" s="1254"/>
      <c r="CF54" s="1254"/>
      <c r="CG54" s="1254"/>
      <c r="CH54" s="1254"/>
      <c r="CI54" s="1254"/>
      <c r="CJ54" s="1254"/>
      <c r="CK54" s="1254"/>
      <c r="CL54" s="1254"/>
      <c r="CM54" s="1254"/>
      <c r="CN54" s="1254"/>
      <c r="CO54" s="1254"/>
      <c r="CP54" s="1254"/>
      <c r="CQ54" s="1254"/>
      <c r="CR54" s="1254"/>
      <c r="CS54" s="1254"/>
      <c r="CT54" s="1254"/>
      <c r="CU54" s="1254"/>
      <c r="CV54" s="1254"/>
      <c r="CW54" s="1254"/>
      <c r="CX54" s="1254"/>
      <c r="CY54" s="1254"/>
      <c r="CZ54" s="1254"/>
      <c r="DA54" s="1254"/>
      <c r="DB54" s="1254"/>
      <c r="DC54" s="1254"/>
    </row>
    <row r="55" spans="1:109" ht="13.5" x14ac:dyDescent="0.15">
      <c r="A55" s="379"/>
      <c r="B55" s="365"/>
      <c r="G55" s="1259"/>
      <c r="H55" s="1259"/>
      <c r="I55" s="1259"/>
      <c r="J55" s="1259"/>
      <c r="K55" s="1260"/>
      <c r="L55" s="1260"/>
      <c r="M55" s="1260"/>
      <c r="N55" s="1260"/>
      <c r="AN55" s="1258" t="s">
        <v>578</v>
      </c>
      <c r="AO55" s="1258"/>
      <c r="AP55" s="1258"/>
      <c r="AQ55" s="1258"/>
      <c r="AR55" s="1258"/>
      <c r="AS55" s="1258"/>
      <c r="AT55" s="1258"/>
      <c r="AU55" s="1258"/>
      <c r="AV55" s="1258"/>
      <c r="AW55" s="1258"/>
      <c r="AX55" s="1258"/>
      <c r="AY55" s="1258"/>
      <c r="AZ55" s="1258"/>
      <c r="BA55" s="1258"/>
      <c r="BB55" s="1256" t="s">
        <v>577</v>
      </c>
      <c r="BC55" s="1256"/>
      <c r="BD55" s="1256"/>
      <c r="BE55" s="1256"/>
      <c r="BF55" s="1256"/>
      <c r="BG55" s="1256"/>
      <c r="BH55" s="1256"/>
      <c r="BI55" s="1256"/>
      <c r="BJ55" s="1256"/>
      <c r="BK55" s="1256"/>
      <c r="BL55" s="1256"/>
      <c r="BM55" s="1256"/>
      <c r="BN55" s="1256"/>
      <c r="BO55" s="1256"/>
      <c r="BP55" s="1254">
        <v>13.5</v>
      </c>
      <c r="BQ55" s="1254"/>
      <c r="BR55" s="1254"/>
      <c r="BS55" s="1254"/>
      <c r="BT55" s="1254"/>
      <c r="BU55" s="1254"/>
      <c r="BV55" s="1254"/>
      <c r="BW55" s="1254"/>
      <c r="BX55" s="1254">
        <v>0</v>
      </c>
      <c r="BY55" s="1254"/>
      <c r="BZ55" s="1254"/>
      <c r="CA55" s="1254"/>
      <c r="CB55" s="1254"/>
      <c r="CC55" s="1254"/>
      <c r="CD55" s="1254"/>
      <c r="CE55" s="1254"/>
      <c r="CF55" s="1254">
        <v>0</v>
      </c>
      <c r="CG55" s="1254"/>
      <c r="CH55" s="1254"/>
      <c r="CI55" s="1254"/>
      <c r="CJ55" s="1254"/>
      <c r="CK55" s="1254"/>
      <c r="CL55" s="1254"/>
      <c r="CM55" s="1254"/>
      <c r="CN55" s="1254">
        <v>0</v>
      </c>
      <c r="CO55" s="1254"/>
      <c r="CP55" s="1254"/>
      <c r="CQ55" s="1254"/>
      <c r="CR55" s="1254"/>
      <c r="CS55" s="1254"/>
      <c r="CT55" s="1254"/>
      <c r="CU55" s="1254"/>
      <c r="CV55" s="1254">
        <v>0</v>
      </c>
      <c r="CW55" s="1254"/>
      <c r="CX55" s="1254"/>
      <c r="CY55" s="1254"/>
      <c r="CZ55" s="1254"/>
      <c r="DA55" s="1254"/>
      <c r="DB55" s="1254"/>
      <c r="DC55" s="1254"/>
    </row>
    <row r="56" spans="1:109" ht="13.5" x14ac:dyDescent="0.15">
      <c r="A56" s="379"/>
      <c r="B56" s="365"/>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4"/>
      <c r="BQ56" s="1254"/>
      <c r="BR56" s="1254"/>
      <c r="BS56" s="1254"/>
      <c r="BT56" s="1254"/>
      <c r="BU56" s="1254"/>
      <c r="BV56" s="1254"/>
      <c r="BW56" s="1254"/>
      <c r="BX56" s="1254"/>
      <c r="BY56" s="1254"/>
      <c r="BZ56" s="1254"/>
      <c r="CA56" s="1254"/>
      <c r="CB56" s="1254"/>
      <c r="CC56" s="1254"/>
      <c r="CD56" s="1254"/>
      <c r="CE56" s="1254"/>
      <c r="CF56" s="1254"/>
      <c r="CG56" s="1254"/>
      <c r="CH56" s="1254"/>
      <c r="CI56" s="1254"/>
      <c r="CJ56" s="1254"/>
      <c r="CK56" s="1254"/>
      <c r="CL56" s="1254"/>
      <c r="CM56" s="1254"/>
      <c r="CN56" s="1254"/>
      <c r="CO56" s="1254"/>
      <c r="CP56" s="1254"/>
      <c r="CQ56" s="1254"/>
      <c r="CR56" s="1254"/>
      <c r="CS56" s="1254"/>
      <c r="CT56" s="1254"/>
      <c r="CU56" s="1254"/>
      <c r="CV56" s="1254"/>
      <c r="CW56" s="1254"/>
      <c r="CX56" s="1254"/>
      <c r="CY56" s="1254"/>
      <c r="CZ56" s="1254"/>
      <c r="DA56" s="1254"/>
      <c r="DB56" s="1254"/>
      <c r="DC56" s="1254"/>
    </row>
    <row r="57" spans="1:109" s="379" customFormat="1" ht="13.5" x14ac:dyDescent="0.15">
      <c r="B57" s="385"/>
      <c r="G57" s="1259"/>
      <c r="H57" s="1259"/>
      <c r="I57" s="1261"/>
      <c r="J57" s="1261"/>
      <c r="K57" s="1260"/>
      <c r="L57" s="1260"/>
      <c r="M57" s="1260"/>
      <c r="N57" s="1260"/>
      <c r="AM57" s="364"/>
      <c r="AN57" s="1258"/>
      <c r="AO57" s="1258"/>
      <c r="AP57" s="1258"/>
      <c r="AQ57" s="1258"/>
      <c r="AR57" s="1258"/>
      <c r="AS57" s="1258"/>
      <c r="AT57" s="1258"/>
      <c r="AU57" s="1258"/>
      <c r="AV57" s="1258"/>
      <c r="AW57" s="1258"/>
      <c r="AX57" s="1258"/>
      <c r="AY57" s="1258"/>
      <c r="AZ57" s="1258"/>
      <c r="BA57" s="1258"/>
      <c r="BB57" s="1256" t="s">
        <v>584</v>
      </c>
      <c r="BC57" s="1256"/>
      <c r="BD57" s="1256"/>
      <c r="BE57" s="1256"/>
      <c r="BF57" s="1256"/>
      <c r="BG57" s="1256"/>
      <c r="BH57" s="1256"/>
      <c r="BI57" s="1256"/>
      <c r="BJ57" s="1256"/>
      <c r="BK57" s="1256"/>
      <c r="BL57" s="1256"/>
      <c r="BM57" s="1256"/>
      <c r="BN57" s="1256"/>
      <c r="BO57" s="1256"/>
      <c r="BP57" s="1254">
        <v>65.099999999999994</v>
      </c>
      <c r="BQ57" s="1254"/>
      <c r="BR57" s="1254"/>
      <c r="BS57" s="1254"/>
      <c r="BT57" s="1254"/>
      <c r="BU57" s="1254"/>
      <c r="BV57" s="1254"/>
      <c r="BW57" s="1254"/>
      <c r="BX57" s="1254">
        <v>64.3</v>
      </c>
      <c r="BY57" s="1254"/>
      <c r="BZ57" s="1254"/>
      <c r="CA57" s="1254"/>
      <c r="CB57" s="1254"/>
      <c r="CC57" s="1254"/>
      <c r="CD57" s="1254"/>
      <c r="CE57" s="1254"/>
      <c r="CF57" s="1254">
        <v>65.7</v>
      </c>
      <c r="CG57" s="1254"/>
      <c r="CH57" s="1254"/>
      <c r="CI57" s="1254"/>
      <c r="CJ57" s="1254"/>
      <c r="CK57" s="1254"/>
      <c r="CL57" s="1254"/>
      <c r="CM57" s="1254"/>
      <c r="CN57" s="1254">
        <v>67</v>
      </c>
      <c r="CO57" s="1254"/>
      <c r="CP57" s="1254"/>
      <c r="CQ57" s="1254"/>
      <c r="CR57" s="1254"/>
      <c r="CS57" s="1254"/>
      <c r="CT57" s="1254"/>
      <c r="CU57" s="1254"/>
      <c r="CV57" s="1254">
        <v>67.599999999999994</v>
      </c>
      <c r="CW57" s="1254"/>
      <c r="CX57" s="1254"/>
      <c r="CY57" s="1254"/>
      <c r="CZ57" s="1254"/>
      <c r="DA57" s="1254"/>
      <c r="DB57" s="1254"/>
      <c r="DC57" s="1254"/>
      <c r="DD57" s="390"/>
      <c r="DE57" s="385"/>
    </row>
    <row r="58" spans="1:109" s="379" customFormat="1" ht="13.5" x14ac:dyDescent="0.15">
      <c r="A58" s="364"/>
      <c r="B58" s="385"/>
      <c r="G58" s="1259"/>
      <c r="H58" s="1259"/>
      <c r="I58" s="1261"/>
      <c r="J58" s="1261"/>
      <c r="K58" s="1260"/>
      <c r="L58" s="1260"/>
      <c r="M58" s="1260"/>
      <c r="N58" s="1260"/>
      <c r="AM58" s="364"/>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4"/>
      <c r="BQ58" s="1254"/>
      <c r="BR58" s="1254"/>
      <c r="BS58" s="1254"/>
      <c r="BT58" s="1254"/>
      <c r="BU58" s="1254"/>
      <c r="BV58" s="1254"/>
      <c r="BW58" s="1254"/>
      <c r="BX58" s="1254"/>
      <c r="BY58" s="1254"/>
      <c r="BZ58" s="1254"/>
      <c r="CA58" s="1254"/>
      <c r="CB58" s="1254"/>
      <c r="CC58" s="1254"/>
      <c r="CD58" s="1254"/>
      <c r="CE58" s="1254"/>
      <c r="CF58" s="1254"/>
      <c r="CG58" s="1254"/>
      <c r="CH58" s="1254"/>
      <c r="CI58" s="1254"/>
      <c r="CJ58" s="1254"/>
      <c r="CK58" s="1254"/>
      <c r="CL58" s="1254"/>
      <c r="CM58" s="1254"/>
      <c r="CN58" s="1254"/>
      <c r="CO58" s="1254"/>
      <c r="CP58" s="1254"/>
      <c r="CQ58" s="1254"/>
      <c r="CR58" s="1254"/>
      <c r="CS58" s="1254"/>
      <c r="CT58" s="1254"/>
      <c r="CU58" s="1254"/>
      <c r="CV58" s="1254"/>
      <c r="CW58" s="1254"/>
      <c r="CX58" s="1254"/>
      <c r="CY58" s="1254"/>
      <c r="CZ58" s="1254"/>
      <c r="DA58" s="1254"/>
      <c r="DB58" s="1254"/>
      <c r="DC58" s="1254"/>
      <c r="DD58" s="390"/>
      <c r="DE58" s="385"/>
    </row>
    <row r="59" spans="1:109" s="379" customFormat="1" ht="13.5" x14ac:dyDescent="0.15">
      <c r="A59" s="364"/>
      <c r="B59" s="385"/>
      <c r="K59" s="391"/>
      <c r="L59" s="391"/>
      <c r="M59" s="391"/>
      <c r="N59" s="391"/>
      <c r="AQ59" s="391"/>
      <c r="AR59" s="391"/>
      <c r="AS59" s="391"/>
      <c r="AT59" s="391"/>
      <c r="BC59" s="391"/>
      <c r="BD59" s="391"/>
      <c r="BE59" s="391"/>
      <c r="BF59" s="391"/>
      <c r="BO59" s="391"/>
      <c r="BP59" s="391"/>
      <c r="BQ59" s="391"/>
      <c r="BR59" s="391"/>
      <c r="CA59" s="391"/>
      <c r="CB59" s="391"/>
      <c r="CC59" s="391"/>
      <c r="CD59" s="391"/>
      <c r="CM59" s="391"/>
      <c r="CN59" s="391"/>
      <c r="CO59" s="391"/>
      <c r="CP59" s="391"/>
      <c r="CY59" s="391"/>
      <c r="CZ59" s="391"/>
      <c r="DA59" s="391"/>
      <c r="DB59" s="391"/>
      <c r="DC59" s="391"/>
      <c r="DD59" s="390"/>
      <c r="DE59" s="385"/>
    </row>
    <row r="60" spans="1:109" s="379" customFormat="1" ht="13.5" x14ac:dyDescent="0.15">
      <c r="A60" s="364"/>
      <c r="B60" s="385"/>
      <c r="K60" s="391"/>
      <c r="L60" s="391"/>
      <c r="M60" s="391"/>
      <c r="N60" s="391"/>
      <c r="AQ60" s="391"/>
      <c r="AR60" s="391"/>
      <c r="AS60" s="391"/>
      <c r="AT60" s="391"/>
      <c r="BC60" s="391"/>
      <c r="BD60" s="391"/>
      <c r="BE60" s="391"/>
      <c r="BF60" s="391"/>
      <c r="BO60" s="391"/>
      <c r="BP60" s="391"/>
      <c r="BQ60" s="391"/>
      <c r="BR60" s="391"/>
      <c r="CA60" s="391"/>
      <c r="CB60" s="391"/>
      <c r="CC60" s="391"/>
      <c r="CD60" s="391"/>
      <c r="CM60" s="391"/>
      <c r="CN60" s="391"/>
      <c r="CO60" s="391"/>
      <c r="CP60" s="391"/>
      <c r="CY60" s="391"/>
      <c r="CZ60" s="391"/>
      <c r="DA60" s="391"/>
      <c r="DB60" s="391"/>
      <c r="DC60" s="391"/>
      <c r="DD60" s="390"/>
      <c r="DE60" s="385"/>
    </row>
    <row r="61" spans="1:109" s="379" customFormat="1" ht="13.5" x14ac:dyDescent="0.15">
      <c r="A61" s="364"/>
      <c r="B61" s="389"/>
      <c r="C61" s="388"/>
      <c r="D61" s="388"/>
      <c r="E61" s="388"/>
      <c r="F61" s="388"/>
      <c r="G61" s="388"/>
      <c r="H61" s="388"/>
      <c r="I61" s="388"/>
      <c r="J61" s="388"/>
      <c r="K61" s="388"/>
      <c r="L61" s="388"/>
      <c r="M61" s="387"/>
      <c r="N61" s="387"/>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7"/>
      <c r="AT61" s="387"/>
      <c r="AU61" s="388"/>
      <c r="AV61" s="388"/>
      <c r="AW61" s="388"/>
      <c r="AX61" s="388"/>
      <c r="AY61" s="388"/>
      <c r="AZ61" s="388"/>
      <c r="BA61" s="388"/>
      <c r="BB61" s="388"/>
      <c r="BC61" s="388"/>
      <c r="BD61" s="388"/>
      <c r="BE61" s="387"/>
      <c r="BF61" s="387"/>
      <c r="BG61" s="388"/>
      <c r="BH61" s="388"/>
      <c r="BI61" s="388"/>
      <c r="BJ61" s="388"/>
      <c r="BK61" s="388"/>
      <c r="BL61" s="388"/>
      <c r="BM61" s="388"/>
      <c r="BN61" s="388"/>
      <c r="BO61" s="388"/>
      <c r="BP61" s="388"/>
      <c r="BQ61" s="387"/>
      <c r="BR61" s="387"/>
      <c r="BS61" s="388"/>
      <c r="BT61" s="388"/>
      <c r="BU61" s="388"/>
      <c r="BV61" s="388"/>
      <c r="BW61" s="388"/>
      <c r="BX61" s="388"/>
      <c r="BY61" s="388"/>
      <c r="BZ61" s="388"/>
      <c r="CA61" s="388"/>
      <c r="CB61" s="388"/>
      <c r="CC61" s="387"/>
      <c r="CD61" s="387"/>
      <c r="CE61" s="388"/>
      <c r="CF61" s="388"/>
      <c r="CG61" s="388"/>
      <c r="CH61" s="388"/>
      <c r="CI61" s="388"/>
      <c r="CJ61" s="388"/>
      <c r="CK61" s="388"/>
      <c r="CL61" s="388"/>
      <c r="CM61" s="388"/>
      <c r="CN61" s="388"/>
      <c r="CO61" s="387"/>
      <c r="CP61" s="387"/>
      <c r="CQ61" s="388"/>
      <c r="CR61" s="388"/>
      <c r="CS61" s="388"/>
      <c r="CT61" s="388"/>
      <c r="CU61" s="388"/>
      <c r="CV61" s="388"/>
      <c r="CW61" s="388"/>
      <c r="CX61" s="388"/>
      <c r="CY61" s="388"/>
      <c r="CZ61" s="388"/>
      <c r="DA61" s="387"/>
      <c r="DB61" s="387"/>
      <c r="DC61" s="387"/>
      <c r="DD61" s="386"/>
      <c r="DE61" s="385"/>
    </row>
    <row r="62" spans="1:109" ht="13.5" x14ac:dyDescent="0.15">
      <c r="B62" s="384"/>
      <c r="C62" s="384"/>
      <c r="D62" s="384"/>
      <c r="E62" s="384"/>
      <c r="F62" s="384"/>
      <c r="G62" s="384"/>
      <c r="H62" s="384"/>
      <c r="I62" s="384"/>
      <c r="J62" s="384"/>
      <c r="K62" s="384"/>
      <c r="L62" s="384"/>
      <c r="M62" s="384"/>
      <c r="N62" s="384"/>
      <c r="O62" s="384"/>
      <c r="P62" s="384"/>
      <c r="Q62" s="384"/>
      <c r="R62" s="384"/>
      <c r="S62" s="384"/>
      <c r="T62" s="384"/>
      <c r="U62" s="384"/>
      <c r="V62" s="384"/>
      <c r="W62" s="384"/>
      <c r="X62" s="384"/>
      <c r="Y62" s="384"/>
      <c r="Z62" s="384"/>
      <c r="AA62" s="384"/>
      <c r="AB62" s="384"/>
      <c r="AC62" s="384"/>
      <c r="AD62" s="384"/>
      <c r="AE62" s="384"/>
      <c r="AF62" s="384"/>
      <c r="AG62" s="384"/>
      <c r="AH62" s="384"/>
      <c r="AI62" s="384"/>
      <c r="AJ62" s="384"/>
      <c r="AK62" s="384"/>
      <c r="AL62" s="384"/>
      <c r="AM62" s="384"/>
      <c r="AN62" s="384"/>
      <c r="AO62" s="384"/>
      <c r="AP62" s="384"/>
      <c r="AQ62" s="384"/>
      <c r="AR62" s="384"/>
      <c r="AS62" s="384"/>
      <c r="AT62" s="384"/>
      <c r="AU62" s="384"/>
      <c r="AV62" s="384"/>
      <c r="AW62" s="384"/>
      <c r="AX62" s="384"/>
      <c r="AY62" s="384"/>
      <c r="AZ62" s="384"/>
      <c r="BA62" s="384"/>
      <c r="BB62" s="384"/>
      <c r="BC62" s="384"/>
      <c r="BD62" s="384"/>
      <c r="BE62" s="384"/>
      <c r="BF62" s="384"/>
      <c r="BG62" s="384"/>
      <c r="BH62" s="384"/>
      <c r="BI62" s="384"/>
      <c r="BJ62" s="384"/>
      <c r="BK62" s="384"/>
      <c r="BL62" s="384"/>
      <c r="BM62" s="384"/>
      <c r="BN62" s="384"/>
      <c r="BO62" s="384"/>
      <c r="BP62" s="384"/>
      <c r="BQ62" s="384"/>
      <c r="BR62" s="384"/>
      <c r="BS62" s="384"/>
      <c r="BT62" s="384"/>
      <c r="BU62" s="384"/>
      <c r="BV62" s="384"/>
      <c r="BW62" s="384"/>
      <c r="BX62" s="384"/>
      <c r="BY62" s="384"/>
      <c r="BZ62" s="384"/>
      <c r="CA62" s="384"/>
      <c r="CB62" s="384"/>
      <c r="CC62" s="384"/>
      <c r="CD62" s="384"/>
      <c r="CE62" s="384"/>
      <c r="CF62" s="384"/>
      <c r="CG62" s="384"/>
      <c r="CH62" s="384"/>
      <c r="CI62" s="384"/>
      <c r="CJ62" s="384"/>
      <c r="CK62" s="384"/>
      <c r="CL62" s="384"/>
      <c r="CM62" s="384"/>
      <c r="CN62" s="384"/>
      <c r="CO62" s="384"/>
      <c r="CP62" s="384"/>
      <c r="CQ62" s="384"/>
      <c r="CR62" s="384"/>
      <c r="CS62" s="384"/>
      <c r="CT62" s="384"/>
      <c r="CU62" s="384"/>
      <c r="CV62" s="384"/>
      <c r="CW62" s="384"/>
      <c r="CX62" s="384"/>
      <c r="CY62" s="384"/>
      <c r="CZ62" s="384"/>
      <c r="DA62" s="384"/>
      <c r="DB62" s="384"/>
      <c r="DC62" s="384"/>
      <c r="DD62" s="384"/>
      <c r="DE62" s="364"/>
    </row>
    <row r="63" spans="1:109" ht="17.25" x14ac:dyDescent="0.15">
      <c r="B63" s="383" t="s">
        <v>583</v>
      </c>
    </row>
    <row r="64" spans="1:109" ht="13.5" x14ac:dyDescent="0.15">
      <c r="B64" s="365"/>
      <c r="G64" s="380"/>
      <c r="I64" s="382"/>
      <c r="J64" s="382"/>
      <c r="K64" s="382"/>
      <c r="L64" s="382"/>
      <c r="M64" s="382"/>
      <c r="N64" s="381"/>
      <c r="AM64" s="380"/>
      <c r="AN64" s="380" t="s">
        <v>582</v>
      </c>
      <c r="AP64" s="379"/>
      <c r="AQ64" s="379"/>
      <c r="AR64" s="379"/>
      <c r="AY64" s="380"/>
      <c r="BA64" s="379"/>
      <c r="BB64" s="379"/>
      <c r="BC64" s="379"/>
      <c r="BK64" s="380"/>
      <c r="BM64" s="379"/>
      <c r="BN64" s="379"/>
      <c r="BO64" s="379"/>
      <c r="BW64" s="380"/>
      <c r="BY64" s="379"/>
      <c r="BZ64" s="379"/>
      <c r="CA64" s="379"/>
      <c r="CI64" s="380"/>
      <c r="CK64" s="379"/>
      <c r="CL64" s="379"/>
      <c r="CM64" s="379"/>
      <c r="CU64" s="380"/>
      <c r="CW64" s="379"/>
      <c r="CX64" s="379"/>
      <c r="CY64" s="379"/>
    </row>
    <row r="65" spans="2:107" ht="13.5" x14ac:dyDescent="0.15">
      <c r="B65" s="365"/>
      <c r="AN65" s="1266" t="s">
        <v>581</v>
      </c>
      <c r="AO65" s="1267"/>
      <c r="AP65" s="1267"/>
      <c r="AQ65" s="1267"/>
      <c r="AR65" s="1267"/>
      <c r="AS65" s="1267"/>
      <c r="AT65" s="1267"/>
      <c r="AU65" s="1267"/>
      <c r="AV65" s="1267"/>
      <c r="AW65" s="1267"/>
      <c r="AX65" s="1267"/>
      <c r="AY65" s="1267"/>
      <c r="AZ65" s="1267"/>
      <c r="BA65" s="1267"/>
      <c r="BB65" s="1267"/>
      <c r="BC65" s="1267"/>
      <c r="BD65" s="1267"/>
      <c r="BE65" s="1267"/>
      <c r="BF65" s="1267"/>
      <c r="BG65" s="1267"/>
      <c r="BH65" s="1267"/>
      <c r="BI65" s="1267"/>
      <c r="BJ65" s="1267"/>
      <c r="BK65" s="1267"/>
      <c r="BL65" s="1267"/>
      <c r="BM65" s="1267"/>
      <c r="BN65" s="1267"/>
      <c r="BO65" s="1267"/>
      <c r="BP65" s="1267"/>
      <c r="BQ65" s="1267"/>
      <c r="BR65" s="1267"/>
      <c r="BS65" s="1267"/>
      <c r="BT65" s="1267"/>
      <c r="BU65" s="1267"/>
      <c r="BV65" s="1267"/>
      <c r="BW65" s="1267"/>
      <c r="BX65" s="1267"/>
      <c r="BY65" s="1267"/>
      <c r="BZ65" s="1267"/>
      <c r="CA65" s="1267"/>
      <c r="CB65" s="1267"/>
      <c r="CC65" s="1267"/>
      <c r="CD65" s="1267"/>
      <c r="CE65" s="1267"/>
      <c r="CF65" s="1267"/>
      <c r="CG65" s="1267"/>
      <c r="CH65" s="1267"/>
      <c r="CI65" s="1267"/>
      <c r="CJ65" s="1267"/>
      <c r="CK65" s="1267"/>
      <c r="CL65" s="1267"/>
      <c r="CM65" s="1267"/>
      <c r="CN65" s="1267"/>
      <c r="CO65" s="1267"/>
      <c r="CP65" s="1267"/>
      <c r="CQ65" s="1267"/>
      <c r="CR65" s="1267"/>
      <c r="CS65" s="1267"/>
      <c r="CT65" s="1267"/>
      <c r="CU65" s="1267"/>
      <c r="CV65" s="1267"/>
      <c r="CW65" s="1267"/>
      <c r="CX65" s="1267"/>
      <c r="CY65" s="1267"/>
      <c r="CZ65" s="1267"/>
      <c r="DA65" s="1267"/>
      <c r="DB65" s="1267"/>
      <c r="DC65" s="1268"/>
    </row>
    <row r="66" spans="2:107" ht="13.5" x14ac:dyDescent="0.15">
      <c r="B66" s="365"/>
      <c r="AN66" s="1269"/>
      <c r="AO66" s="1270"/>
      <c r="AP66" s="1270"/>
      <c r="AQ66" s="1270"/>
      <c r="AR66" s="1270"/>
      <c r="AS66" s="1270"/>
      <c r="AT66" s="1270"/>
      <c r="AU66" s="1270"/>
      <c r="AV66" s="1270"/>
      <c r="AW66" s="1270"/>
      <c r="AX66" s="1270"/>
      <c r="AY66" s="1270"/>
      <c r="AZ66" s="1270"/>
      <c r="BA66" s="1270"/>
      <c r="BB66" s="1270"/>
      <c r="BC66" s="1270"/>
      <c r="BD66" s="1270"/>
      <c r="BE66" s="1270"/>
      <c r="BF66" s="1270"/>
      <c r="BG66" s="1270"/>
      <c r="BH66" s="1270"/>
      <c r="BI66" s="1270"/>
      <c r="BJ66" s="1270"/>
      <c r="BK66" s="1270"/>
      <c r="BL66" s="1270"/>
      <c r="BM66" s="1270"/>
      <c r="BN66" s="1270"/>
      <c r="BO66" s="1270"/>
      <c r="BP66" s="1270"/>
      <c r="BQ66" s="1270"/>
      <c r="BR66" s="1270"/>
      <c r="BS66" s="1270"/>
      <c r="BT66" s="1270"/>
      <c r="BU66" s="1270"/>
      <c r="BV66" s="1270"/>
      <c r="BW66" s="1270"/>
      <c r="BX66" s="1270"/>
      <c r="BY66" s="1270"/>
      <c r="BZ66" s="1270"/>
      <c r="CA66" s="1270"/>
      <c r="CB66" s="1270"/>
      <c r="CC66" s="1270"/>
      <c r="CD66" s="1270"/>
      <c r="CE66" s="1270"/>
      <c r="CF66" s="1270"/>
      <c r="CG66" s="1270"/>
      <c r="CH66" s="1270"/>
      <c r="CI66" s="1270"/>
      <c r="CJ66" s="1270"/>
      <c r="CK66" s="1270"/>
      <c r="CL66" s="1270"/>
      <c r="CM66" s="1270"/>
      <c r="CN66" s="1270"/>
      <c r="CO66" s="1270"/>
      <c r="CP66" s="1270"/>
      <c r="CQ66" s="1270"/>
      <c r="CR66" s="1270"/>
      <c r="CS66" s="1270"/>
      <c r="CT66" s="1270"/>
      <c r="CU66" s="1270"/>
      <c r="CV66" s="1270"/>
      <c r="CW66" s="1270"/>
      <c r="CX66" s="1270"/>
      <c r="CY66" s="1270"/>
      <c r="CZ66" s="1270"/>
      <c r="DA66" s="1270"/>
      <c r="DB66" s="1270"/>
      <c r="DC66" s="1271"/>
    </row>
    <row r="67" spans="2:107" ht="13.5" x14ac:dyDescent="0.15">
      <c r="B67" s="365"/>
      <c r="AN67" s="1269"/>
      <c r="AO67" s="1270"/>
      <c r="AP67" s="1270"/>
      <c r="AQ67" s="1270"/>
      <c r="AR67" s="1270"/>
      <c r="AS67" s="1270"/>
      <c r="AT67" s="1270"/>
      <c r="AU67" s="1270"/>
      <c r="AV67" s="1270"/>
      <c r="AW67" s="1270"/>
      <c r="AX67" s="1270"/>
      <c r="AY67" s="1270"/>
      <c r="AZ67" s="1270"/>
      <c r="BA67" s="1270"/>
      <c r="BB67" s="1270"/>
      <c r="BC67" s="1270"/>
      <c r="BD67" s="1270"/>
      <c r="BE67" s="1270"/>
      <c r="BF67" s="1270"/>
      <c r="BG67" s="1270"/>
      <c r="BH67" s="1270"/>
      <c r="BI67" s="1270"/>
      <c r="BJ67" s="1270"/>
      <c r="BK67" s="1270"/>
      <c r="BL67" s="1270"/>
      <c r="BM67" s="1270"/>
      <c r="BN67" s="1270"/>
      <c r="BO67" s="1270"/>
      <c r="BP67" s="1270"/>
      <c r="BQ67" s="1270"/>
      <c r="BR67" s="1270"/>
      <c r="BS67" s="1270"/>
      <c r="BT67" s="1270"/>
      <c r="BU67" s="1270"/>
      <c r="BV67" s="1270"/>
      <c r="BW67" s="1270"/>
      <c r="BX67" s="1270"/>
      <c r="BY67" s="1270"/>
      <c r="BZ67" s="1270"/>
      <c r="CA67" s="1270"/>
      <c r="CB67" s="1270"/>
      <c r="CC67" s="1270"/>
      <c r="CD67" s="1270"/>
      <c r="CE67" s="1270"/>
      <c r="CF67" s="1270"/>
      <c r="CG67" s="1270"/>
      <c r="CH67" s="1270"/>
      <c r="CI67" s="1270"/>
      <c r="CJ67" s="1270"/>
      <c r="CK67" s="1270"/>
      <c r="CL67" s="1270"/>
      <c r="CM67" s="1270"/>
      <c r="CN67" s="1270"/>
      <c r="CO67" s="1270"/>
      <c r="CP67" s="1270"/>
      <c r="CQ67" s="1270"/>
      <c r="CR67" s="1270"/>
      <c r="CS67" s="1270"/>
      <c r="CT67" s="1270"/>
      <c r="CU67" s="1270"/>
      <c r="CV67" s="1270"/>
      <c r="CW67" s="1270"/>
      <c r="CX67" s="1270"/>
      <c r="CY67" s="1270"/>
      <c r="CZ67" s="1270"/>
      <c r="DA67" s="1270"/>
      <c r="DB67" s="1270"/>
      <c r="DC67" s="1271"/>
    </row>
    <row r="68" spans="2:107" ht="13.5" x14ac:dyDescent="0.15">
      <c r="B68" s="365"/>
      <c r="AN68" s="1269"/>
      <c r="AO68" s="1270"/>
      <c r="AP68" s="1270"/>
      <c r="AQ68" s="1270"/>
      <c r="AR68" s="1270"/>
      <c r="AS68" s="1270"/>
      <c r="AT68" s="1270"/>
      <c r="AU68" s="1270"/>
      <c r="AV68" s="1270"/>
      <c r="AW68" s="1270"/>
      <c r="AX68" s="1270"/>
      <c r="AY68" s="1270"/>
      <c r="AZ68" s="1270"/>
      <c r="BA68" s="1270"/>
      <c r="BB68" s="1270"/>
      <c r="BC68" s="1270"/>
      <c r="BD68" s="1270"/>
      <c r="BE68" s="1270"/>
      <c r="BF68" s="1270"/>
      <c r="BG68" s="1270"/>
      <c r="BH68" s="1270"/>
      <c r="BI68" s="1270"/>
      <c r="BJ68" s="1270"/>
      <c r="BK68" s="1270"/>
      <c r="BL68" s="1270"/>
      <c r="BM68" s="1270"/>
      <c r="BN68" s="1270"/>
      <c r="BO68" s="1270"/>
      <c r="BP68" s="1270"/>
      <c r="BQ68" s="1270"/>
      <c r="BR68" s="1270"/>
      <c r="BS68" s="1270"/>
      <c r="BT68" s="1270"/>
      <c r="BU68" s="1270"/>
      <c r="BV68" s="1270"/>
      <c r="BW68" s="1270"/>
      <c r="BX68" s="1270"/>
      <c r="BY68" s="1270"/>
      <c r="BZ68" s="1270"/>
      <c r="CA68" s="1270"/>
      <c r="CB68" s="1270"/>
      <c r="CC68" s="1270"/>
      <c r="CD68" s="1270"/>
      <c r="CE68" s="1270"/>
      <c r="CF68" s="1270"/>
      <c r="CG68" s="1270"/>
      <c r="CH68" s="1270"/>
      <c r="CI68" s="1270"/>
      <c r="CJ68" s="1270"/>
      <c r="CK68" s="1270"/>
      <c r="CL68" s="1270"/>
      <c r="CM68" s="1270"/>
      <c r="CN68" s="1270"/>
      <c r="CO68" s="1270"/>
      <c r="CP68" s="1270"/>
      <c r="CQ68" s="1270"/>
      <c r="CR68" s="1270"/>
      <c r="CS68" s="1270"/>
      <c r="CT68" s="1270"/>
      <c r="CU68" s="1270"/>
      <c r="CV68" s="1270"/>
      <c r="CW68" s="1270"/>
      <c r="CX68" s="1270"/>
      <c r="CY68" s="1270"/>
      <c r="CZ68" s="1270"/>
      <c r="DA68" s="1270"/>
      <c r="DB68" s="1270"/>
      <c r="DC68" s="1271"/>
    </row>
    <row r="69" spans="2:107" ht="13.5" x14ac:dyDescent="0.15">
      <c r="B69" s="365"/>
      <c r="AN69" s="1272"/>
      <c r="AO69" s="1273"/>
      <c r="AP69" s="1273"/>
      <c r="AQ69" s="1273"/>
      <c r="AR69" s="1273"/>
      <c r="AS69" s="1273"/>
      <c r="AT69" s="1273"/>
      <c r="AU69" s="1273"/>
      <c r="AV69" s="1273"/>
      <c r="AW69" s="1273"/>
      <c r="AX69" s="1273"/>
      <c r="AY69" s="1273"/>
      <c r="AZ69" s="1273"/>
      <c r="BA69" s="1273"/>
      <c r="BB69" s="1273"/>
      <c r="BC69" s="1273"/>
      <c r="BD69" s="1273"/>
      <c r="BE69" s="1273"/>
      <c r="BF69" s="1273"/>
      <c r="BG69" s="1273"/>
      <c r="BH69" s="1273"/>
      <c r="BI69" s="1273"/>
      <c r="BJ69" s="1273"/>
      <c r="BK69" s="1273"/>
      <c r="BL69" s="1273"/>
      <c r="BM69" s="1273"/>
      <c r="BN69" s="1273"/>
      <c r="BO69" s="1273"/>
      <c r="BP69" s="1273"/>
      <c r="BQ69" s="1273"/>
      <c r="BR69" s="1273"/>
      <c r="BS69" s="1273"/>
      <c r="BT69" s="1273"/>
      <c r="BU69" s="1273"/>
      <c r="BV69" s="1273"/>
      <c r="BW69" s="1273"/>
      <c r="BX69" s="1273"/>
      <c r="BY69" s="1273"/>
      <c r="BZ69" s="1273"/>
      <c r="CA69" s="1273"/>
      <c r="CB69" s="1273"/>
      <c r="CC69" s="1273"/>
      <c r="CD69" s="1273"/>
      <c r="CE69" s="1273"/>
      <c r="CF69" s="1273"/>
      <c r="CG69" s="1273"/>
      <c r="CH69" s="1273"/>
      <c r="CI69" s="1273"/>
      <c r="CJ69" s="1273"/>
      <c r="CK69" s="1273"/>
      <c r="CL69" s="1273"/>
      <c r="CM69" s="1273"/>
      <c r="CN69" s="1273"/>
      <c r="CO69" s="1273"/>
      <c r="CP69" s="1273"/>
      <c r="CQ69" s="1273"/>
      <c r="CR69" s="1273"/>
      <c r="CS69" s="1273"/>
      <c r="CT69" s="1273"/>
      <c r="CU69" s="1273"/>
      <c r="CV69" s="1273"/>
      <c r="CW69" s="1273"/>
      <c r="CX69" s="1273"/>
      <c r="CY69" s="1273"/>
      <c r="CZ69" s="1273"/>
      <c r="DA69" s="1273"/>
      <c r="DB69" s="1273"/>
      <c r="DC69" s="1274"/>
    </row>
    <row r="70" spans="2:107" ht="13.5" x14ac:dyDescent="0.15">
      <c r="B70" s="365"/>
      <c r="H70" s="378"/>
      <c r="I70" s="378"/>
      <c r="J70" s="376"/>
      <c r="K70" s="376"/>
      <c r="L70" s="375"/>
      <c r="M70" s="376"/>
      <c r="N70" s="375"/>
      <c r="AN70" s="371"/>
      <c r="AO70" s="371"/>
      <c r="AP70" s="371"/>
      <c r="AZ70" s="371"/>
      <c r="BA70" s="371"/>
      <c r="BB70" s="371"/>
      <c r="BL70" s="371"/>
      <c r="BM70" s="371"/>
      <c r="BN70" s="371"/>
      <c r="BX70" s="371"/>
      <c r="BY70" s="371"/>
      <c r="BZ70" s="371"/>
      <c r="CJ70" s="371"/>
      <c r="CK70" s="371"/>
      <c r="CL70" s="371"/>
      <c r="CV70" s="371"/>
      <c r="CW70" s="371"/>
      <c r="CX70" s="371"/>
    </row>
    <row r="71" spans="2:107" ht="13.5" x14ac:dyDescent="0.15">
      <c r="B71" s="365"/>
      <c r="G71" s="374"/>
      <c r="I71" s="377"/>
      <c r="J71" s="376"/>
      <c r="K71" s="376"/>
      <c r="L71" s="375"/>
      <c r="M71" s="376"/>
      <c r="N71" s="375"/>
      <c r="AM71" s="374"/>
      <c r="AN71" s="364" t="s">
        <v>580</v>
      </c>
    </row>
    <row r="72" spans="2:107" ht="13.5" x14ac:dyDescent="0.15">
      <c r="B72" s="365"/>
      <c r="G72" s="1259"/>
      <c r="H72" s="1259"/>
      <c r="I72" s="1259"/>
      <c r="J72" s="1259"/>
      <c r="K72" s="373"/>
      <c r="L72" s="373"/>
      <c r="M72" s="372"/>
      <c r="N72" s="372"/>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529</v>
      </c>
      <c r="BQ72" s="1258"/>
      <c r="BR72" s="1258"/>
      <c r="BS72" s="1258"/>
      <c r="BT72" s="1258"/>
      <c r="BU72" s="1258"/>
      <c r="BV72" s="1258"/>
      <c r="BW72" s="1258"/>
      <c r="BX72" s="1258" t="s">
        <v>530</v>
      </c>
      <c r="BY72" s="1258"/>
      <c r="BZ72" s="1258"/>
      <c r="CA72" s="1258"/>
      <c r="CB72" s="1258"/>
      <c r="CC72" s="1258"/>
      <c r="CD72" s="1258"/>
      <c r="CE72" s="1258"/>
      <c r="CF72" s="1258" t="s">
        <v>531</v>
      </c>
      <c r="CG72" s="1258"/>
      <c r="CH72" s="1258"/>
      <c r="CI72" s="1258"/>
      <c r="CJ72" s="1258"/>
      <c r="CK72" s="1258"/>
      <c r="CL72" s="1258"/>
      <c r="CM72" s="1258"/>
      <c r="CN72" s="1258" t="s">
        <v>532</v>
      </c>
      <c r="CO72" s="1258"/>
      <c r="CP72" s="1258"/>
      <c r="CQ72" s="1258"/>
      <c r="CR72" s="1258"/>
      <c r="CS72" s="1258"/>
      <c r="CT72" s="1258"/>
      <c r="CU72" s="1258"/>
      <c r="CV72" s="1258" t="s">
        <v>533</v>
      </c>
      <c r="CW72" s="1258"/>
      <c r="CX72" s="1258"/>
      <c r="CY72" s="1258"/>
      <c r="CZ72" s="1258"/>
      <c r="DA72" s="1258"/>
      <c r="DB72" s="1258"/>
      <c r="DC72" s="1258"/>
    </row>
    <row r="73" spans="2:107" ht="13.5" x14ac:dyDescent="0.15">
      <c r="B73" s="365"/>
      <c r="G73" s="1265"/>
      <c r="H73" s="1265"/>
      <c r="I73" s="1265"/>
      <c r="J73" s="1265"/>
      <c r="K73" s="1257"/>
      <c r="L73" s="1257"/>
      <c r="M73" s="1257"/>
      <c r="N73" s="1257"/>
      <c r="AM73" s="371"/>
      <c r="AN73" s="1256" t="s">
        <v>579</v>
      </c>
      <c r="AO73" s="1256"/>
      <c r="AP73" s="1256"/>
      <c r="AQ73" s="1256"/>
      <c r="AR73" s="1256"/>
      <c r="AS73" s="1256"/>
      <c r="AT73" s="1256"/>
      <c r="AU73" s="1256"/>
      <c r="AV73" s="1256"/>
      <c r="AW73" s="1256"/>
      <c r="AX73" s="1256"/>
      <c r="AY73" s="1256"/>
      <c r="AZ73" s="1256"/>
      <c r="BA73" s="1256"/>
      <c r="BB73" s="1256" t="s">
        <v>577</v>
      </c>
      <c r="BC73" s="1256"/>
      <c r="BD73" s="1256"/>
      <c r="BE73" s="1256"/>
      <c r="BF73" s="1256"/>
      <c r="BG73" s="1256"/>
      <c r="BH73" s="1256"/>
      <c r="BI73" s="1256"/>
      <c r="BJ73" s="1256"/>
      <c r="BK73" s="1256"/>
      <c r="BL73" s="1256"/>
      <c r="BM73" s="1256"/>
      <c r="BN73" s="1256"/>
      <c r="BO73" s="1256"/>
      <c r="BP73" s="1254"/>
      <c r="BQ73" s="1254"/>
      <c r="BR73" s="1254"/>
      <c r="BS73" s="1254"/>
      <c r="BT73" s="1254"/>
      <c r="BU73" s="1254"/>
      <c r="BV73" s="1254"/>
      <c r="BW73" s="1254"/>
      <c r="BX73" s="1254"/>
      <c r="BY73" s="1254"/>
      <c r="BZ73" s="1254"/>
      <c r="CA73" s="1254"/>
      <c r="CB73" s="1254"/>
      <c r="CC73" s="1254"/>
      <c r="CD73" s="1254"/>
      <c r="CE73" s="1254"/>
      <c r="CF73" s="1254"/>
      <c r="CG73" s="1254"/>
      <c r="CH73" s="1254"/>
      <c r="CI73" s="1254"/>
      <c r="CJ73" s="1254"/>
      <c r="CK73" s="1254"/>
      <c r="CL73" s="1254"/>
      <c r="CM73" s="1254"/>
      <c r="CN73" s="1254"/>
      <c r="CO73" s="1254"/>
      <c r="CP73" s="1254"/>
      <c r="CQ73" s="1254"/>
      <c r="CR73" s="1254"/>
      <c r="CS73" s="1254"/>
      <c r="CT73" s="1254"/>
      <c r="CU73" s="1254"/>
      <c r="CV73" s="1254"/>
      <c r="CW73" s="1254"/>
      <c r="CX73" s="1254"/>
      <c r="CY73" s="1254"/>
      <c r="CZ73" s="1254"/>
      <c r="DA73" s="1254"/>
      <c r="DB73" s="1254"/>
      <c r="DC73" s="1254"/>
    </row>
    <row r="74" spans="2:107" ht="13.5" x14ac:dyDescent="0.15">
      <c r="B74" s="365"/>
      <c r="G74" s="1265"/>
      <c r="H74" s="1265"/>
      <c r="I74" s="1265"/>
      <c r="J74" s="1265"/>
      <c r="K74" s="1257"/>
      <c r="L74" s="1257"/>
      <c r="M74" s="1257"/>
      <c r="N74" s="1257"/>
      <c r="AM74" s="37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4"/>
      <c r="BQ74" s="1254"/>
      <c r="BR74" s="1254"/>
      <c r="BS74" s="1254"/>
      <c r="BT74" s="1254"/>
      <c r="BU74" s="1254"/>
      <c r="BV74" s="1254"/>
      <c r="BW74" s="1254"/>
      <c r="BX74" s="1254"/>
      <c r="BY74" s="1254"/>
      <c r="BZ74" s="1254"/>
      <c r="CA74" s="1254"/>
      <c r="CB74" s="1254"/>
      <c r="CC74" s="1254"/>
      <c r="CD74" s="1254"/>
      <c r="CE74" s="1254"/>
      <c r="CF74" s="1254"/>
      <c r="CG74" s="1254"/>
      <c r="CH74" s="1254"/>
      <c r="CI74" s="1254"/>
      <c r="CJ74" s="1254"/>
      <c r="CK74" s="1254"/>
      <c r="CL74" s="1254"/>
      <c r="CM74" s="1254"/>
      <c r="CN74" s="1254"/>
      <c r="CO74" s="1254"/>
      <c r="CP74" s="1254"/>
      <c r="CQ74" s="1254"/>
      <c r="CR74" s="1254"/>
      <c r="CS74" s="1254"/>
      <c r="CT74" s="1254"/>
      <c r="CU74" s="1254"/>
      <c r="CV74" s="1254"/>
      <c r="CW74" s="1254"/>
      <c r="CX74" s="1254"/>
      <c r="CY74" s="1254"/>
      <c r="CZ74" s="1254"/>
      <c r="DA74" s="1254"/>
      <c r="DB74" s="1254"/>
      <c r="DC74" s="1254"/>
    </row>
    <row r="75" spans="2:107" ht="13.5" x14ac:dyDescent="0.15">
      <c r="B75" s="365"/>
      <c r="G75" s="1265"/>
      <c r="H75" s="1265"/>
      <c r="I75" s="1259"/>
      <c r="J75" s="1259"/>
      <c r="K75" s="1260"/>
      <c r="L75" s="1260"/>
      <c r="M75" s="1260"/>
      <c r="N75" s="1260"/>
      <c r="AM75" s="371"/>
      <c r="AN75" s="1256"/>
      <c r="AO75" s="1256"/>
      <c r="AP75" s="1256"/>
      <c r="AQ75" s="1256"/>
      <c r="AR75" s="1256"/>
      <c r="AS75" s="1256"/>
      <c r="AT75" s="1256"/>
      <c r="AU75" s="1256"/>
      <c r="AV75" s="1256"/>
      <c r="AW75" s="1256"/>
      <c r="AX75" s="1256"/>
      <c r="AY75" s="1256"/>
      <c r="AZ75" s="1256"/>
      <c r="BA75" s="1256"/>
      <c r="BB75" s="1256" t="s">
        <v>576</v>
      </c>
      <c r="BC75" s="1256"/>
      <c r="BD75" s="1256"/>
      <c r="BE75" s="1256"/>
      <c r="BF75" s="1256"/>
      <c r="BG75" s="1256"/>
      <c r="BH75" s="1256"/>
      <c r="BI75" s="1256"/>
      <c r="BJ75" s="1256"/>
      <c r="BK75" s="1256"/>
      <c r="BL75" s="1256"/>
      <c r="BM75" s="1256"/>
      <c r="BN75" s="1256"/>
      <c r="BO75" s="1256"/>
      <c r="BP75" s="1254">
        <v>6.4</v>
      </c>
      <c r="BQ75" s="1254"/>
      <c r="BR75" s="1254"/>
      <c r="BS75" s="1254"/>
      <c r="BT75" s="1254"/>
      <c r="BU75" s="1254"/>
      <c r="BV75" s="1254"/>
      <c r="BW75" s="1254"/>
      <c r="BX75" s="1254">
        <v>6.1</v>
      </c>
      <c r="BY75" s="1254"/>
      <c r="BZ75" s="1254"/>
      <c r="CA75" s="1254"/>
      <c r="CB75" s="1254"/>
      <c r="CC75" s="1254"/>
      <c r="CD75" s="1254"/>
      <c r="CE75" s="1254"/>
      <c r="CF75" s="1254">
        <v>6.4</v>
      </c>
      <c r="CG75" s="1254"/>
      <c r="CH75" s="1254"/>
      <c r="CI75" s="1254"/>
      <c r="CJ75" s="1254"/>
      <c r="CK75" s="1254"/>
      <c r="CL75" s="1254"/>
      <c r="CM75" s="1254"/>
      <c r="CN75" s="1254">
        <v>6.8</v>
      </c>
      <c r="CO75" s="1254"/>
      <c r="CP75" s="1254"/>
      <c r="CQ75" s="1254"/>
      <c r="CR75" s="1254"/>
      <c r="CS75" s="1254"/>
      <c r="CT75" s="1254"/>
      <c r="CU75" s="1254"/>
      <c r="CV75" s="1254">
        <v>7.4</v>
      </c>
      <c r="CW75" s="1254"/>
      <c r="CX75" s="1254"/>
      <c r="CY75" s="1254"/>
      <c r="CZ75" s="1254"/>
      <c r="DA75" s="1254"/>
      <c r="DB75" s="1254"/>
      <c r="DC75" s="1254"/>
    </row>
    <row r="76" spans="2:107" ht="13.5" x14ac:dyDescent="0.15">
      <c r="B76" s="365"/>
      <c r="G76" s="1265"/>
      <c r="H76" s="1265"/>
      <c r="I76" s="1259"/>
      <c r="J76" s="1259"/>
      <c r="K76" s="1260"/>
      <c r="L76" s="1260"/>
      <c r="M76" s="1260"/>
      <c r="N76" s="1260"/>
      <c r="AM76" s="37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4"/>
      <c r="BQ76" s="1254"/>
      <c r="BR76" s="1254"/>
      <c r="BS76" s="1254"/>
      <c r="BT76" s="1254"/>
      <c r="BU76" s="1254"/>
      <c r="BV76" s="1254"/>
      <c r="BW76" s="1254"/>
      <c r="BX76" s="1254"/>
      <c r="BY76" s="1254"/>
      <c r="BZ76" s="1254"/>
      <c r="CA76" s="1254"/>
      <c r="CB76" s="1254"/>
      <c r="CC76" s="1254"/>
      <c r="CD76" s="1254"/>
      <c r="CE76" s="1254"/>
      <c r="CF76" s="1254"/>
      <c r="CG76" s="1254"/>
      <c r="CH76" s="1254"/>
      <c r="CI76" s="1254"/>
      <c r="CJ76" s="1254"/>
      <c r="CK76" s="1254"/>
      <c r="CL76" s="1254"/>
      <c r="CM76" s="1254"/>
      <c r="CN76" s="1254"/>
      <c r="CO76" s="1254"/>
      <c r="CP76" s="1254"/>
      <c r="CQ76" s="1254"/>
      <c r="CR76" s="1254"/>
      <c r="CS76" s="1254"/>
      <c r="CT76" s="1254"/>
      <c r="CU76" s="1254"/>
      <c r="CV76" s="1254"/>
      <c r="CW76" s="1254"/>
      <c r="CX76" s="1254"/>
      <c r="CY76" s="1254"/>
      <c r="CZ76" s="1254"/>
      <c r="DA76" s="1254"/>
      <c r="DB76" s="1254"/>
      <c r="DC76" s="1254"/>
    </row>
    <row r="77" spans="2:107" ht="13.5" x14ac:dyDescent="0.15">
      <c r="B77" s="365"/>
      <c r="G77" s="1259"/>
      <c r="H77" s="1259"/>
      <c r="I77" s="1259"/>
      <c r="J77" s="1259"/>
      <c r="K77" s="1257"/>
      <c r="L77" s="1257"/>
      <c r="M77" s="1257"/>
      <c r="N77" s="1257"/>
      <c r="AN77" s="1258" t="s">
        <v>578</v>
      </c>
      <c r="AO77" s="1258"/>
      <c r="AP77" s="1258"/>
      <c r="AQ77" s="1258"/>
      <c r="AR77" s="1258"/>
      <c r="AS77" s="1258"/>
      <c r="AT77" s="1258"/>
      <c r="AU77" s="1258"/>
      <c r="AV77" s="1258"/>
      <c r="AW77" s="1258"/>
      <c r="AX77" s="1258"/>
      <c r="AY77" s="1258"/>
      <c r="AZ77" s="1258"/>
      <c r="BA77" s="1258"/>
      <c r="BB77" s="1256" t="s">
        <v>577</v>
      </c>
      <c r="BC77" s="1256"/>
      <c r="BD77" s="1256"/>
      <c r="BE77" s="1256"/>
      <c r="BF77" s="1256"/>
      <c r="BG77" s="1256"/>
      <c r="BH77" s="1256"/>
      <c r="BI77" s="1256"/>
      <c r="BJ77" s="1256"/>
      <c r="BK77" s="1256"/>
      <c r="BL77" s="1256"/>
      <c r="BM77" s="1256"/>
      <c r="BN77" s="1256"/>
      <c r="BO77" s="1256"/>
      <c r="BP77" s="1254">
        <v>13.5</v>
      </c>
      <c r="BQ77" s="1254"/>
      <c r="BR77" s="1254"/>
      <c r="BS77" s="1254"/>
      <c r="BT77" s="1254"/>
      <c r="BU77" s="1254"/>
      <c r="BV77" s="1254"/>
      <c r="BW77" s="1254"/>
      <c r="BX77" s="1254">
        <v>0</v>
      </c>
      <c r="BY77" s="1254"/>
      <c r="BZ77" s="1254"/>
      <c r="CA77" s="1254"/>
      <c r="CB77" s="1254"/>
      <c r="CC77" s="1254"/>
      <c r="CD77" s="1254"/>
      <c r="CE77" s="1254"/>
      <c r="CF77" s="1254">
        <v>0</v>
      </c>
      <c r="CG77" s="1254"/>
      <c r="CH77" s="1254"/>
      <c r="CI77" s="1254"/>
      <c r="CJ77" s="1254"/>
      <c r="CK77" s="1254"/>
      <c r="CL77" s="1254"/>
      <c r="CM77" s="1254"/>
      <c r="CN77" s="1254">
        <v>0</v>
      </c>
      <c r="CO77" s="1254"/>
      <c r="CP77" s="1254"/>
      <c r="CQ77" s="1254"/>
      <c r="CR77" s="1254"/>
      <c r="CS77" s="1254"/>
      <c r="CT77" s="1254"/>
      <c r="CU77" s="1254"/>
      <c r="CV77" s="1254">
        <v>0</v>
      </c>
      <c r="CW77" s="1254"/>
      <c r="CX77" s="1254"/>
      <c r="CY77" s="1254"/>
      <c r="CZ77" s="1254"/>
      <c r="DA77" s="1254"/>
      <c r="DB77" s="1254"/>
      <c r="DC77" s="1254"/>
    </row>
    <row r="78" spans="2:107" ht="13.5" x14ac:dyDescent="0.15">
      <c r="B78" s="365"/>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4"/>
      <c r="BQ78" s="1254"/>
      <c r="BR78" s="1254"/>
      <c r="BS78" s="1254"/>
      <c r="BT78" s="1254"/>
      <c r="BU78" s="1254"/>
      <c r="BV78" s="1254"/>
      <c r="BW78" s="1254"/>
      <c r="BX78" s="1254"/>
      <c r="BY78" s="1254"/>
      <c r="BZ78" s="1254"/>
      <c r="CA78" s="1254"/>
      <c r="CB78" s="1254"/>
      <c r="CC78" s="1254"/>
      <c r="CD78" s="1254"/>
      <c r="CE78" s="1254"/>
      <c r="CF78" s="1254"/>
      <c r="CG78" s="1254"/>
      <c r="CH78" s="1254"/>
      <c r="CI78" s="1254"/>
      <c r="CJ78" s="1254"/>
      <c r="CK78" s="1254"/>
      <c r="CL78" s="1254"/>
      <c r="CM78" s="1254"/>
      <c r="CN78" s="1254"/>
      <c r="CO78" s="1254"/>
      <c r="CP78" s="1254"/>
      <c r="CQ78" s="1254"/>
      <c r="CR78" s="1254"/>
      <c r="CS78" s="1254"/>
      <c r="CT78" s="1254"/>
      <c r="CU78" s="1254"/>
      <c r="CV78" s="1254"/>
      <c r="CW78" s="1254"/>
      <c r="CX78" s="1254"/>
      <c r="CY78" s="1254"/>
      <c r="CZ78" s="1254"/>
      <c r="DA78" s="1254"/>
      <c r="DB78" s="1254"/>
      <c r="DC78" s="1254"/>
    </row>
    <row r="79" spans="2:107" ht="13.5" x14ac:dyDescent="0.15">
      <c r="B79" s="365"/>
      <c r="G79" s="1259"/>
      <c r="H79" s="1259"/>
      <c r="I79" s="1261"/>
      <c r="J79" s="1261"/>
      <c r="K79" s="1255"/>
      <c r="L79" s="1255"/>
      <c r="M79" s="1255"/>
      <c r="N79" s="1255"/>
      <c r="AN79" s="1258"/>
      <c r="AO79" s="1258"/>
      <c r="AP79" s="1258"/>
      <c r="AQ79" s="1258"/>
      <c r="AR79" s="1258"/>
      <c r="AS79" s="1258"/>
      <c r="AT79" s="1258"/>
      <c r="AU79" s="1258"/>
      <c r="AV79" s="1258"/>
      <c r="AW79" s="1258"/>
      <c r="AX79" s="1258"/>
      <c r="AY79" s="1258"/>
      <c r="AZ79" s="1258"/>
      <c r="BA79" s="1258"/>
      <c r="BB79" s="1256" t="s">
        <v>576</v>
      </c>
      <c r="BC79" s="1256"/>
      <c r="BD79" s="1256"/>
      <c r="BE79" s="1256"/>
      <c r="BF79" s="1256"/>
      <c r="BG79" s="1256"/>
      <c r="BH79" s="1256"/>
      <c r="BI79" s="1256"/>
      <c r="BJ79" s="1256"/>
      <c r="BK79" s="1256"/>
      <c r="BL79" s="1256"/>
      <c r="BM79" s="1256"/>
      <c r="BN79" s="1256"/>
      <c r="BO79" s="1256"/>
      <c r="BP79" s="1254">
        <v>8.3000000000000007</v>
      </c>
      <c r="BQ79" s="1254"/>
      <c r="BR79" s="1254"/>
      <c r="BS79" s="1254"/>
      <c r="BT79" s="1254"/>
      <c r="BU79" s="1254"/>
      <c r="BV79" s="1254"/>
      <c r="BW79" s="1254"/>
      <c r="BX79" s="1254">
        <v>8</v>
      </c>
      <c r="BY79" s="1254"/>
      <c r="BZ79" s="1254"/>
      <c r="CA79" s="1254"/>
      <c r="CB79" s="1254"/>
      <c r="CC79" s="1254"/>
      <c r="CD79" s="1254"/>
      <c r="CE79" s="1254"/>
      <c r="CF79" s="1254">
        <v>8.1</v>
      </c>
      <c r="CG79" s="1254"/>
      <c r="CH79" s="1254"/>
      <c r="CI79" s="1254"/>
      <c r="CJ79" s="1254"/>
      <c r="CK79" s="1254"/>
      <c r="CL79" s="1254"/>
      <c r="CM79" s="1254"/>
      <c r="CN79" s="1254">
        <v>8.1</v>
      </c>
      <c r="CO79" s="1254"/>
      <c r="CP79" s="1254"/>
      <c r="CQ79" s="1254"/>
      <c r="CR79" s="1254"/>
      <c r="CS79" s="1254"/>
      <c r="CT79" s="1254"/>
      <c r="CU79" s="1254"/>
      <c r="CV79" s="1254">
        <v>8</v>
      </c>
      <c r="CW79" s="1254"/>
      <c r="CX79" s="1254"/>
      <c r="CY79" s="1254"/>
      <c r="CZ79" s="1254"/>
      <c r="DA79" s="1254"/>
      <c r="DB79" s="1254"/>
      <c r="DC79" s="1254"/>
    </row>
    <row r="80" spans="2:107" ht="13.5" x14ac:dyDescent="0.15">
      <c r="B80" s="365"/>
      <c r="G80" s="1259"/>
      <c r="H80" s="1259"/>
      <c r="I80" s="1261"/>
      <c r="J80" s="1261"/>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4"/>
      <c r="BQ80" s="1254"/>
      <c r="BR80" s="1254"/>
      <c r="BS80" s="1254"/>
      <c r="BT80" s="1254"/>
      <c r="BU80" s="1254"/>
      <c r="BV80" s="1254"/>
      <c r="BW80" s="1254"/>
      <c r="BX80" s="1254"/>
      <c r="BY80" s="1254"/>
      <c r="BZ80" s="1254"/>
      <c r="CA80" s="1254"/>
      <c r="CB80" s="1254"/>
      <c r="CC80" s="1254"/>
      <c r="CD80" s="1254"/>
      <c r="CE80" s="1254"/>
      <c r="CF80" s="1254"/>
      <c r="CG80" s="1254"/>
      <c r="CH80" s="1254"/>
      <c r="CI80" s="1254"/>
      <c r="CJ80" s="1254"/>
      <c r="CK80" s="1254"/>
      <c r="CL80" s="1254"/>
      <c r="CM80" s="1254"/>
      <c r="CN80" s="1254"/>
      <c r="CO80" s="1254"/>
      <c r="CP80" s="1254"/>
      <c r="CQ80" s="1254"/>
      <c r="CR80" s="1254"/>
      <c r="CS80" s="1254"/>
      <c r="CT80" s="1254"/>
      <c r="CU80" s="1254"/>
      <c r="CV80" s="1254"/>
      <c r="CW80" s="1254"/>
      <c r="CX80" s="1254"/>
      <c r="CY80" s="1254"/>
      <c r="CZ80" s="1254"/>
      <c r="DA80" s="1254"/>
      <c r="DB80" s="1254"/>
      <c r="DC80" s="1254"/>
    </row>
    <row r="81" spans="2:109" ht="13.5" x14ac:dyDescent="0.15">
      <c r="B81" s="365"/>
    </row>
    <row r="82" spans="2:109" ht="17.25" x14ac:dyDescent="0.15">
      <c r="B82" s="365"/>
      <c r="K82" s="370"/>
      <c r="L82" s="370"/>
      <c r="M82" s="370"/>
      <c r="N82" s="370"/>
      <c r="AQ82" s="370"/>
      <c r="AR82" s="370"/>
      <c r="AS82" s="370"/>
      <c r="AT82" s="370"/>
      <c r="BC82" s="370"/>
      <c r="BD82" s="370"/>
      <c r="BE82" s="370"/>
      <c r="BF82" s="370"/>
      <c r="BO82" s="370"/>
      <c r="BP82" s="370"/>
      <c r="BQ82" s="370"/>
      <c r="BR82" s="370"/>
      <c r="CA82" s="370"/>
      <c r="CB82" s="370"/>
      <c r="CC82" s="370"/>
      <c r="CD82" s="370"/>
      <c r="CM82" s="370"/>
      <c r="CN82" s="370"/>
      <c r="CO82" s="370"/>
      <c r="CP82" s="370"/>
      <c r="CY82" s="370"/>
      <c r="CZ82" s="370"/>
      <c r="DA82" s="370"/>
      <c r="DB82" s="370"/>
      <c r="DC82" s="370"/>
    </row>
    <row r="83" spans="2:109" ht="13.5" x14ac:dyDescent="0.15">
      <c r="B83" s="369"/>
      <c r="C83" s="368"/>
      <c r="D83" s="368"/>
      <c r="E83" s="368"/>
      <c r="F83" s="368"/>
      <c r="G83" s="368"/>
      <c r="H83" s="368"/>
      <c r="I83" s="368"/>
      <c r="J83" s="368"/>
      <c r="K83" s="368"/>
      <c r="L83" s="368"/>
      <c r="M83" s="368"/>
      <c r="N83" s="368"/>
      <c r="O83" s="368"/>
      <c r="P83" s="368"/>
      <c r="Q83" s="368"/>
      <c r="R83" s="368"/>
      <c r="S83" s="368"/>
      <c r="T83" s="368"/>
      <c r="U83" s="368"/>
      <c r="V83" s="368"/>
      <c r="W83" s="368"/>
      <c r="X83" s="368"/>
      <c r="Y83" s="368"/>
      <c r="Z83" s="368"/>
      <c r="AA83" s="368"/>
      <c r="AB83" s="368"/>
      <c r="AC83" s="368"/>
      <c r="AD83" s="368"/>
      <c r="AE83" s="368"/>
      <c r="AF83" s="368"/>
      <c r="AG83" s="368"/>
      <c r="AH83" s="368"/>
      <c r="AI83" s="368"/>
      <c r="AJ83" s="368"/>
      <c r="AK83" s="368"/>
      <c r="AL83" s="368"/>
      <c r="AM83" s="368"/>
      <c r="AN83" s="368"/>
      <c r="AO83" s="368"/>
      <c r="AP83" s="368"/>
      <c r="AQ83" s="368"/>
      <c r="AR83" s="368"/>
      <c r="AS83" s="368"/>
      <c r="AT83" s="368"/>
      <c r="AU83" s="368"/>
      <c r="AV83" s="368"/>
      <c r="AW83" s="368"/>
      <c r="AX83" s="368"/>
      <c r="AY83" s="368"/>
      <c r="AZ83" s="368"/>
      <c r="BA83" s="368"/>
      <c r="BB83" s="368"/>
      <c r="BC83" s="368"/>
      <c r="BD83" s="368"/>
      <c r="BE83" s="368"/>
      <c r="BF83" s="368"/>
      <c r="BG83" s="368"/>
      <c r="BH83" s="368"/>
      <c r="BI83" s="368"/>
      <c r="BJ83" s="368"/>
      <c r="BK83" s="368"/>
      <c r="BL83" s="368"/>
      <c r="BM83" s="368"/>
      <c r="BN83" s="368"/>
      <c r="BO83" s="368"/>
      <c r="BP83" s="368"/>
      <c r="BQ83" s="368"/>
      <c r="BR83" s="368"/>
      <c r="BS83" s="368"/>
      <c r="BT83" s="368"/>
      <c r="BU83" s="368"/>
      <c r="BV83" s="368"/>
      <c r="BW83" s="368"/>
      <c r="BX83" s="368"/>
      <c r="BY83" s="368"/>
      <c r="BZ83" s="368"/>
      <c r="CA83" s="368"/>
      <c r="CB83" s="368"/>
      <c r="CC83" s="368"/>
      <c r="CD83" s="368"/>
      <c r="CE83" s="368"/>
      <c r="CF83" s="368"/>
      <c r="CG83" s="368"/>
      <c r="CH83" s="368"/>
      <c r="CI83" s="368"/>
      <c r="CJ83" s="368"/>
      <c r="CK83" s="368"/>
      <c r="CL83" s="368"/>
      <c r="CM83" s="368"/>
      <c r="CN83" s="368"/>
      <c r="CO83" s="368"/>
      <c r="CP83" s="368"/>
      <c r="CQ83" s="368"/>
      <c r="CR83" s="368"/>
      <c r="CS83" s="368"/>
      <c r="CT83" s="368"/>
      <c r="CU83" s="368"/>
      <c r="CV83" s="368"/>
      <c r="CW83" s="368"/>
      <c r="CX83" s="368"/>
      <c r="CY83" s="368"/>
      <c r="CZ83" s="368"/>
      <c r="DA83" s="368"/>
      <c r="DB83" s="368"/>
      <c r="DC83" s="368"/>
      <c r="DD83" s="367"/>
    </row>
    <row r="84" spans="2:109" ht="13.5" x14ac:dyDescent="0.15">
      <c r="DD84" s="364"/>
      <c r="DE84" s="364"/>
    </row>
    <row r="85" spans="2:109" ht="13.5" x14ac:dyDescent="0.15">
      <c r="DD85" s="364"/>
      <c r="DE85" s="364"/>
    </row>
  </sheetData>
  <sheetProtection algorithmName="SHA-512" hashValue="h8gga2uV5cXjAskw6ussZVhIDksgRCw1OvgOG4pVja3ONJ3Cw4L9EtY3AP6flMTucBDCdtOyLOS2r7EGTZ+doA==" saltValue="2u+FUnvZM2N5pGfxTzZCwQ==" spinCount="100000" sheet="1" objects="1" scenarios="1" formatCells="0"/>
  <dataConsolidate/>
  <mergeCells count="112">
    <mergeCell ref="AN43:DC47"/>
    <mergeCell ref="CV53:DC54"/>
    <mergeCell ref="CV50:DC50"/>
    <mergeCell ref="CV51:DC52"/>
    <mergeCell ref="CN51:CU52"/>
    <mergeCell ref="BP53:BW54"/>
    <mergeCell ref="BX53:CE54"/>
    <mergeCell ref="CF53:CM54"/>
    <mergeCell ref="G50:J50"/>
    <mergeCell ref="AN50:BO50"/>
    <mergeCell ref="BP50:BW50"/>
    <mergeCell ref="BX50:CE50"/>
    <mergeCell ref="CF50:CM50"/>
    <mergeCell ref="CN50:CU50"/>
    <mergeCell ref="G51:H54"/>
    <mergeCell ref="I53:J54"/>
    <mergeCell ref="K53:K54"/>
    <mergeCell ref="L53:L54"/>
    <mergeCell ref="M53:M54"/>
    <mergeCell ref="N53:N54"/>
    <mergeCell ref="BB53:BO54"/>
    <mergeCell ref="AN51:BA54"/>
    <mergeCell ref="BB51:BO52"/>
    <mergeCell ref="BP51:BW52"/>
    <mergeCell ref="G55:H58"/>
    <mergeCell ref="I55:J56"/>
    <mergeCell ref="K55:K56"/>
    <mergeCell ref="L55:L56"/>
    <mergeCell ref="M55:M56"/>
    <mergeCell ref="N55:N56"/>
    <mergeCell ref="L57:L58"/>
    <mergeCell ref="M57:M58"/>
    <mergeCell ref="N57:N58"/>
    <mergeCell ref="BX51:CE52"/>
    <mergeCell ref="CN53:CU54"/>
    <mergeCell ref="I51:J52"/>
    <mergeCell ref="K51:K52"/>
    <mergeCell ref="L51:L52"/>
    <mergeCell ref="M51:M52"/>
    <mergeCell ref="N51:N52"/>
    <mergeCell ref="I57:J58"/>
    <mergeCell ref="AN55:BA58"/>
    <mergeCell ref="BB55:BO56"/>
    <mergeCell ref="BP55:BW56"/>
    <mergeCell ref="CF51:CM52"/>
    <mergeCell ref="BP57:BW58"/>
    <mergeCell ref="BX57:CE58"/>
    <mergeCell ref="K57:K58"/>
    <mergeCell ref="BB57:BO58"/>
    <mergeCell ref="AN65:DC69"/>
    <mergeCell ref="BX55:CE56"/>
    <mergeCell ref="CF55:CM56"/>
    <mergeCell ref="CN55:CU56"/>
    <mergeCell ref="CV55:DC56"/>
    <mergeCell ref="CV72:DC72"/>
    <mergeCell ref="BX72:CE72"/>
    <mergeCell ref="CF72:CM72"/>
    <mergeCell ref="CN72:CU72"/>
    <mergeCell ref="CF57:CM58"/>
    <mergeCell ref="CN57:CU58"/>
    <mergeCell ref="CV57:DC58"/>
    <mergeCell ref="G72:J72"/>
    <mergeCell ref="AN72:BO72"/>
    <mergeCell ref="BP72:BW72"/>
    <mergeCell ref="BP75:BW76"/>
    <mergeCell ref="G73:H76"/>
    <mergeCell ref="I73:J74"/>
    <mergeCell ref="K73:K74"/>
    <mergeCell ref="L73:L74"/>
    <mergeCell ref="M73:M74"/>
    <mergeCell ref="N73:N74"/>
    <mergeCell ref="CV73:DC74"/>
    <mergeCell ref="I75:J76"/>
    <mergeCell ref="K75:K76"/>
    <mergeCell ref="L75:L76"/>
    <mergeCell ref="M75:M76"/>
    <mergeCell ref="N75:N76"/>
    <mergeCell ref="BB75:BO76"/>
    <mergeCell ref="AN73:BA76"/>
    <mergeCell ref="BB73:BO74"/>
    <mergeCell ref="BP73:BW74"/>
    <mergeCell ref="G77:H80"/>
    <mergeCell ref="I77:J78"/>
    <mergeCell ref="K77:K78"/>
    <mergeCell ref="L77:L78"/>
    <mergeCell ref="M77:M78"/>
    <mergeCell ref="CN79:CU80"/>
    <mergeCell ref="BX73:CE74"/>
    <mergeCell ref="CF73:CM74"/>
    <mergeCell ref="CN73:CU74"/>
    <mergeCell ref="I79:J80"/>
    <mergeCell ref="K79:K80"/>
    <mergeCell ref="L79:L80"/>
    <mergeCell ref="CV79:DC80"/>
    <mergeCell ref="CN77:CU78"/>
    <mergeCell ref="CV77:DC78"/>
    <mergeCell ref="M79:M80"/>
    <mergeCell ref="N79:N80"/>
    <mergeCell ref="BB79:BO80"/>
    <mergeCell ref="BP79:BW80"/>
    <mergeCell ref="BX75:CE76"/>
    <mergeCell ref="CF75:CM76"/>
    <mergeCell ref="CF77:CM78"/>
    <mergeCell ref="CF79:CM80"/>
    <mergeCell ref="BX79:CE80"/>
    <mergeCell ref="N77:N78"/>
    <mergeCell ref="AN77:BA80"/>
    <mergeCell ref="BB77:BO78"/>
    <mergeCell ref="BP77:BW78"/>
    <mergeCell ref="BX77:CE78"/>
    <mergeCell ref="CN75:CU76"/>
    <mergeCell ref="CV75:DC76"/>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FAAF5-8AEF-473E-9072-11C59A47E73F}">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479</v>
      </c>
    </row>
  </sheetData>
  <sheetProtection algorithmName="SHA-512" hashValue="Nt1XO/P8hSoCOlzAnvJISKFU5U3V92nCReHr713cVvlWKiS8B5LgBGXarzfapmzJgcCEX/VcdIlx4tvJWXsw3g==" saltValue="1fELpUNhMKK+8diH5Pocj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4C2DA-213A-4244-9096-7F8A0916E574}">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479</v>
      </c>
    </row>
  </sheetData>
  <sheetProtection algorithmName="SHA-512" hashValue="l5JJpdSepqjzsLXoy0TK9El8YtDOvJ8HveSnFHcqAun3hk7zrXHugVSFiHXwXV00+G7Y0l268IWGK6yHFApggQ==" saltValue="BwGUvruVjhiC7c+AOLmQP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528</v>
      </c>
      <c r="G2" s="139"/>
      <c r="H2" s="140"/>
    </row>
    <row r="3" spans="1:8" x14ac:dyDescent="0.15">
      <c r="A3" s="136" t="s">
        <v>521</v>
      </c>
      <c r="B3" s="141"/>
      <c r="C3" s="142"/>
      <c r="D3" s="143">
        <v>118680</v>
      </c>
      <c r="E3" s="144"/>
      <c r="F3" s="145">
        <v>84459</v>
      </c>
      <c r="G3" s="146"/>
      <c r="H3" s="147"/>
    </row>
    <row r="4" spans="1:8" x14ac:dyDescent="0.15">
      <c r="A4" s="148"/>
      <c r="B4" s="149"/>
      <c r="C4" s="150"/>
      <c r="D4" s="151">
        <v>40270</v>
      </c>
      <c r="E4" s="152"/>
      <c r="F4" s="153">
        <v>47314</v>
      </c>
      <c r="G4" s="154"/>
      <c r="H4" s="155"/>
    </row>
    <row r="5" spans="1:8" x14ac:dyDescent="0.15">
      <c r="A5" s="136" t="s">
        <v>523</v>
      </c>
      <c r="B5" s="141"/>
      <c r="C5" s="142"/>
      <c r="D5" s="143">
        <v>98168</v>
      </c>
      <c r="E5" s="144"/>
      <c r="F5" s="145">
        <v>74568</v>
      </c>
      <c r="G5" s="146"/>
      <c r="H5" s="147"/>
    </row>
    <row r="6" spans="1:8" x14ac:dyDescent="0.15">
      <c r="A6" s="148"/>
      <c r="B6" s="149"/>
      <c r="C6" s="150"/>
      <c r="D6" s="151">
        <v>53311</v>
      </c>
      <c r="E6" s="152"/>
      <c r="F6" s="153">
        <v>42558</v>
      </c>
      <c r="G6" s="154"/>
      <c r="H6" s="155"/>
    </row>
    <row r="7" spans="1:8" x14ac:dyDescent="0.15">
      <c r="A7" s="136" t="s">
        <v>524</v>
      </c>
      <c r="B7" s="141"/>
      <c r="C7" s="142"/>
      <c r="D7" s="143">
        <v>107326</v>
      </c>
      <c r="E7" s="144"/>
      <c r="F7" s="145">
        <v>73693</v>
      </c>
      <c r="G7" s="146"/>
      <c r="H7" s="147"/>
    </row>
    <row r="8" spans="1:8" x14ac:dyDescent="0.15">
      <c r="A8" s="148"/>
      <c r="B8" s="149"/>
      <c r="C8" s="150"/>
      <c r="D8" s="151">
        <v>51931</v>
      </c>
      <c r="E8" s="152"/>
      <c r="F8" s="153">
        <v>44203</v>
      </c>
      <c r="G8" s="154"/>
      <c r="H8" s="155"/>
    </row>
    <row r="9" spans="1:8" x14ac:dyDescent="0.15">
      <c r="A9" s="136" t="s">
        <v>525</v>
      </c>
      <c r="B9" s="141"/>
      <c r="C9" s="142"/>
      <c r="D9" s="143">
        <v>100507</v>
      </c>
      <c r="E9" s="144"/>
      <c r="F9" s="145">
        <v>79401</v>
      </c>
      <c r="G9" s="146"/>
      <c r="H9" s="147"/>
    </row>
    <row r="10" spans="1:8" x14ac:dyDescent="0.15">
      <c r="A10" s="148"/>
      <c r="B10" s="149"/>
      <c r="C10" s="150"/>
      <c r="D10" s="151">
        <v>69029</v>
      </c>
      <c r="E10" s="152"/>
      <c r="F10" s="153">
        <v>49347</v>
      </c>
      <c r="G10" s="154"/>
      <c r="H10" s="155"/>
    </row>
    <row r="11" spans="1:8" x14ac:dyDescent="0.15">
      <c r="A11" s="136" t="s">
        <v>526</v>
      </c>
      <c r="B11" s="141"/>
      <c r="C11" s="142"/>
      <c r="D11" s="143">
        <v>86376</v>
      </c>
      <c r="E11" s="144"/>
      <c r="F11" s="145">
        <v>87379</v>
      </c>
      <c r="G11" s="146"/>
      <c r="H11" s="147"/>
    </row>
    <row r="12" spans="1:8" x14ac:dyDescent="0.15">
      <c r="A12" s="148"/>
      <c r="B12" s="149"/>
      <c r="C12" s="156"/>
      <c r="D12" s="151">
        <v>45212</v>
      </c>
      <c r="E12" s="152"/>
      <c r="F12" s="153">
        <v>55855</v>
      </c>
      <c r="G12" s="154"/>
      <c r="H12" s="155"/>
    </row>
    <row r="13" spans="1:8" x14ac:dyDescent="0.15">
      <c r="A13" s="136"/>
      <c r="B13" s="141"/>
      <c r="C13" s="157"/>
      <c r="D13" s="158">
        <v>102211</v>
      </c>
      <c r="E13" s="159"/>
      <c r="F13" s="160">
        <v>79900</v>
      </c>
      <c r="G13" s="161"/>
      <c r="H13" s="147"/>
    </row>
    <row r="14" spans="1:8" x14ac:dyDescent="0.15">
      <c r="A14" s="148"/>
      <c r="B14" s="149"/>
      <c r="C14" s="150"/>
      <c r="D14" s="151">
        <v>51951</v>
      </c>
      <c r="E14" s="152"/>
      <c r="F14" s="153">
        <v>47855</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6.06</v>
      </c>
      <c r="C19" s="162">
        <f>ROUND(VALUE(SUBSTITUTE(実質収支比率等に係る経年分析!G$48,"▲","-")),2)</f>
        <v>9.6999999999999993</v>
      </c>
      <c r="D19" s="162">
        <f>ROUND(VALUE(SUBSTITUTE(実質収支比率等に係る経年分析!H$48,"▲","-")),2)</f>
        <v>6.47</v>
      </c>
      <c r="E19" s="162">
        <f>ROUND(VALUE(SUBSTITUTE(実質収支比率等に係る経年分析!I$48,"▲","-")),2)</f>
        <v>3.46</v>
      </c>
      <c r="F19" s="162">
        <f>ROUND(VALUE(SUBSTITUTE(実質収支比率等に係る経年分析!J$48,"▲","-")),2)</f>
        <v>5.48</v>
      </c>
    </row>
    <row r="20" spans="1:11" x14ac:dyDescent="0.15">
      <c r="A20" s="162" t="s">
        <v>53</v>
      </c>
      <c r="B20" s="162">
        <f>ROUND(VALUE(SUBSTITUTE(実質収支比率等に係る経年分析!F$47,"▲","-")),2)</f>
        <v>29.64</v>
      </c>
      <c r="C20" s="162">
        <f>ROUND(VALUE(SUBSTITUTE(実質収支比率等に係る経年分析!G$47,"▲","-")),2)</f>
        <v>31.73</v>
      </c>
      <c r="D20" s="162">
        <f>ROUND(VALUE(SUBSTITUTE(実質収支比率等に係る経年分析!H$47,"▲","-")),2)</f>
        <v>38.32</v>
      </c>
      <c r="E20" s="162">
        <f>ROUND(VALUE(SUBSTITUTE(実質収支比率等に係る経年分析!I$47,"▲","-")),2)</f>
        <v>38</v>
      </c>
      <c r="F20" s="162">
        <f>ROUND(VALUE(SUBSTITUTE(実質収支比率等に係る経年分析!J$47,"▲","-")),2)</f>
        <v>30.13</v>
      </c>
    </row>
    <row r="21" spans="1:11" x14ac:dyDescent="0.15">
      <c r="A21" s="162" t="s">
        <v>54</v>
      </c>
      <c r="B21" s="162">
        <f>IF(ISNUMBER(VALUE(SUBSTITUTE(実質収支比率等に係る経年分析!F$49,"▲","-"))),ROUND(VALUE(SUBSTITUTE(実質収支比率等に係る経年分析!F$49,"▲","-")),2),NA())</f>
        <v>0.92</v>
      </c>
      <c r="C21" s="162">
        <f>IF(ISNUMBER(VALUE(SUBSTITUTE(実質収支比率等に係る経年分析!G$49,"▲","-"))),ROUND(VALUE(SUBSTITUTE(実質収支比率等に係る経年分析!G$49,"▲","-")),2),NA())</f>
        <v>6.68</v>
      </c>
      <c r="D21" s="162">
        <f>IF(ISNUMBER(VALUE(SUBSTITUTE(実質収支比率等に係る経年分析!H$49,"▲","-"))),ROUND(VALUE(SUBSTITUTE(実質収支比率等に係る経年分析!H$49,"▲","-")),2),NA())</f>
        <v>1.3</v>
      </c>
      <c r="E21" s="162">
        <f>IF(ISNUMBER(VALUE(SUBSTITUTE(実質収支比率等に係る経年分析!I$49,"▲","-"))),ROUND(VALUE(SUBSTITUTE(実質収支比率等に係る経年分析!I$49,"▲","-")),2),NA())</f>
        <v>-3.02</v>
      </c>
      <c r="F21" s="162">
        <f>IF(ISNUMBER(VALUE(SUBSTITUTE(実質収支比率等に係る経年分析!J$49,"▲","-"))),ROUND(VALUE(SUBSTITUTE(実質収支比率等に係る経年分析!J$49,"▲","-")),2),NA())</f>
        <v>-5.29</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4.9000000000000004</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4.79</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0.59</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徳山ダム上流域公有地化特別会計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15">
      <c r="A30" s="163" t="str">
        <f>IF(連結実質赤字比率に係る赤字・黒字の構成分析!C$40="",NA(),連結実質赤字比率に係る赤字・黒字の構成分析!C$40)</f>
        <v>杉原地域土地取得等特別会計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国民健康保険直診勘定特別会計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0.1</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0.04</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7.0000000000000007E-2</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0.05</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0.04</v>
      </c>
    </row>
    <row r="32" spans="1:11" x14ac:dyDescent="0.15">
      <c r="A32" s="163" t="str">
        <f>IF(連結実質赤字比率に係る赤字・黒字の構成分析!C$38="",NA(),連結実質赤字比率に係る赤字・黒字の構成分析!C$38)</f>
        <v>後期高齢者医療特別会計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0.05</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0.05</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0.06</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7.0000000000000007E-2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0.11</v>
      </c>
    </row>
    <row r="33" spans="1:16" x14ac:dyDescent="0.15">
      <c r="A33" s="163" t="str">
        <f>IF(連結実質赤字比率に係る赤字・黒字の構成分析!C$37="",NA(),連結実質赤字比率に係る赤字・黒字の構成分析!C$37)</f>
        <v>国民健康保険特別会計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1.69</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2</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2.23</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1.74</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1.59</v>
      </c>
    </row>
    <row r="34" spans="1:16" x14ac:dyDescent="0.15">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#VALUE!</v>
      </c>
      <c r="C34" s="163" t="e">
        <f>IF(ROUND(VALUE(SUBSTITUTE(連結実質赤字比率に係る赤字・黒字の構成分析!F$36,"▲", "-")), 2) &gt;= 0, ABS(ROUND(VALUE(SUBSTITUTE(連結実質赤字比率に係る赤字・黒字の構成分析!F$36,"▲", "-")), 2)), NA())</f>
        <v>#VALUE!</v>
      </c>
      <c r="D34" s="163" t="e">
        <f>IF(ROUND(VALUE(SUBSTITUTE(連結実質赤字比率に係る赤字・黒字の構成分析!G$36,"▲", "-")), 2) &lt; 0, ABS(ROUND(VALUE(SUBSTITUTE(連結実質赤字比率に係る赤字・黒字の構成分析!G$36,"▲", "-")), 2)), NA())</f>
        <v>#VALUE!</v>
      </c>
      <c r="E34" s="163" t="e">
        <f>IF(ROUND(VALUE(SUBSTITUTE(連結実質赤字比率に係る赤字・黒字の構成分析!G$36,"▲", "-")), 2) &gt;= 0, ABS(ROUND(VALUE(SUBSTITUTE(連結実質赤字比率に係る赤字・黒字の構成分析!G$36,"▲", "-")), 2)), NA())</f>
        <v>#VALUE!</v>
      </c>
      <c r="F34" s="163" t="e">
        <f>IF(ROUND(VALUE(SUBSTITUTE(連結実質赤字比率に係る赤字・黒字の構成分析!H$36,"▲", "-")), 2) &lt; 0, ABS(ROUND(VALUE(SUBSTITUTE(連結実質赤字比率に係る赤字・黒字の構成分析!H$36,"▲", "-")), 2)), NA())</f>
        <v>#VALUE!</v>
      </c>
      <c r="G34" s="163" t="e">
        <f>IF(ROUND(VALUE(SUBSTITUTE(連結実質赤字比率に係る赤字・黒字の構成分析!H$36,"▲", "-")), 2) &gt;= 0, ABS(ROUND(VALUE(SUBSTITUTE(連結実質赤字比率に係る赤字・黒字の構成分析!H$36,"▲", "-")), 2)), NA())</f>
        <v>#VALUE!</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2.8</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3.32</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5.89</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9.5299999999999994</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6.31</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3.46</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5.48</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#VALUE!</v>
      </c>
      <c r="C36" s="163" t="e">
        <f>IF(ROUND(VALUE(SUBSTITUTE(連結実質赤字比率に係る赤字・黒字の構成分析!F$34,"▲", "-")), 2) &gt;= 0, ABS(ROUND(VALUE(SUBSTITUTE(連結実質赤字比率に係る赤字・黒字の構成分析!F$34,"▲", "-")), 2)), NA())</f>
        <v>#VALUE!</v>
      </c>
      <c r="D36" s="163" t="e">
        <f>IF(ROUND(VALUE(SUBSTITUTE(連結実質赤字比率に係る赤字・黒字の構成分析!G$34,"▲", "-")), 2) &lt; 0, ABS(ROUND(VALUE(SUBSTITUTE(連結実質赤字比率に係る赤字・黒字の構成分析!G$34,"▲", "-")), 2)), NA())</f>
        <v>#VALUE!</v>
      </c>
      <c r="E36" s="163" t="e">
        <f>IF(ROUND(VALUE(SUBSTITUTE(連結実質赤字比率に係る赤字・黒字の構成分析!G$34,"▲", "-")), 2) &gt;= 0, ABS(ROUND(VALUE(SUBSTITUTE(連結実質赤字比率に係る赤字・黒字の構成分析!G$34,"▲", "-")), 2)), NA())</f>
        <v>#VALUE!</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7.08</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6.01</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6.2</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1784</v>
      </c>
      <c r="E42" s="164"/>
      <c r="F42" s="164"/>
      <c r="G42" s="164">
        <f>'実質公債費比率（分子）の構造'!L$52</f>
        <v>1764</v>
      </c>
      <c r="H42" s="164"/>
      <c r="I42" s="164"/>
      <c r="J42" s="164">
        <f>'実質公債費比率（分子）の構造'!M$52</f>
        <v>1618</v>
      </c>
      <c r="K42" s="164"/>
      <c r="L42" s="164"/>
      <c r="M42" s="164">
        <f>'実質公債費比率（分子）の構造'!N$52</f>
        <v>1657</v>
      </c>
      <c r="N42" s="164"/>
      <c r="O42" s="164"/>
      <c r="P42" s="164">
        <f>'実質公債費比率（分子）の構造'!O$52</f>
        <v>1603</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80</v>
      </c>
      <c r="C45" s="164"/>
      <c r="D45" s="164"/>
      <c r="E45" s="164">
        <f>'実質公債費比率（分子）の構造'!L$49</f>
        <v>80</v>
      </c>
      <c r="F45" s="164"/>
      <c r="G45" s="164"/>
      <c r="H45" s="164">
        <f>'実質公債費比率（分子）の構造'!M$49</f>
        <v>78</v>
      </c>
      <c r="I45" s="164"/>
      <c r="J45" s="164"/>
      <c r="K45" s="164">
        <f>'実質公債費比率（分子）の構造'!N$49</f>
        <v>50</v>
      </c>
      <c r="L45" s="164"/>
      <c r="M45" s="164"/>
      <c r="N45" s="164">
        <f>'実質公債費比率（分子）の構造'!O$49</f>
        <v>46</v>
      </c>
      <c r="O45" s="164"/>
      <c r="P45" s="164"/>
    </row>
    <row r="46" spans="1:16" x14ac:dyDescent="0.15">
      <c r="A46" s="164" t="s">
        <v>64</v>
      </c>
      <c r="B46" s="164">
        <f>'実質公債費比率（分子）の構造'!K$48</f>
        <v>605</v>
      </c>
      <c r="C46" s="164"/>
      <c r="D46" s="164"/>
      <c r="E46" s="164">
        <f>'実質公債費比率（分子）の構造'!L$48</f>
        <v>562</v>
      </c>
      <c r="F46" s="164"/>
      <c r="G46" s="164"/>
      <c r="H46" s="164">
        <f>'実質公債費比率（分子）の構造'!M$48</f>
        <v>504</v>
      </c>
      <c r="I46" s="164"/>
      <c r="J46" s="164"/>
      <c r="K46" s="164">
        <f>'実質公債費比率（分子）の構造'!N$48</f>
        <v>544</v>
      </c>
      <c r="L46" s="164"/>
      <c r="M46" s="164"/>
      <c r="N46" s="164">
        <f>'実質公債費比率（分子）の構造'!O$48</f>
        <v>568</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1551</v>
      </c>
      <c r="C49" s="164"/>
      <c r="D49" s="164"/>
      <c r="E49" s="164">
        <f>'実質公債費比率（分子）の構造'!L$45</f>
        <v>1589</v>
      </c>
      <c r="F49" s="164"/>
      <c r="G49" s="164"/>
      <c r="H49" s="164">
        <f>'実質公債費比率（分子）の構造'!M$45</f>
        <v>1616</v>
      </c>
      <c r="I49" s="164"/>
      <c r="J49" s="164"/>
      <c r="K49" s="164">
        <f>'実質公債費比率（分子）の構造'!N$45</f>
        <v>1594</v>
      </c>
      <c r="L49" s="164"/>
      <c r="M49" s="164"/>
      <c r="N49" s="164">
        <f>'実質公債費比率（分子）の構造'!O$45</f>
        <v>1592</v>
      </c>
      <c r="O49" s="164"/>
      <c r="P49" s="164"/>
    </row>
    <row r="50" spans="1:16" x14ac:dyDescent="0.15">
      <c r="A50" s="164" t="s">
        <v>67</v>
      </c>
      <c r="B50" s="164" t="e">
        <f>NA()</f>
        <v>#N/A</v>
      </c>
      <c r="C50" s="164">
        <f>IF(ISNUMBER('実質公債費比率（分子）の構造'!K$53),'実質公債費比率（分子）の構造'!K$53,NA())</f>
        <v>452</v>
      </c>
      <c r="D50" s="164" t="e">
        <f>NA()</f>
        <v>#N/A</v>
      </c>
      <c r="E50" s="164" t="e">
        <f>NA()</f>
        <v>#N/A</v>
      </c>
      <c r="F50" s="164">
        <f>IF(ISNUMBER('実質公債費比率（分子）の構造'!L$53),'実質公債費比率（分子）の構造'!L$53,NA())</f>
        <v>467</v>
      </c>
      <c r="G50" s="164" t="e">
        <f>NA()</f>
        <v>#N/A</v>
      </c>
      <c r="H50" s="164" t="e">
        <f>NA()</f>
        <v>#N/A</v>
      </c>
      <c r="I50" s="164">
        <f>IF(ISNUMBER('実質公債費比率（分子）の構造'!M$53),'実質公債費比率（分子）の構造'!M$53,NA())</f>
        <v>580</v>
      </c>
      <c r="J50" s="164" t="e">
        <f>NA()</f>
        <v>#N/A</v>
      </c>
      <c r="K50" s="164" t="e">
        <f>NA()</f>
        <v>#N/A</v>
      </c>
      <c r="L50" s="164">
        <f>IF(ISNUMBER('実質公債費比率（分子）の構造'!N$53),'実質公債費比率（分子）の構造'!N$53,NA())</f>
        <v>531</v>
      </c>
      <c r="M50" s="164" t="e">
        <f>NA()</f>
        <v>#N/A</v>
      </c>
      <c r="N50" s="164" t="e">
        <f>NA()</f>
        <v>#N/A</v>
      </c>
      <c r="O50" s="164">
        <f>IF(ISNUMBER('実質公債費比率（分子）の構造'!O$53),'実質公債費比率（分子）の構造'!O$53,NA())</f>
        <v>603</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17994</v>
      </c>
      <c r="E56" s="163"/>
      <c r="F56" s="163"/>
      <c r="G56" s="163">
        <f>'将来負担比率（分子）の構造'!J$52</f>
        <v>17455</v>
      </c>
      <c r="H56" s="163"/>
      <c r="I56" s="163"/>
      <c r="J56" s="163">
        <f>'将来負担比率（分子）の構造'!K$52</f>
        <v>16514</v>
      </c>
      <c r="K56" s="163"/>
      <c r="L56" s="163"/>
      <c r="M56" s="163">
        <f>'将来負担比率（分子）の構造'!L$52</f>
        <v>16011</v>
      </c>
      <c r="N56" s="163"/>
      <c r="O56" s="163"/>
      <c r="P56" s="163">
        <f>'将来負担比率（分子）の構造'!M$52</f>
        <v>15369</v>
      </c>
    </row>
    <row r="57" spans="1:16" x14ac:dyDescent="0.15">
      <c r="A57" s="163" t="s">
        <v>42</v>
      </c>
      <c r="B57" s="163"/>
      <c r="C57" s="163"/>
      <c r="D57" s="163">
        <f>'将来負担比率（分子）の構造'!I$51</f>
        <v>159</v>
      </c>
      <c r="E57" s="163"/>
      <c r="F57" s="163"/>
      <c r="G57" s="163">
        <f>'将来負担比率（分子）の構造'!J$51</f>
        <v>164</v>
      </c>
      <c r="H57" s="163"/>
      <c r="I57" s="163"/>
      <c r="J57" s="163">
        <f>'将来負担比率（分子）の構造'!K$51</f>
        <v>132</v>
      </c>
      <c r="K57" s="163"/>
      <c r="L57" s="163"/>
      <c r="M57" s="163">
        <f>'将来負担比率（分子）の構造'!L$51</f>
        <v>112</v>
      </c>
      <c r="N57" s="163"/>
      <c r="O57" s="163"/>
      <c r="P57" s="163">
        <f>'将来負担比率（分子）の構造'!M$51</f>
        <v>106</v>
      </c>
    </row>
    <row r="58" spans="1:16" x14ac:dyDescent="0.15">
      <c r="A58" s="163" t="s">
        <v>41</v>
      </c>
      <c r="B58" s="163"/>
      <c r="C58" s="163"/>
      <c r="D58" s="163">
        <f>'将来負担比率（分子）の構造'!I$50</f>
        <v>7513</v>
      </c>
      <c r="E58" s="163"/>
      <c r="F58" s="163"/>
      <c r="G58" s="163">
        <f>'将来負担比率（分子）の構造'!J$50</f>
        <v>7804</v>
      </c>
      <c r="H58" s="163"/>
      <c r="I58" s="163"/>
      <c r="J58" s="163">
        <f>'将来負担比率（分子）の構造'!K$50</f>
        <v>8602</v>
      </c>
      <c r="K58" s="163"/>
      <c r="L58" s="163"/>
      <c r="M58" s="163">
        <f>'将来負担比率（分子）の構造'!L$50</f>
        <v>8301</v>
      </c>
      <c r="N58" s="163"/>
      <c r="O58" s="163"/>
      <c r="P58" s="163">
        <f>'将来負担比率（分子）の構造'!M$50</f>
        <v>7126</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177</v>
      </c>
      <c r="C61" s="163"/>
      <c r="D61" s="163"/>
      <c r="E61" s="163">
        <f>'将来負担比率（分子）の構造'!J$46</f>
        <v>179</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2080</v>
      </c>
      <c r="C62" s="163"/>
      <c r="D62" s="163"/>
      <c r="E62" s="163">
        <f>'将来負担比率（分子）の構造'!J$45</f>
        <v>2072</v>
      </c>
      <c r="F62" s="163"/>
      <c r="G62" s="163"/>
      <c r="H62" s="163">
        <f>'将来負担比率（分子）の構造'!K$45</f>
        <v>2060</v>
      </c>
      <c r="I62" s="163"/>
      <c r="J62" s="163"/>
      <c r="K62" s="163">
        <f>'将来負担比率（分子）の構造'!L$45</f>
        <v>2103</v>
      </c>
      <c r="L62" s="163"/>
      <c r="M62" s="163"/>
      <c r="N62" s="163">
        <f>'将来負担比率（分子）の構造'!M$45</f>
        <v>2125</v>
      </c>
      <c r="O62" s="163"/>
      <c r="P62" s="163"/>
    </row>
    <row r="63" spans="1:16" x14ac:dyDescent="0.15">
      <c r="A63" s="163" t="s">
        <v>34</v>
      </c>
      <c r="B63" s="163">
        <f>'将来負担比率（分子）の構造'!I$44</f>
        <v>454</v>
      </c>
      <c r="C63" s="163"/>
      <c r="D63" s="163"/>
      <c r="E63" s="163">
        <f>'将来負担比率（分子）の構造'!J$44</f>
        <v>397</v>
      </c>
      <c r="F63" s="163"/>
      <c r="G63" s="163"/>
      <c r="H63" s="163">
        <f>'将来負担比率（分子）の構造'!K$44</f>
        <v>320</v>
      </c>
      <c r="I63" s="163"/>
      <c r="J63" s="163"/>
      <c r="K63" s="163">
        <f>'将来負担比率（分子）の構造'!L$44</f>
        <v>271</v>
      </c>
      <c r="L63" s="163"/>
      <c r="M63" s="163"/>
      <c r="N63" s="163">
        <f>'将来負担比率（分子）の構造'!M$44</f>
        <v>217</v>
      </c>
      <c r="O63" s="163"/>
      <c r="P63" s="163"/>
    </row>
    <row r="64" spans="1:16" x14ac:dyDescent="0.15">
      <c r="A64" s="163" t="s">
        <v>33</v>
      </c>
      <c r="B64" s="163">
        <f>'将来負担比率（分子）の構造'!I$43</f>
        <v>8386</v>
      </c>
      <c r="C64" s="163"/>
      <c r="D64" s="163"/>
      <c r="E64" s="163">
        <f>'将来負担比率（分子）の構造'!J$43</f>
        <v>8056</v>
      </c>
      <c r="F64" s="163"/>
      <c r="G64" s="163"/>
      <c r="H64" s="163">
        <f>'将来負担比率（分子）の構造'!K$43</f>
        <v>7887</v>
      </c>
      <c r="I64" s="163"/>
      <c r="J64" s="163"/>
      <c r="K64" s="163">
        <f>'将来負担比率（分子）の構造'!L$43</f>
        <v>7536</v>
      </c>
      <c r="L64" s="163"/>
      <c r="M64" s="163"/>
      <c r="N64" s="163">
        <f>'将来負担比率（分子）の構造'!M$43</f>
        <v>7197</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14122</v>
      </c>
      <c r="C66" s="163"/>
      <c r="D66" s="163"/>
      <c r="E66" s="163">
        <f>'将来負担比率（分子）の構造'!J$41</f>
        <v>13836</v>
      </c>
      <c r="F66" s="163"/>
      <c r="G66" s="163"/>
      <c r="H66" s="163">
        <f>'将来負担比率（分子）の構造'!K$41</f>
        <v>13490</v>
      </c>
      <c r="I66" s="163"/>
      <c r="J66" s="163"/>
      <c r="K66" s="163">
        <f>'将来負担比率（分子）の構造'!L$41</f>
        <v>13170</v>
      </c>
      <c r="L66" s="163"/>
      <c r="M66" s="163"/>
      <c r="N66" s="163">
        <f>'将来負担比率（分子）の構造'!M$41</f>
        <v>12629</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3530</v>
      </c>
      <c r="C72" s="167">
        <f>基金残高に係る経年分析!G55</f>
        <v>3525</v>
      </c>
      <c r="D72" s="167">
        <f>基金残高に係る経年分析!H55</f>
        <v>2833</v>
      </c>
    </row>
    <row r="73" spans="1:16" x14ac:dyDescent="0.15">
      <c r="A73" s="166" t="s">
        <v>74</v>
      </c>
      <c r="B73" s="167">
        <f>基金残高に係る経年分析!F56</f>
        <v>358</v>
      </c>
      <c r="C73" s="167">
        <f>基金残高に係る経年分析!G56</f>
        <v>354</v>
      </c>
      <c r="D73" s="167">
        <f>基金残高に係る経年分析!H56</f>
        <v>314</v>
      </c>
    </row>
    <row r="74" spans="1:16" x14ac:dyDescent="0.15">
      <c r="A74" s="166" t="s">
        <v>75</v>
      </c>
      <c r="B74" s="167">
        <f>基金残高に係る経年分析!F57</f>
        <v>6015</v>
      </c>
      <c r="C74" s="167">
        <f>基金残高に係る経年分析!G57</f>
        <v>5854</v>
      </c>
      <c r="D74" s="167">
        <f>基金残高に係る経年分析!H57</f>
        <v>5458</v>
      </c>
    </row>
  </sheetData>
  <sheetProtection algorithmName="SHA-512" hashValue="L9Wf9pWmCS/G3h6q56Vten1Yy25DS1ZM7hNfEoZO/YAgcp+kqxTptTG/Vhl2Me0TtGFoxsJwTD6JQ4gasuqXZw==" saltValue="RkWgOoNDCLrUZ+QzGMc3xw=="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