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ans005\101_総務課\12財政\07公会計\R8\県メール\080817_【依頼】令和６年度財政状況資料集の作成について（2回目・地方公会計関係）\★提出\"/>
    </mc:Choice>
  </mc:AlternateContent>
  <xr:revisionPtr revIDLastSave="0" documentId="13_ncr:1_{2FA93165-2640-497F-8260-28C55730AC34}" xr6:coauthVersionLast="47" xr6:coauthVersionMax="47" xr10:uidLastSave="{00000000-0000-0000-0000-000000000000}"/>
  <bookViews>
    <workbookView xWindow="-120" yWindow="-120" windowWidth="20730" windowHeight="110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O35" i="10"/>
  <c r="BE35" i="10"/>
  <c r="BE34" i="10"/>
  <c r="C34" i="10"/>
  <c r="C35" i="10" s="1"/>
  <c r="C36" i="10" l="1"/>
  <c r="U34" i="10"/>
  <c r="U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BW34" i="10" l="1"/>
  <c r="BW35" i="10" s="1"/>
  <c r="BW36" i="10" s="1"/>
  <c r="BW37" i="10" s="1"/>
  <c r="BW38" i="10" s="1"/>
  <c r="BW39" i="10" s="1"/>
  <c r="BW40" i="10" s="1"/>
  <c r="BW41" i="10" s="1"/>
  <c r="BW42" i="10" s="1"/>
  <c r="BW43" i="10" s="1"/>
  <c r="CO34" i="10" l="1"/>
</calcChain>
</file>

<file path=xl/sharedStrings.xml><?xml version="1.0" encoding="utf-8"?>
<sst xmlns="http://schemas.openxmlformats.org/spreadsheetml/2006/main" count="1155" uniqueCount="585">
  <si>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</si>
  <si>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</si>
  <si>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</si>
  <si>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</si>
  <si>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</si>
  <si>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</si>
  <si>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</si>
  <si>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</si>
  <si>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</si>
  <si>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</si>
  <si>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</si>
  <si>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</si>
  <si>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</si>
  <si>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</si>
  <si>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</si>
  <si>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</si>
  <si>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</si>
  <si>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</si>
  <si>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</si>
  <si>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</si>
  <si>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</si>
  <si>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</si>
  <si>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</si>
  <si>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</si>
  <si>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</si>
  <si>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</si>
  <si>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</si>
  <si>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</si>
  <si>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</si>
  <si>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</si>
  <si>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</si>
  <si>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</si>
  <si>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</si>
  <si>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</si>
  <si>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</si>
  <si>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</si>
  <si>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</si>
  <si>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</si>
  <si>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</si>
  <si>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</si>
  <si>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</si>
  <si>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</si>
  <si>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</si>
  <si>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</si>
  <si>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</si>
  <si>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</si>
  <si>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</si>
  <si>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</si>
  <si>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</si>
  <si>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</si>
  <si>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</si>
  <si>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</si>
  <si>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</si>
  <si>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</si>
  <si>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</si>
  <si>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</si>
  <si>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</si>
  <si>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</si>
  <si>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</si>
  <si>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</si>
  <si>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</si>
  <si>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</si>
  <si>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</si>
  <si>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</si>
  <si>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</si>
  <si>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</si>
  <si>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</si>
  <si>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</si>
  <si>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</si>
  <si>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</si>
  <si>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</si>
  <si>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</si>
  <si>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</si>
  <si>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</si>
  <si>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</si>
  <si>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</si>
  <si>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</si>
  <si>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</si>
  <si>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</si>
  <si>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岐阜県</t>
    <phoneticPr fontId="5"/>
  </si>
  <si>
    <t>市町村類型</t>
    <phoneticPr fontId="5"/>
  </si>
  <si>
    <t>Ⅲ－２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</si>
  <si>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</si>
  <si>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</si>
  <si>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</si>
  <si>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</si>
  <si>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</si>
  <si>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</si>
  <si>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</si>
  <si>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</si>
  <si>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</si>
  <si>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</si>
  <si>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</si>
  <si>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</si>
  <si>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安八町</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</si>
  <si>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</si>
  <si>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</si>
  <si>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</si>
  <si>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</si>
  <si>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</si>
  <si>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</si>
  <si>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</si>
  <si>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</si>
  <si>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</si>
  <si>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</si>
  <si>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</si>
  <si>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</si>
  <si>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</si>
  <si>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</si>
  <si>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</si>
  <si>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</si>
  <si>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</si>
  <si>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</si>
  <si>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</si>
  <si>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</si>
  <si>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</si>
  <si>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</si>
  <si>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</si>
  <si>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</si>
  <si>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</si>
  <si>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</si>
  <si>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</si>
  <si>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</si>
  <si>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</si>
  <si>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</si>
  <si>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</si>
  <si>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</si>
  <si>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</si>
  <si>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</si>
  <si>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</si>
  <si>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</si>
  <si>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</si>
  <si>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</si>
  <si>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</si>
  <si>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</si>
  <si>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</si>
  <si>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</si>
  <si>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</si>
  <si>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</si>
  <si>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</si>
  <si>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</si>
  <si>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-0.1</t>
    <phoneticPr fontId="5"/>
  </si>
  <si>
    <t>基準財政需要額</t>
    <phoneticPr fontId="25"/>
  </si>
  <si>
    <t>うち日本人(％)</t>
    <phoneticPr fontId="5"/>
  </si>
  <si>
    <t>-0.7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</si>
  <si>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</si>
  <si>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</si>
  <si>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</si>
  <si>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</si>
  <si>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</si>
  <si>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</si>
  <si>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</si>
  <si>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</si>
  <si>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</si>
  <si>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</si>
  <si>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</si>
  <si>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</si>
  <si>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</si>
  <si>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</si>
  <si>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</si>
  <si>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</si>
  <si>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</si>
  <si>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</si>
  <si>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</si>
  <si>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</si>
  <si>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</si>
  <si>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</si>
  <si>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</si>
  <si>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</si>
  <si>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</si>
  <si>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</si>
  <si>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</si>
  <si>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</si>
  <si>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</si>
  <si>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</si>
  <si>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</si>
  <si>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</si>
  <si>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</si>
  <si>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</si>
  <si>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</si>
  <si>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</si>
  <si>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</si>
  <si>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</si>
  <si>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</si>
  <si>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</si>
  <si>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</si>
  <si>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</si>
  <si>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</si>
  <si>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</si>
  <si>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</si>
  <si>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</si>
  <si>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</si>
  <si>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</si>
  <si>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</si>
  <si>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</si>
  <si>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</si>
  <si>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</si>
  <si>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</si>
  <si>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</si>
  <si>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</si>
  <si>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</si>
  <si>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</si>
  <si>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</si>
  <si>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</si>
  <si>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岐阜県安八町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</si>
  <si>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</si>
  <si>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</si>
  <si>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</si>
  <si>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</si>
  <si>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</si>
  <si>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</si>
  <si>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</si>
  <si>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</si>
  <si>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</si>
  <si>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</si>
  <si>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</si>
  <si>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</si>
  <si>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</si>
  <si>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</si>
  <si>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</si>
  <si>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</si>
  <si>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</si>
  <si>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</si>
  <si>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</si>
  <si>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</si>
  <si>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</si>
  <si>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</si>
  <si>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</si>
  <si>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</si>
  <si>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</si>
  <si>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</si>
  <si>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</si>
  <si>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</si>
  <si>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</si>
  <si>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</si>
  <si>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</si>
  <si>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</si>
  <si>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</si>
  <si>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</si>
  <si>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</si>
  <si>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</si>
  <si>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</si>
  <si>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</si>
  <si>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</si>
  <si>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</si>
  <si>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</si>
  <si>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</si>
  <si>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</si>
  <si>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</si>
  <si>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</si>
  <si>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</si>
  <si>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</si>
  <si>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</si>
  <si>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</si>
  <si>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</si>
  <si>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</si>
  <si>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</si>
  <si>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</si>
  <si>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</si>
  <si>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</si>
  <si>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</si>
  <si>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</si>
  <si>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</si>
  <si>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</si>
  <si>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</si>
  <si>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</si>
  <si>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</si>
  <si>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</si>
  <si>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</si>
  <si>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</si>
  <si>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</si>
  <si>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</si>
  <si>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</si>
  <si>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</si>
  <si>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</si>
  <si>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</si>
  <si>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</si>
  <si>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</si>
  <si>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</si>
  <si>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</si>
  <si>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</si>
  <si>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</si>
  <si>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</si>
  <si>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</si>
  <si>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</si>
  <si>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</si>
  <si>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</si>
  <si>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</si>
  <si>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</si>
  <si>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</si>
  <si>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</si>
  <si>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</si>
  <si>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</si>
  <si>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</si>
  <si>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</si>
  <si>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</si>
  <si>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</si>
  <si>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</si>
  <si>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</si>
  <si>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</si>
  <si>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</si>
  <si>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</si>
  <si>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</si>
  <si>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</si>
  <si>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</si>
  <si>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</si>
  <si>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</si>
  <si>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</si>
  <si>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</si>
  <si>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</si>
  <si>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</si>
  <si>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</si>
  <si>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</si>
  <si>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</si>
  <si>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</si>
  <si>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</si>
  <si>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</si>
  <si>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</si>
  <si>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</si>
  <si>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</si>
  <si>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</si>
  <si>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</si>
  <si>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</si>
  <si>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</si>
  <si>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その他</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</si>
  <si>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</si>
  <si>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</si>
  <si>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</si>
  <si>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</si>
  <si>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</si>
  <si>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</si>
  <si>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</si>
  <si>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</si>
  <si>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</si>
  <si>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</si>
  <si>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</si>
  <si>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</si>
  <si>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</si>
  <si>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</si>
  <si>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</si>
  <si>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</si>
  <si>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</si>
  <si>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</si>
  <si>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</si>
  <si>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</si>
  <si>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</si>
  <si>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</si>
  <si>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</si>
  <si>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</si>
  <si>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</si>
  <si>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</si>
  <si>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</si>
  <si>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</si>
  <si>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</si>
  <si>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岐阜県安八町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</si>
  <si>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</si>
  <si>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</si>
  <si>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</si>
  <si>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</si>
  <si>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</si>
  <si>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</si>
  <si>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</si>
  <si>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</si>
  <si>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</si>
  <si>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</si>
  <si>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</si>
  <si>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</si>
  <si>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</si>
  <si>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</si>
  <si>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</si>
  <si>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</si>
  <si>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</si>
  <si>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</si>
  <si>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</si>
  <si>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</si>
  <si>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児童発達支援事業特別会計</t>
    <phoneticPr fontId="5"/>
  </si>
  <si>
    <t>土地取得特別会計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</si>
  <si>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</si>
  <si>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</si>
  <si>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</si>
  <si>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</si>
  <si>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</si>
  <si>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</si>
  <si>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</si>
  <si>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</si>
  <si>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</si>
  <si>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</si>
  <si>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</si>
  <si>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</si>
  <si>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</si>
  <si>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</si>
  <si>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</si>
  <si>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水道事業会計</t>
    <phoneticPr fontId="5"/>
  </si>
  <si>
    <t>法適用企業</t>
    <phoneticPr fontId="5"/>
  </si>
  <si>
    <t>公共下水道事業会計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</si>
  <si>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</si>
  <si>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</si>
  <si>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</si>
  <si>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</si>
  <si>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</si>
  <si>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</si>
  <si>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</si>
  <si>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</si>
  <si>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</si>
  <si>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</si>
  <si>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</si>
  <si>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</si>
  <si>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</si>
  <si>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</si>
  <si>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</si>
  <si>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</si>
  <si>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</si>
  <si>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</si>
  <si>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</si>
  <si>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</si>
  <si>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</si>
  <si>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</si>
  <si>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</si>
  <si>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</si>
  <si>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</si>
  <si>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</si>
  <si>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</si>
  <si>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</si>
  <si>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</si>
  <si>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</si>
  <si>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</si>
  <si>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</si>
  <si>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</si>
  <si>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</si>
  <si>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</si>
  <si>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</si>
  <si>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</si>
  <si>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</si>
  <si>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</si>
  <si>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</si>
  <si>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</si>
  <si>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</si>
  <si>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</si>
  <si>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</si>
  <si>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</si>
  <si>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</si>
  <si>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</si>
  <si>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</si>
  <si>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</si>
  <si>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</si>
  <si>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</si>
  <si>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</si>
  <si>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</si>
  <si>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</si>
  <si>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</si>
  <si>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</si>
  <si>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</si>
  <si>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</si>
  <si>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</si>
  <si>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</si>
  <si>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</si>
  <si>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</si>
  <si>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</si>
  <si>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</si>
  <si>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</si>
  <si>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</si>
  <si>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</si>
  <si>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</si>
  <si>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</si>
  <si>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</si>
  <si>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</si>
  <si>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</si>
  <si>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</si>
  <si>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</si>
  <si>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</si>
  <si>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</si>
  <si>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</si>
  <si>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</si>
  <si>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</si>
  <si>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</si>
  <si>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</si>
  <si>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</si>
  <si>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</si>
  <si>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</si>
  <si>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</si>
  <si>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</si>
  <si>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</si>
  <si>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</si>
  <si>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</si>
  <si>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</si>
  <si>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</si>
  <si>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</si>
  <si>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</si>
  <si>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</si>
  <si>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</si>
  <si>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</si>
  <si>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</si>
  <si>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</si>
  <si>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</si>
  <si>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</si>
  <si>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</si>
  <si>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</si>
  <si>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</si>
  <si>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</si>
  <si>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</si>
  <si>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</si>
  <si>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</si>
  <si>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</si>
  <si>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</si>
  <si>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</si>
  <si>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</si>
  <si>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</si>
  <si>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</si>
  <si>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</si>
  <si>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</si>
  <si>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</si>
  <si>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</si>
  <si>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</si>
  <si>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</si>
  <si>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</si>
  <si>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</si>
  <si>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</si>
  <si>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</si>
  <si>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</si>
  <si>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</si>
  <si>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</si>
  <si>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</si>
  <si>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</si>
  <si>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</si>
  <si>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</si>
  <si>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</si>
  <si>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</si>
  <si>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</si>
  <si>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</si>
  <si>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</si>
  <si>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2.15</t>
  </si>
  <si>
    <t>▲ 8.70</t>
  </si>
  <si>
    <t>▲ 4.46</t>
  </si>
  <si>
    <t>水道事業会計</t>
  </si>
  <si>
    <t>一般会計</t>
  </si>
  <si>
    <t>公共下水道事業会計</t>
  </si>
  <si>
    <t>国民健康保険特別会計</t>
  </si>
  <si>
    <t>後期高齢者医療特別会計</t>
  </si>
  <si>
    <t>児童発達支援事業特別会計</t>
  </si>
  <si>
    <t>▲ 0.17</t>
  </si>
  <si>
    <t>▲ 0.18</t>
  </si>
  <si>
    <t>▲ 0.07</t>
  </si>
  <si>
    <t>▲ 0.00</t>
  </si>
  <si>
    <t>土地取得特別会計</t>
  </si>
  <si>
    <t>その他会計（赤字）</t>
  </si>
  <si>
    <t>その他会計（黒字）</t>
  </si>
  <si>
    <t>R02</t>
    <phoneticPr fontId="5"/>
  </si>
  <si>
    <t>R03</t>
    <phoneticPr fontId="5"/>
  </si>
  <si>
    <t>R04</t>
    <phoneticPr fontId="5"/>
  </si>
  <si>
    <t>R05</t>
    <phoneticPr fontId="5"/>
  </si>
  <si>
    <t>R06</t>
    <phoneticPr fontId="5"/>
  </si>
  <si>
    <t>基金繰入金458</t>
    <rPh sb="0" eb="2">
      <t>キキン</t>
    </rPh>
    <rPh sb="2" eb="3">
      <t>ク</t>
    </rPh>
    <rPh sb="3" eb="4">
      <t>イ</t>
    </rPh>
    <rPh sb="4" eb="5">
      <t>キン</t>
    </rPh>
    <phoneticPr fontId="2"/>
  </si>
  <si>
    <t>-</t>
    <phoneticPr fontId="2"/>
  </si>
  <si>
    <t>西濃環境整備組合</t>
  </si>
  <si>
    <t>基金繰入金62</t>
    <rPh sb="0" eb="2">
      <t>キキン</t>
    </rPh>
    <rPh sb="2" eb="4">
      <t>クリイレ</t>
    </rPh>
    <rPh sb="4" eb="5">
      <t>キン</t>
    </rPh>
    <phoneticPr fontId="2"/>
  </si>
  <si>
    <t>大垣消防組合</t>
  </si>
  <si>
    <t>基金繰入金4</t>
    <rPh sb="0" eb="4">
      <t>キキンクリイレ</t>
    </rPh>
    <rPh sb="4" eb="5">
      <t>キン</t>
    </rPh>
    <phoneticPr fontId="2"/>
  </si>
  <si>
    <t>大垣衛生施設組合</t>
  </si>
  <si>
    <t>基金繰入金6</t>
    <rPh sb="0" eb="5">
      <t>キキンクリイレキン</t>
    </rPh>
    <phoneticPr fontId="2"/>
  </si>
  <si>
    <t>西南濃粗大廃棄物処理組合</t>
  </si>
  <si>
    <t>大垣市安八郡安八町東安中学校組合</t>
  </si>
  <si>
    <t>安八郡広域連合</t>
  </si>
  <si>
    <t>あすわ苑老人福祉施設事務組合</t>
    <rPh sb="3" eb="4">
      <t>エン</t>
    </rPh>
    <rPh sb="4" eb="6">
      <t>ロウジン</t>
    </rPh>
    <rPh sb="6" eb="8">
      <t>フクシ</t>
    </rPh>
    <rPh sb="8" eb="10">
      <t>シセツ</t>
    </rPh>
    <rPh sb="10" eb="14">
      <t>ジムクミアイ</t>
    </rPh>
    <phoneticPr fontId="38"/>
  </si>
  <si>
    <t>岐阜県市町村会館組合</t>
  </si>
  <si>
    <t>岐阜県市町村職員退職手当組合</t>
  </si>
  <si>
    <t>後期高齢者医療連合（一般会計分）</t>
    <rPh sb="0" eb="2">
      <t>コウキ</t>
    </rPh>
    <rPh sb="2" eb="4">
      <t>コウレイ</t>
    </rPh>
    <rPh sb="4" eb="5">
      <t>シャ</t>
    </rPh>
    <rPh sb="5" eb="7">
      <t>イリョウ</t>
    </rPh>
    <rPh sb="7" eb="9">
      <t>レンゴウ</t>
    </rPh>
    <rPh sb="10" eb="12">
      <t>イッパン</t>
    </rPh>
    <rPh sb="12" eb="14">
      <t>カイケイ</t>
    </rPh>
    <rPh sb="14" eb="15">
      <t>ブン</t>
    </rPh>
    <phoneticPr fontId="3"/>
  </si>
  <si>
    <t>後期高齢者医療連合（特別会計分）</t>
    <rPh sb="0" eb="2">
      <t>コウキ</t>
    </rPh>
    <rPh sb="2" eb="4">
      <t>コウレイ</t>
    </rPh>
    <rPh sb="4" eb="5">
      <t>モノ</t>
    </rPh>
    <rPh sb="5" eb="7">
      <t>イリョウ</t>
    </rPh>
    <rPh sb="7" eb="9">
      <t>レンゴウ</t>
    </rPh>
    <rPh sb="10" eb="12">
      <t>トクベツ</t>
    </rPh>
    <rPh sb="12" eb="14">
      <t>カイケイ</t>
    </rPh>
    <rPh sb="14" eb="15">
      <t>ブン</t>
    </rPh>
    <phoneticPr fontId="3"/>
  </si>
  <si>
    <t>安八町土地開発公社</t>
  </si>
  <si>
    <t>〇</t>
    <phoneticPr fontId="2"/>
  </si>
  <si>
    <t>ふるさと基金</t>
    <rPh sb="4" eb="6">
      <t>キキン</t>
    </rPh>
    <phoneticPr fontId="5"/>
  </si>
  <si>
    <t>企業版ふるさと納税基金</t>
    <rPh sb="0" eb="2">
      <t>キギョウ</t>
    </rPh>
    <rPh sb="2" eb="3">
      <t>バン</t>
    </rPh>
    <rPh sb="7" eb="9">
      <t>ノウゼイ</t>
    </rPh>
    <rPh sb="9" eb="11">
      <t>キキン</t>
    </rPh>
    <phoneticPr fontId="2"/>
  </si>
  <si>
    <t>地域福祉基金</t>
    <rPh sb="0" eb="6">
      <t>チイキフクシキキン</t>
    </rPh>
    <phoneticPr fontId="2"/>
  </si>
  <si>
    <t>ふるさと基金農村活性化対策基金</t>
    <rPh sb="4" eb="6">
      <t>キキン</t>
    </rPh>
    <rPh sb="6" eb="8">
      <t>ノウソン</t>
    </rPh>
    <rPh sb="8" eb="11">
      <t>カッセイカ</t>
    </rPh>
    <rPh sb="11" eb="13">
      <t>タイサク</t>
    </rPh>
    <rPh sb="13" eb="15">
      <t>キキン</t>
    </rPh>
    <phoneticPr fontId="5"/>
  </si>
  <si>
    <t>森林環境譲与税基金</t>
    <rPh sb="0" eb="2">
      <t>シンリン</t>
    </rPh>
    <rPh sb="2" eb="4">
      <t>カンキョウ</t>
    </rPh>
    <rPh sb="4" eb="7">
      <t>ジョウヨゼイ</t>
    </rPh>
    <rPh sb="7" eb="9">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</si>
  <si>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</si>
  <si>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</si>
  <si>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</si>
  <si>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</si>
  <si>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</si>
  <si>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</si>
  <si>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</si>
  <si>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</si>
  <si>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</si>
  <si>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について、令和6年度は地方債の発行抑制もあり、新規発行額に対し償還額が大きく上回ったことや財政調整基金への積立等により改善しているが、類似団体と比較し依然として高い水準にある。今後も改善に向けて継続した取り組みを行っていく。</t>
    <rPh sb="0" eb="2">
      <t>ショウライ</t>
    </rPh>
    <rPh sb="2" eb="4">
      <t>フタン</t>
    </rPh>
    <rPh sb="4" eb="6">
      <t>ヒリツ</t>
    </rPh>
    <rPh sb="11" eb="13">
      <t>レイワ</t>
    </rPh>
    <rPh sb="14" eb="16">
      <t>ネンド</t>
    </rPh>
    <rPh sb="17" eb="20">
      <t>チホウサイ</t>
    </rPh>
    <rPh sb="21" eb="23">
      <t>ハッコウ</t>
    </rPh>
    <rPh sb="23" eb="25">
      <t>ヨクセイ</t>
    </rPh>
    <rPh sb="29" eb="31">
      <t>シンキ</t>
    </rPh>
    <rPh sb="31" eb="33">
      <t>ハッコウ</t>
    </rPh>
    <rPh sb="33" eb="34">
      <t>ガク</t>
    </rPh>
    <rPh sb="35" eb="36">
      <t>タイ</t>
    </rPh>
    <rPh sb="37" eb="40">
      <t>ショウカンガク</t>
    </rPh>
    <rPh sb="41" eb="42">
      <t>オオ</t>
    </rPh>
    <rPh sb="44" eb="46">
      <t>ウワマワ</t>
    </rPh>
    <rPh sb="51" eb="53">
      <t>ザイセイ</t>
    </rPh>
    <rPh sb="53" eb="55">
      <t>チョウセイ</t>
    </rPh>
    <rPh sb="55" eb="57">
      <t>キキン</t>
    </rPh>
    <rPh sb="59" eb="61">
      <t>ツミタテ</t>
    </rPh>
    <rPh sb="61" eb="62">
      <t>トウ</t>
    </rPh>
    <rPh sb="65" eb="67">
      <t>カイゼン</t>
    </rPh>
    <rPh sb="73" eb="75">
      <t>ルイジ</t>
    </rPh>
    <rPh sb="75" eb="77">
      <t>ダンタイ</t>
    </rPh>
    <rPh sb="78" eb="80">
      <t>ヒカク</t>
    </rPh>
    <rPh sb="81" eb="83">
      <t>イゼン</t>
    </rPh>
    <rPh sb="86" eb="87">
      <t>タカ</t>
    </rPh>
    <rPh sb="88" eb="90">
      <t>スイジュン</t>
    </rPh>
    <rPh sb="94" eb="96">
      <t>コンゴ</t>
    </rPh>
    <rPh sb="97" eb="99">
      <t>カイゼン</t>
    </rPh>
    <rPh sb="100" eb="101">
      <t>ム</t>
    </rPh>
    <rPh sb="103" eb="105">
      <t>ケイゾク</t>
    </rPh>
    <rPh sb="107" eb="108">
      <t>ト</t>
    </rPh>
    <rPh sb="109" eb="110">
      <t>ク</t>
    </rPh>
    <rPh sb="112" eb="113">
      <t>オコナ</t>
    </rPh>
    <phoneticPr fontId="5"/>
  </si>
  <si>
    <t>将来負担比率、実質公債費率ともに改善されているものの、依然として高い水準が続いている。実質公債費率については、前年度と比較し元利償還金が減ったこと、公営企業債元利償還金に対する繰入金が減ったこと等もあり改善した。引続き計画的な財政運営を進める。</t>
    <rPh sb="0" eb="2">
      <t>ショウライ</t>
    </rPh>
    <rPh sb="2" eb="4">
      <t>フタン</t>
    </rPh>
    <rPh sb="4" eb="6">
      <t>ヒリツ</t>
    </rPh>
    <rPh sb="7" eb="9">
      <t>ジッシツ</t>
    </rPh>
    <rPh sb="9" eb="13">
      <t>コウサイヒリツ</t>
    </rPh>
    <rPh sb="16" eb="18">
      <t>カイゼン</t>
    </rPh>
    <rPh sb="27" eb="29">
      <t>イゼン</t>
    </rPh>
    <rPh sb="32" eb="33">
      <t>タカ</t>
    </rPh>
    <rPh sb="34" eb="36">
      <t>スイジュン</t>
    </rPh>
    <rPh sb="37" eb="38">
      <t>ツヅ</t>
    </rPh>
    <rPh sb="43" eb="45">
      <t>ジッシツ</t>
    </rPh>
    <rPh sb="45" eb="49">
      <t>コウサイヒリツ</t>
    </rPh>
    <rPh sb="55" eb="58">
      <t>ゼンネンド</t>
    </rPh>
    <rPh sb="59" eb="61">
      <t>ヒカク</t>
    </rPh>
    <rPh sb="62" eb="64">
      <t>ガンリ</t>
    </rPh>
    <rPh sb="64" eb="67">
      <t>ショウカンキン</t>
    </rPh>
    <rPh sb="68" eb="69">
      <t>ヘ</t>
    </rPh>
    <rPh sb="74" eb="79">
      <t>コウエイキギョウサイ</t>
    </rPh>
    <rPh sb="79" eb="81">
      <t>ガンリ</t>
    </rPh>
    <rPh sb="81" eb="84">
      <t>ショウカンキン</t>
    </rPh>
    <rPh sb="85" eb="86">
      <t>タイ</t>
    </rPh>
    <rPh sb="88" eb="90">
      <t>クリイレ</t>
    </rPh>
    <rPh sb="90" eb="91">
      <t>キン</t>
    </rPh>
    <rPh sb="92" eb="93">
      <t>ヘ</t>
    </rPh>
    <rPh sb="97" eb="98">
      <t>トウ</t>
    </rPh>
    <rPh sb="101" eb="103">
      <t>カイゼン</t>
    </rPh>
    <rPh sb="106" eb="108">
      <t>ヒキツヅ</t>
    </rPh>
    <rPh sb="109" eb="112">
      <t>ケイカクテキ</t>
    </rPh>
    <rPh sb="113" eb="115">
      <t>ザイセイ</t>
    </rPh>
    <rPh sb="115" eb="117">
      <t>ウンエイ</t>
    </rPh>
    <rPh sb="118" eb="119">
      <t>スス</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</si>
</sst>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9570D51-09BC-48C1-A9E0-A2FD91CB996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94796</c:v>
                </c:pt>
                <c:pt idx="1">
                  <c:v>97758</c:v>
                </c:pt>
                <c:pt idx="2">
                  <c:v>91338</c:v>
                </c:pt>
                <c:pt idx="3">
                  <c:v>103975</c:v>
                </c:pt>
                <c:pt idx="4">
                  <c:v>112678</c:v>
                </c:pt>
              </c:numCache>
            </c:numRef>
          </c:val>
          <c:smooth val="0"/>
          <c:extLst>
            <c:ext xmlns:c16="http://schemas.microsoft.com/office/drawing/2014/chart" uri="{C3380CC4-5D6E-409C-BE32-E72D297353CC}">
              <c16:uniqueId val="{00000000-74F0-47F3-9243-DB3A0BD57F8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33394</c:v>
                </c:pt>
                <c:pt idx="1">
                  <c:v>58099</c:v>
                </c:pt>
                <c:pt idx="2">
                  <c:v>64270</c:v>
                </c:pt>
                <c:pt idx="3">
                  <c:v>76348</c:v>
                </c:pt>
                <c:pt idx="4">
                  <c:v>40792</c:v>
                </c:pt>
              </c:numCache>
            </c:numRef>
          </c:val>
          <c:smooth val="0"/>
          <c:extLst>
            <c:ext xmlns:c16="http://schemas.microsoft.com/office/drawing/2014/chart" uri="{C3380CC4-5D6E-409C-BE32-E72D297353CC}">
              <c16:uniqueId val="{00000001-74F0-47F3-9243-DB3A0BD57F8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9.24</c:v>
                </c:pt>
                <c:pt idx="1">
                  <c:v>10.29</c:v>
                </c:pt>
                <c:pt idx="2">
                  <c:v>10.29</c:v>
                </c:pt>
                <c:pt idx="3">
                  <c:v>10.53</c:v>
                </c:pt>
                <c:pt idx="4">
                  <c:v>11.89</c:v>
                </c:pt>
              </c:numCache>
            </c:numRef>
          </c:val>
          <c:extLst>
            <c:ext xmlns:c16="http://schemas.microsoft.com/office/drawing/2014/chart" uri="{C3380CC4-5D6E-409C-BE32-E72D297353CC}">
              <c16:uniqueId val="{00000000-95E1-439E-B60C-57CA45A3FB7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16.2</c:v>
                </c:pt>
                <c:pt idx="1">
                  <c:v>16.579999999999998</c:v>
                </c:pt>
                <c:pt idx="2">
                  <c:v>15.88</c:v>
                </c:pt>
                <c:pt idx="3">
                  <c:v>17.260000000000002</c:v>
                </c:pt>
                <c:pt idx="4">
                  <c:v>22.6</c:v>
                </c:pt>
              </c:numCache>
            </c:numRef>
          </c:val>
          <c:extLst>
            <c:ext xmlns:c16="http://schemas.microsoft.com/office/drawing/2014/chart" uri="{C3380CC4-5D6E-409C-BE32-E72D297353CC}">
              <c16:uniqueId val="{00000001-95E1-439E-B60C-57CA45A3FB7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1.43</c:v>
                </c:pt>
                <c:pt idx="1">
                  <c:v>-2.15</c:v>
                </c:pt>
                <c:pt idx="2">
                  <c:v>-8.6999999999999993</c:v>
                </c:pt>
                <c:pt idx="3">
                  <c:v>-4.46</c:v>
                </c:pt>
                <c:pt idx="4">
                  <c:v>0.83</c:v>
                </c:pt>
              </c:numCache>
            </c:numRef>
          </c:val>
          <c:smooth val="0"/>
          <c:extLst>
            <c:ext xmlns:c16="http://schemas.microsoft.com/office/drawing/2014/chart" uri="{C3380CC4-5D6E-409C-BE32-E72D297353CC}">
              <c16:uniqueId val="{00000002-95E1-439E-B60C-57CA45A3FB7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0.6</c:v>
                </c:pt>
                <c:pt idx="2">
                  <c:v>#N/A</c:v>
                </c:pt>
                <c:pt idx="3">
                  <c:v>7.0000000000000007E-2</c:v>
                </c:pt>
                <c:pt idx="4">
                  <c:v>#N/A</c:v>
                </c:pt>
                <c:pt idx="5">
                  <c:v>7.0000000000000007E-2</c:v>
                </c:pt>
                <c:pt idx="6">
                  <c:v>#N/A</c:v>
                </c:pt>
                <c:pt idx="7">
                  <c:v>4.9800000000000004</c:v>
                </c:pt>
                <c:pt idx="8">
                  <c:v>0</c:v>
                </c:pt>
                <c:pt idx="9">
                  <c:v>0</c:v>
                </c:pt>
              </c:numCache>
            </c:numRef>
          </c:val>
          <c:extLst>
            <c:ext xmlns:c16="http://schemas.microsoft.com/office/drawing/2014/chart" uri="{C3380CC4-5D6E-409C-BE32-E72D297353CC}">
              <c16:uniqueId val="{00000000-0044-4B15-93DE-BD940A936A6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044-4B15-93DE-BD940A936A67}"/>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0044-4B15-93DE-BD940A936A67}"/>
            </c:ext>
          </c:extLst>
        </c:ser>
        <c:ser>
          <c:idx val="3"/>
          <c:order val="3"/>
          <c:tx>
            <c:strRef>
              <c:f>データシート!$A$30</c:f>
              <c:strCache>
                <c:ptCount val="1"/>
                <c:pt idx="0">
                  <c:v>土地取得特別会計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#N/A</c:v>
                </c:pt>
                <c:pt idx="7">
                  <c:v>0</c:v>
                </c:pt>
                <c:pt idx="8">
                  <c:v>#N/A</c:v>
                </c:pt>
                <c:pt idx="9">
                  <c:v>0</c:v>
                </c:pt>
              </c:numCache>
            </c:numRef>
          </c:val>
          <c:extLst>
            <c:ext xmlns:c16="http://schemas.microsoft.com/office/drawing/2014/chart" uri="{C3380CC4-5D6E-409C-BE32-E72D297353CC}">
              <c16:uniqueId val="{00000003-0044-4B15-93DE-BD940A936A67}"/>
            </c:ext>
          </c:extLst>
        </c:ser>
        <c:ser>
          <c:idx val="4"/>
          <c:order val="4"/>
          <c:tx>
            <c:strRef>
              <c:f>データシート!$A$31</c:f>
              <c:strCache>
                <c:ptCount val="1"/>
                <c:pt idx="0">
                  <c:v>児童発達支援事業特別会計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0.17</c:v>
                </c:pt>
                <c:pt idx="1">
                  <c:v>#N/A</c:v>
                </c:pt>
                <c:pt idx="2">
                  <c:v>0.18</c:v>
                </c:pt>
                <c:pt idx="3">
                  <c:v>#N/A</c:v>
                </c:pt>
                <c:pt idx="4">
                  <c:v>7.0000000000000007E-2</c:v>
                </c:pt>
                <c:pt idx="5">
                  <c:v>#N/A</c:v>
                </c:pt>
                <c:pt idx="6">
                  <c:v>#N/A</c:v>
                </c:pt>
                <c:pt idx="7">
                  <c:v>0</c:v>
                </c:pt>
                <c:pt idx="8">
                  <c:v>#N/A</c:v>
                </c:pt>
                <c:pt idx="9">
                  <c:v>0.03</c:v>
                </c:pt>
              </c:numCache>
            </c:numRef>
          </c:val>
          <c:extLst>
            <c:ext xmlns:c16="http://schemas.microsoft.com/office/drawing/2014/chart" uri="{C3380CC4-5D6E-409C-BE32-E72D297353CC}">
              <c16:uniqueId val="{00000004-0044-4B15-93DE-BD940A936A67}"/>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0.09</c:v>
                </c:pt>
                <c:pt idx="2">
                  <c:v>#N/A</c:v>
                </c:pt>
                <c:pt idx="3">
                  <c:v>0.08</c:v>
                </c:pt>
                <c:pt idx="4">
                  <c:v>#N/A</c:v>
                </c:pt>
                <c:pt idx="5">
                  <c:v>0.11</c:v>
                </c:pt>
                <c:pt idx="6">
                  <c:v>#N/A</c:v>
                </c:pt>
                <c:pt idx="7">
                  <c:v>0.12</c:v>
                </c:pt>
                <c:pt idx="8">
                  <c:v>#N/A</c:v>
                </c:pt>
                <c:pt idx="9">
                  <c:v>0.2</c:v>
                </c:pt>
              </c:numCache>
            </c:numRef>
          </c:val>
          <c:extLst>
            <c:ext xmlns:c16="http://schemas.microsoft.com/office/drawing/2014/chart" uri="{C3380CC4-5D6E-409C-BE32-E72D297353CC}">
              <c16:uniqueId val="{00000005-0044-4B15-93DE-BD940A936A67}"/>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2.4900000000000002</c:v>
                </c:pt>
                <c:pt idx="2">
                  <c:v>#N/A</c:v>
                </c:pt>
                <c:pt idx="3">
                  <c:v>1.03</c:v>
                </c:pt>
                <c:pt idx="4">
                  <c:v>#N/A</c:v>
                </c:pt>
                <c:pt idx="5">
                  <c:v>0.77</c:v>
                </c:pt>
                <c:pt idx="6">
                  <c:v>#N/A</c:v>
                </c:pt>
                <c:pt idx="7">
                  <c:v>0.56999999999999995</c:v>
                </c:pt>
                <c:pt idx="8">
                  <c:v>#N/A</c:v>
                </c:pt>
                <c:pt idx="9">
                  <c:v>1.1399999999999999</c:v>
                </c:pt>
              </c:numCache>
            </c:numRef>
          </c:val>
          <c:extLst>
            <c:ext xmlns:c16="http://schemas.microsoft.com/office/drawing/2014/chart" uri="{C3380CC4-5D6E-409C-BE32-E72D297353CC}">
              <c16:uniqueId val="{00000006-0044-4B15-93DE-BD940A936A67}"/>
            </c:ext>
          </c:extLst>
        </c:ser>
        <c:ser>
          <c:idx val="7"/>
          <c:order val="7"/>
          <c:tx>
            <c:strRef>
              <c:f>データシート!$A$34</c:f>
              <c:strCache>
                <c:ptCount val="1"/>
                <c:pt idx="0">
                  <c:v>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2.0699999999999998</c:v>
                </c:pt>
              </c:numCache>
            </c:numRef>
          </c:val>
          <c:extLst>
            <c:ext xmlns:c16="http://schemas.microsoft.com/office/drawing/2014/chart" uri="{C3380CC4-5D6E-409C-BE32-E72D297353CC}">
              <c16:uniqueId val="{00000007-0044-4B15-93DE-BD940A936A67}"/>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9.41</c:v>
                </c:pt>
                <c:pt idx="2">
                  <c:v>#N/A</c:v>
                </c:pt>
                <c:pt idx="3">
                  <c:v>10.47</c:v>
                </c:pt>
                <c:pt idx="4">
                  <c:v>#N/A</c:v>
                </c:pt>
                <c:pt idx="5">
                  <c:v>10.36</c:v>
                </c:pt>
                <c:pt idx="6">
                  <c:v>#N/A</c:v>
                </c:pt>
                <c:pt idx="7">
                  <c:v>10.54</c:v>
                </c:pt>
                <c:pt idx="8">
                  <c:v>#N/A</c:v>
                </c:pt>
                <c:pt idx="9">
                  <c:v>11.84</c:v>
                </c:pt>
              </c:numCache>
            </c:numRef>
          </c:val>
          <c:extLst>
            <c:ext xmlns:c16="http://schemas.microsoft.com/office/drawing/2014/chart" uri="{C3380CC4-5D6E-409C-BE32-E72D297353CC}">
              <c16:uniqueId val="{00000008-0044-4B15-93DE-BD940A936A67}"/>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22.14</c:v>
                </c:pt>
                <c:pt idx="2">
                  <c:v>#N/A</c:v>
                </c:pt>
                <c:pt idx="3">
                  <c:v>21.65</c:v>
                </c:pt>
                <c:pt idx="4">
                  <c:v>#N/A</c:v>
                </c:pt>
                <c:pt idx="5">
                  <c:v>21.01</c:v>
                </c:pt>
                <c:pt idx="6">
                  <c:v>#N/A</c:v>
                </c:pt>
                <c:pt idx="7">
                  <c:v>19.600000000000001</c:v>
                </c:pt>
                <c:pt idx="8">
                  <c:v>#N/A</c:v>
                </c:pt>
                <c:pt idx="9">
                  <c:v>18.03</c:v>
                </c:pt>
              </c:numCache>
            </c:numRef>
          </c:val>
          <c:extLst>
            <c:ext xmlns:c16="http://schemas.microsoft.com/office/drawing/2014/chart" uri="{C3380CC4-5D6E-409C-BE32-E72D297353CC}">
              <c16:uniqueId val="{00000009-0044-4B15-93DE-BD940A936A6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622</c:v>
                </c:pt>
                <c:pt idx="5">
                  <c:v>631</c:v>
                </c:pt>
                <c:pt idx="8">
                  <c:v>634</c:v>
                </c:pt>
                <c:pt idx="11">
                  <c:v>557</c:v>
                </c:pt>
                <c:pt idx="14">
                  <c:v>468</c:v>
                </c:pt>
              </c:numCache>
            </c:numRef>
          </c:val>
          <c:extLst>
            <c:ext xmlns:c16="http://schemas.microsoft.com/office/drawing/2014/chart" uri="{C3380CC4-5D6E-409C-BE32-E72D297353CC}">
              <c16:uniqueId val="{00000000-60FE-4E91-999F-FE6F5C02F4F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0FE-4E91-999F-FE6F5C02F4F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60FE-4E91-999F-FE6F5C02F4F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24</c:v>
                </c:pt>
                <c:pt idx="3">
                  <c:v>28</c:v>
                </c:pt>
                <c:pt idx="6">
                  <c:v>28</c:v>
                </c:pt>
                <c:pt idx="9">
                  <c:v>35</c:v>
                </c:pt>
                <c:pt idx="12">
                  <c:v>35</c:v>
                </c:pt>
              </c:numCache>
            </c:numRef>
          </c:val>
          <c:extLst>
            <c:ext xmlns:c16="http://schemas.microsoft.com/office/drawing/2014/chart" uri="{C3380CC4-5D6E-409C-BE32-E72D297353CC}">
              <c16:uniqueId val="{00000003-60FE-4E91-999F-FE6F5C02F4F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441</c:v>
                </c:pt>
                <c:pt idx="3">
                  <c:v>460</c:v>
                </c:pt>
                <c:pt idx="6">
                  <c:v>458</c:v>
                </c:pt>
                <c:pt idx="9">
                  <c:v>361</c:v>
                </c:pt>
                <c:pt idx="12">
                  <c:v>230</c:v>
                </c:pt>
              </c:numCache>
            </c:numRef>
          </c:val>
          <c:extLst>
            <c:ext xmlns:c16="http://schemas.microsoft.com/office/drawing/2014/chart" uri="{C3380CC4-5D6E-409C-BE32-E72D297353CC}">
              <c16:uniqueId val="{00000004-60FE-4E91-999F-FE6F5C02F4F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3</c:v>
                </c:pt>
              </c:numCache>
            </c:numRef>
          </c:val>
          <c:extLst>
            <c:ext xmlns:c16="http://schemas.microsoft.com/office/drawing/2014/chart" uri="{C3380CC4-5D6E-409C-BE32-E72D297353CC}">
              <c16:uniqueId val="{00000005-60FE-4E91-999F-FE6F5C02F4F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0FE-4E91-999F-FE6F5C02F4F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592</c:v>
                </c:pt>
                <c:pt idx="3">
                  <c:v>666</c:v>
                </c:pt>
                <c:pt idx="6">
                  <c:v>664</c:v>
                </c:pt>
                <c:pt idx="9">
                  <c:v>656</c:v>
                </c:pt>
                <c:pt idx="12">
                  <c:v>632</c:v>
                </c:pt>
              </c:numCache>
            </c:numRef>
          </c:val>
          <c:extLst>
            <c:ext xmlns:c16="http://schemas.microsoft.com/office/drawing/2014/chart" uri="{C3380CC4-5D6E-409C-BE32-E72D297353CC}">
              <c16:uniqueId val="{00000007-60FE-4E91-999F-FE6F5C02F4F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435</c:v>
                </c:pt>
                <c:pt idx="2">
                  <c:v>#N/A</c:v>
                </c:pt>
                <c:pt idx="3">
                  <c:v>#N/A</c:v>
                </c:pt>
                <c:pt idx="4">
                  <c:v>523</c:v>
                </c:pt>
                <c:pt idx="5">
                  <c:v>#N/A</c:v>
                </c:pt>
                <c:pt idx="6">
                  <c:v>#N/A</c:v>
                </c:pt>
                <c:pt idx="7">
                  <c:v>516</c:v>
                </c:pt>
                <c:pt idx="8">
                  <c:v>#N/A</c:v>
                </c:pt>
                <c:pt idx="9">
                  <c:v>#N/A</c:v>
                </c:pt>
                <c:pt idx="10">
                  <c:v>495</c:v>
                </c:pt>
                <c:pt idx="11">
                  <c:v>#N/A</c:v>
                </c:pt>
                <c:pt idx="12">
                  <c:v>#N/A</c:v>
                </c:pt>
                <c:pt idx="13">
                  <c:v>432</c:v>
                </c:pt>
                <c:pt idx="14">
                  <c:v>#N/A</c:v>
                </c:pt>
              </c:numCache>
            </c:numRef>
          </c:val>
          <c:smooth val="0"/>
          <c:extLst>
            <c:ext xmlns:c16="http://schemas.microsoft.com/office/drawing/2014/chart" uri="{C3380CC4-5D6E-409C-BE32-E72D297353CC}">
              <c16:uniqueId val="{00000008-60FE-4E91-999F-FE6F5C02F4F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6941</c:v>
                </c:pt>
                <c:pt idx="5">
                  <c:v>6498</c:v>
                </c:pt>
                <c:pt idx="8">
                  <c:v>6799</c:v>
                </c:pt>
                <c:pt idx="11">
                  <c:v>6786</c:v>
                </c:pt>
                <c:pt idx="14">
                  <c:v>6475</c:v>
                </c:pt>
              </c:numCache>
            </c:numRef>
          </c:val>
          <c:extLst>
            <c:ext xmlns:c16="http://schemas.microsoft.com/office/drawing/2014/chart" uri="{C3380CC4-5D6E-409C-BE32-E72D297353CC}">
              <c16:uniqueId val="{00000000-E903-4158-B2BE-03AC64B18B4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52</c:v>
                </c:pt>
                <c:pt idx="5">
                  <c:v>32</c:v>
                </c:pt>
                <c:pt idx="8">
                  <c:v>11</c:v>
                </c:pt>
                <c:pt idx="11">
                  <c:v>0</c:v>
                </c:pt>
                <c:pt idx="14">
                  <c:v>0</c:v>
                </c:pt>
              </c:numCache>
            </c:numRef>
          </c:val>
          <c:extLst>
            <c:ext xmlns:c16="http://schemas.microsoft.com/office/drawing/2014/chart" uri="{C3380CC4-5D6E-409C-BE32-E72D297353CC}">
              <c16:uniqueId val="{00000001-E903-4158-B2BE-03AC64B18B4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940</c:v>
                </c:pt>
                <c:pt idx="5">
                  <c:v>1236</c:v>
                </c:pt>
                <c:pt idx="8">
                  <c:v>1221</c:v>
                </c:pt>
                <c:pt idx="11">
                  <c:v>1314</c:v>
                </c:pt>
                <c:pt idx="14">
                  <c:v>1586</c:v>
                </c:pt>
              </c:numCache>
            </c:numRef>
          </c:val>
          <c:extLst>
            <c:ext xmlns:c16="http://schemas.microsoft.com/office/drawing/2014/chart" uri="{C3380CC4-5D6E-409C-BE32-E72D297353CC}">
              <c16:uniqueId val="{00000002-E903-4158-B2BE-03AC64B18B4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903-4158-B2BE-03AC64B18B4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903-4158-B2BE-03AC64B18B4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465</c:v>
                </c:pt>
                <c:pt idx="3">
                  <c:v>445</c:v>
                </c:pt>
                <c:pt idx="6">
                  <c:v>487</c:v>
                </c:pt>
                <c:pt idx="9">
                  <c:v>518</c:v>
                </c:pt>
                <c:pt idx="12">
                  <c:v>498</c:v>
                </c:pt>
              </c:numCache>
            </c:numRef>
          </c:val>
          <c:extLst>
            <c:ext xmlns:c16="http://schemas.microsoft.com/office/drawing/2014/chart" uri="{C3380CC4-5D6E-409C-BE32-E72D297353CC}">
              <c16:uniqueId val="{00000005-E903-4158-B2BE-03AC64B18B4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350</c:v>
                </c:pt>
                <c:pt idx="3">
                  <c:v>396</c:v>
                </c:pt>
                <c:pt idx="6">
                  <c:v>339</c:v>
                </c:pt>
                <c:pt idx="9">
                  <c:v>314</c:v>
                </c:pt>
                <c:pt idx="12">
                  <c:v>328</c:v>
                </c:pt>
              </c:numCache>
            </c:numRef>
          </c:val>
          <c:extLst>
            <c:ext xmlns:c16="http://schemas.microsoft.com/office/drawing/2014/chart" uri="{C3380CC4-5D6E-409C-BE32-E72D297353CC}">
              <c16:uniqueId val="{00000006-E903-4158-B2BE-03AC64B18B4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299</c:v>
                </c:pt>
                <c:pt idx="3">
                  <c:v>290</c:v>
                </c:pt>
                <c:pt idx="6">
                  <c:v>321</c:v>
                </c:pt>
                <c:pt idx="9">
                  <c:v>320</c:v>
                </c:pt>
                <c:pt idx="12">
                  <c:v>318</c:v>
                </c:pt>
              </c:numCache>
            </c:numRef>
          </c:val>
          <c:extLst>
            <c:ext xmlns:c16="http://schemas.microsoft.com/office/drawing/2014/chart" uri="{C3380CC4-5D6E-409C-BE32-E72D297353CC}">
              <c16:uniqueId val="{00000007-E903-4158-B2BE-03AC64B18B4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3461</c:v>
                </c:pt>
                <c:pt idx="3">
                  <c:v>3326</c:v>
                </c:pt>
                <c:pt idx="6">
                  <c:v>3102</c:v>
                </c:pt>
                <c:pt idx="9">
                  <c:v>2923</c:v>
                </c:pt>
                <c:pt idx="12">
                  <c:v>2977</c:v>
                </c:pt>
              </c:numCache>
            </c:numRef>
          </c:val>
          <c:extLst>
            <c:ext xmlns:c16="http://schemas.microsoft.com/office/drawing/2014/chart" uri="{C3380CC4-5D6E-409C-BE32-E72D297353CC}">
              <c16:uniqueId val="{00000008-E903-4158-B2BE-03AC64B18B4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326</c:v>
                </c:pt>
                <c:pt idx="3">
                  <c:v>328</c:v>
                </c:pt>
                <c:pt idx="6">
                  <c:v>273</c:v>
                </c:pt>
                <c:pt idx="9">
                  <c:v>255</c:v>
                </c:pt>
                <c:pt idx="12">
                  <c:v>257</c:v>
                </c:pt>
              </c:numCache>
            </c:numRef>
          </c:val>
          <c:extLst>
            <c:ext xmlns:c16="http://schemas.microsoft.com/office/drawing/2014/chart" uri="{C3380CC4-5D6E-409C-BE32-E72D297353CC}">
              <c16:uniqueId val="{00000009-E903-4158-B2BE-03AC64B18B4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6183</c:v>
                </c:pt>
                <c:pt idx="3">
                  <c:v>6106</c:v>
                </c:pt>
                <c:pt idx="6">
                  <c:v>5896</c:v>
                </c:pt>
                <c:pt idx="9">
                  <c:v>6079</c:v>
                </c:pt>
                <c:pt idx="12">
                  <c:v>5637</c:v>
                </c:pt>
              </c:numCache>
            </c:numRef>
          </c:val>
          <c:extLst>
            <c:ext xmlns:c16="http://schemas.microsoft.com/office/drawing/2014/chart" uri="{C3380CC4-5D6E-409C-BE32-E72D297353CC}">
              <c16:uniqueId val="{0000000A-E903-4158-B2BE-03AC64B18B4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3151</c:v>
                </c:pt>
                <c:pt idx="2">
                  <c:v>#N/A</c:v>
                </c:pt>
                <c:pt idx="3">
                  <c:v>#N/A</c:v>
                </c:pt>
                <c:pt idx="4">
                  <c:v>3124</c:v>
                </c:pt>
                <c:pt idx="5">
                  <c:v>#N/A</c:v>
                </c:pt>
                <c:pt idx="6">
                  <c:v>#N/A</c:v>
                </c:pt>
                <c:pt idx="7">
                  <c:v>2386</c:v>
                </c:pt>
                <c:pt idx="8">
                  <c:v>#N/A</c:v>
                </c:pt>
                <c:pt idx="9">
                  <c:v>#N/A</c:v>
                </c:pt>
                <c:pt idx="10">
                  <c:v>2308</c:v>
                </c:pt>
                <c:pt idx="11">
                  <c:v>#N/A</c:v>
                </c:pt>
                <c:pt idx="12">
                  <c:v>#N/A</c:v>
                </c:pt>
                <c:pt idx="13">
                  <c:v>1953</c:v>
                </c:pt>
                <c:pt idx="14">
                  <c:v>#N/A</c:v>
                </c:pt>
              </c:numCache>
            </c:numRef>
          </c:val>
          <c:smooth val="0"/>
          <c:extLst>
            <c:ext xmlns:c16="http://schemas.microsoft.com/office/drawing/2014/chart" uri="{C3380CC4-5D6E-409C-BE32-E72D297353CC}">
              <c16:uniqueId val="{0000000B-E903-4158-B2BE-03AC64B18B4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672</c:v>
                </c:pt>
                <c:pt idx="1">
                  <c:v>732</c:v>
                </c:pt>
                <c:pt idx="2">
                  <c:v>972</c:v>
                </c:pt>
              </c:numCache>
            </c:numRef>
          </c:val>
          <c:extLst>
            <c:ext xmlns:c16="http://schemas.microsoft.com/office/drawing/2014/chart" uri="{C3380CC4-5D6E-409C-BE32-E72D297353CC}">
              <c16:uniqueId val="{00000000-B2DF-47EA-929D-31596D8CCE6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88</c:v>
                </c:pt>
                <c:pt idx="1">
                  <c:v>88</c:v>
                </c:pt>
                <c:pt idx="2">
                  <c:v>118</c:v>
                </c:pt>
              </c:numCache>
            </c:numRef>
          </c:val>
          <c:extLst>
            <c:ext xmlns:c16="http://schemas.microsoft.com/office/drawing/2014/chart" uri="{C3380CC4-5D6E-409C-BE32-E72D297353CC}">
              <c16:uniqueId val="{00000001-B2DF-47EA-929D-31596D8CCE6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185</c:v>
                </c:pt>
                <c:pt idx="1">
                  <c:v>235</c:v>
                </c:pt>
                <c:pt idx="2">
                  <c:v>250</c:v>
                </c:pt>
              </c:numCache>
            </c:numRef>
          </c:val>
          <c:extLst>
            <c:ext xmlns:c16="http://schemas.microsoft.com/office/drawing/2014/chart" uri="{C3380CC4-5D6E-409C-BE32-E72D297353CC}">
              <c16:uniqueId val="{00000002-B2DF-47EA-929D-31596D8CCE6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[1]公会計指標分析・財政指標組合せ分析表!$AN$51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{33DE9F3B-7614-46CF-A780-8001E38041BB}</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358-4315-816B-F8049A0612D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{855C8192-3113-44C8-B387-78D5727DF47E}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358-4315-816B-F8049A0612D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{8B82E7C4-334C-4F09-9B13-E99F96A5F435}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358-4315-816B-F8049A0612D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{AE038B58-9DE2-41C1-BF11-4EA28917C70F}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358-4315-816B-F8049A0612D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{96FB3C26-8827-44E4-A17F-0C270370884A}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358-4315-816B-F8049A0612DB}"/>
                </c:ext>
              </c:extLst>
            </c:dLbl>
            <c:dLbl>
              <c:idx val="8"/>
              <c:tx>
                <c:strRef>
                  <c:f>[1]公会計指標分析・財政指標組合せ分析表!$BX$50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{7D95E9E1-2A3B-4FF6-8A8B-F5CB2798F99C}</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358-4315-816B-F8049A0612DB}"/>
                </c:ext>
              </c:extLst>
            </c:dLbl>
            <c:dLbl>
              <c:idx val="16"/>
              <c:tx>
                <c:strRef>
                  <c:f>[1]公会計指標分析・財政指標組合せ分析表!$CF$50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{65157583-9CE2-4CC8-B210-A87E180BEAAC}</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358-4315-816B-F8049A0612DB}"/>
                </c:ext>
              </c:extLst>
            </c:dLbl>
            <c:dLbl>
              <c:idx val="24"/>
              <c:tx>
                <c:strRef>
                  <c:f>[1]公会計指標分析・財政指標組合せ分析表!$CN$50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{AE1810D8-5015-4371-9F19-B0DFD6C41B2C}</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358-4315-816B-F8049A0612DB}"/>
                </c:ext>
              </c:extLst>
            </c:dLbl>
            <c:dLbl>
              <c:idx val="32"/>
              <c:tx>
                <c:strRef>
                  <c:f>[1]公会計指標分析・財政指標組合せ分析表!$CV$50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{12BE77A5-9D4A-47AA-8FFD-D2CA54263B7A}</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358-4315-816B-F8049A0612D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[1]公会計指標分析・財政指標組合せ分析表!$BP$53:$DC$53</c:f>
              <c:numCache>
                <c:formatCode>General</c:formatCode>
                <c:ptCount val="40"/>
                <c:pt idx="0">
                  <c:v>64.3</c:v>
                </c:pt>
                <c:pt idx="8">
                  <c:v>65.7</c:v>
                </c:pt>
                <c:pt idx="16">
                  <c:v>67</c:v>
                </c:pt>
                <c:pt idx="24">
                  <c:v>67.599999999999994</c:v>
                </c:pt>
                <c:pt idx="32">
                  <c:v>69.2</c:v>
                </c:pt>
              </c:numCache>
            </c:numRef>
          </c:xVal>
          <c:yVal>
            <c:numRef>
              <c:f>[1]公会計指標分析・財政指標組合せ分析表!$BP$51:$DC$51</c:f>
              <c:numCache>
                <c:formatCode>General</c:formatCode>
                <c:ptCount val="40"/>
                <c:pt idx="0">
                  <c:v>86.7</c:v>
                </c:pt>
                <c:pt idx="8">
                  <c:v>81.5</c:v>
                </c:pt>
                <c:pt idx="16">
                  <c:v>65.900000000000006</c:v>
                </c:pt>
                <c:pt idx="24">
                  <c:v>62.3</c:v>
                </c:pt>
                <c:pt idx="32">
                  <c:v>50.7</c:v>
                </c:pt>
              </c:numCache>
            </c:numRef>
          </c:yVal>
          <c:smooth val="0"/>
          <c:extLst>
            <c:ext xmlns:c16="http://schemas.microsoft.com/office/drawing/2014/chart" uri="{C3380CC4-5D6E-409C-BE32-E72D297353CC}">
              <c16:uniqueId val="{00000009-D358-4315-816B-F8049A0612DB}"/>
            </c:ext>
          </c:extLst>
        </c:ser>
        <c:ser>
          <c:idx val="1"/>
          <c:order val="1"/>
          <c:tx>
            <c:strRef>
              <c:f>[1]公会計指標分析・財政指標組合せ分析表!$AN$55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[1]公会計指標分析・財政指標組合せ分析表!$BP$50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{B071951E-ABE8-4AFA-AE72-09FD76AF83E9}</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358-4315-816B-F8049A0612D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{C1A4043B-C8EC-4263-A6D0-DB093E8B04D9}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358-4315-816B-F8049A0612D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{C4F2F5FE-FB65-47CB-A6EC-03FE57542EB8}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358-4315-816B-F8049A0612D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{0B634FD3-3613-4ED6-B164-BB7F77D143BD}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358-4315-816B-F8049A0612D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{C88D4A10-A9D6-4059-A616-5036ED2FEA06}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358-4315-816B-F8049A0612DB}"/>
                </c:ext>
              </c:extLst>
            </c:dLbl>
            <c:dLbl>
              <c:idx val="8"/>
              <c:tx>
                <c:strRef>
                  <c:f>[1]公会計指標分析・財政指標組合せ分析表!$BX$50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{3A4E7232-FF99-4AE0-9A1D-123BFEFDB715}</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358-4315-816B-F8049A0612DB}"/>
                </c:ext>
              </c:extLst>
            </c:dLbl>
            <c:dLbl>
              <c:idx val="16"/>
              <c:tx>
                <c:strRef>
                  <c:f>[1]公会計指標分析・財政指標組合せ分析表!$CF$50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{16ACAB2D-5E4F-4418-BF22-44454E022F26}</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358-4315-816B-F8049A0612DB}"/>
                </c:ext>
              </c:extLst>
            </c:dLbl>
            <c:dLbl>
              <c:idx val="24"/>
              <c:tx>
                <c:strRef>
                  <c:f>[1]公会計指標分析・財政指標組合せ分析表!$CN$50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{6E8F2C84-CD3A-42DC-9D4B-25D078B15DDC}</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358-4315-816B-F8049A0612DB}"/>
                </c:ext>
              </c:extLst>
            </c:dLbl>
            <c:dLbl>
              <c:idx val="32"/>
              <c:tx>
                <c:strRef>
                  <c:f>[1]公会計指標分析・財政指標組合せ分析表!$CV$50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{8CA1375B-FE3F-4EBF-B602-AFE536EF225F}</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358-4315-816B-F8049A0612D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[1]公会計指標分析・財政指標組合せ分析表!$BP$57:$DC$57</c:f>
              <c:numCache>
                <c:formatCode>General</c:formatCode>
                <c:ptCount val="40"/>
                <c:pt idx="0">
                  <c:v>62</c:v>
                </c:pt>
                <c:pt idx="8">
                  <c:v>62.9</c:v>
                </c:pt>
                <c:pt idx="16">
                  <c:v>63.3</c:v>
                </c:pt>
                <c:pt idx="24">
                  <c:v>64.400000000000006</c:v>
                </c:pt>
                <c:pt idx="32">
                  <c:v>65.2</c:v>
                </c:pt>
              </c:numCache>
            </c:numRef>
          </c:xVal>
          <c:yVal>
            <c:numRef>
              <c:f>[1]公会計指標分析・財政指標組合せ分析表!$BP$55:$DC$55</c:f>
              <c:numCache>
                <c:formatCode>General</c:formatCode>
                <c:ptCount val="40"/>
                <c:pt idx="0">
                  <c:v>23.5</c:v>
                </c:pt>
                <c:pt idx="8">
                  <c:v>6.9</c:v>
                </c:pt>
                <c:pt idx="16">
                  <c:v>0</c:v>
                </c:pt>
                <c:pt idx="24">
                  <c:v>0</c:v>
                </c:pt>
                <c:pt idx="32">
                  <c:v>0</c:v>
                </c:pt>
              </c:numCache>
            </c:numRef>
          </c:yVal>
          <c:smooth val="0"/>
          <c:extLst>
            <c:ext xmlns:c16="http://schemas.microsoft.com/office/drawing/2014/chart" uri="{C3380CC4-5D6E-409C-BE32-E72D297353CC}">
              <c16:uniqueId val="{00000013-D358-4315-816B-F8049A0612DB}"/>
            </c:ext>
          </c:extLst>
        </c:ser>
        <c:dLbls>
          <c:showLegendKey val="0"/>
          <c:showVal val="1"/>
          <c:showCatName val="0"/>
          <c:showSerName val="0"/>
          <c:showPercent val="0"/>
          <c:showBubbleSize val="0"/>
        </c:dLbls>
        <c:axId val="46179840"/>
        <c:axId val="46181760"/>
      </c:scatterChart>
      <c:valAx>
        <c:axId val="46179840"/>
        <c:scaling>
          <c:orientation val="maxMin"/>
          <c:max val="70"/>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[1]公会計指標分析・財政指標組合せ分析表!$AN$73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{5CE55B77-508B-440E-AAF7-2FDE95A36A50}</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F83-472F-B3FA-2A38E4A0935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{E91FC1AF-5407-4469-8957-E1A5B766C517}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F83-472F-B3FA-2A38E4A0935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{C5E8BE51-8A7F-4001-84BD-32E4B6F1E054}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F83-472F-B3FA-2A38E4A0935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{1FC11617-6AAD-448E-AA4F-A275AAB75920}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F83-472F-B3FA-2A38E4A0935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{0F402762-C633-43B5-AB55-667636EB0EFD}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F83-472F-B3FA-2A38E4A0935C}"/>
                </c:ext>
              </c:extLst>
            </c:dLbl>
            <c:dLbl>
              <c:idx val="8"/>
              <c:tx>
                <c:strRef>
                  <c:f>[1]公会計指標分析・財政指標組合せ分析表!$BX$72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{0B0C8DE7-B649-4CC4-990C-CD8355721BDC}</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F83-472F-B3FA-2A38E4A0935C}"/>
                </c:ext>
              </c:extLst>
            </c:dLbl>
            <c:dLbl>
              <c:idx val="16"/>
              <c:tx>
                <c:strRef>
                  <c:f>[1]公会計指標分析・財政指標組合せ分析表!$CF$72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{1542D81E-1B97-40E8-8E5D-53BF9DB2D045}</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F83-472F-B3FA-2A38E4A0935C}"/>
                </c:ext>
              </c:extLst>
            </c:dLbl>
            <c:dLbl>
              <c:idx val="24"/>
              <c:tx>
                <c:strRef>
                  <c:f>[1]公会計指標分析・財政指標組合せ分析表!$CN$72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{D8B3F3C0-A340-4F63-940E-85FA5C397C63}</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F83-472F-B3FA-2A38E4A0935C}"/>
                </c:ext>
              </c:extLst>
            </c:dLbl>
            <c:dLbl>
              <c:idx val="32"/>
              <c:tx>
                <c:strRef>
                  <c:f>[1]公会計指標分析・財政指標組合せ分析表!$CV$72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{1D8C3352-3E69-43AF-B0A4-91D1FFE3254A}</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F83-472F-B3FA-2A38E4A0935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[1]公会計指標分析・財政指標組合せ分析表!$BP$75:$DC$75</c:f>
              <c:numCache>
                <c:formatCode>General</c:formatCode>
                <c:ptCount val="40"/>
                <c:pt idx="0">
                  <c:v>11.5</c:v>
                </c:pt>
                <c:pt idx="8">
                  <c:v>12.6</c:v>
                </c:pt>
                <c:pt idx="16">
                  <c:v>13.3</c:v>
                </c:pt>
                <c:pt idx="24">
                  <c:v>13.7</c:v>
                </c:pt>
                <c:pt idx="32">
                  <c:v>12.9</c:v>
                </c:pt>
              </c:numCache>
            </c:numRef>
          </c:xVal>
          <c:yVal>
            <c:numRef>
              <c:f>[1]公会計指標分析・財政指標組合せ分析表!$BP$73:$DC$73</c:f>
              <c:numCache>
                <c:formatCode>General</c:formatCode>
                <c:ptCount val="40"/>
                <c:pt idx="0">
                  <c:v>86.7</c:v>
                </c:pt>
                <c:pt idx="8">
                  <c:v>81.5</c:v>
                </c:pt>
                <c:pt idx="16">
                  <c:v>65.900000000000006</c:v>
                </c:pt>
                <c:pt idx="24">
                  <c:v>62.3</c:v>
                </c:pt>
                <c:pt idx="32">
                  <c:v>50.7</c:v>
                </c:pt>
              </c:numCache>
            </c:numRef>
          </c:yVal>
          <c:smooth val="0"/>
          <c:extLst>
            <c:ext xmlns:c16="http://schemas.microsoft.com/office/drawing/2014/chart" uri="{C3380CC4-5D6E-409C-BE32-E72D297353CC}">
              <c16:uniqueId val="{00000009-8F83-472F-B3FA-2A38E4A0935C}"/>
            </c:ext>
          </c:extLst>
        </c:ser>
        <c:ser>
          <c:idx val="1"/>
          <c:order val="1"/>
          <c:tx>
            <c:strRef>
              <c:f>[1]公会計指標分析・財政指標組合せ分析表!$AN$77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[1]公会計指標分析・財政指標組合せ分析表!$BP$72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{0F5BC5F9-C035-4315-8850-2BB553446FBF}</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F83-472F-B3FA-2A38E4A0935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{29BBDDDF-6017-44F0-AB28-1E625578367D}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F83-472F-B3FA-2A38E4A0935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{8C99A0EB-1CBF-433C-B679-7416CB05B028}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F83-472F-B3FA-2A38E4A0935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{16DB76BA-E215-47CC-A392-9288088E5FDD}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F83-472F-B3FA-2A38E4A0935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{8456F581-95EB-47D5-B3DC-652233758B0E}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F83-472F-B3FA-2A38E4A0935C}"/>
                </c:ext>
              </c:extLst>
            </c:dLbl>
            <c:dLbl>
              <c:idx val="8"/>
              <c:layout>
                <c:manualLayout>
                  <c:x val="0"/>
                  <c:y val="1.671904443228233E-2"/>
                </c:manualLayout>
              </c:layout>
              <c:tx>
                <c:strRef>
                  <c:f>[1]公会計指標分析・財政指標組合せ分析表!$BX$72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{E263FD6D-267F-46BF-BF9A-D4B42535192E}</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F83-472F-B3FA-2A38E4A0935C}"/>
                </c:ext>
              </c:extLst>
            </c:dLbl>
            <c:dLbl>
              <c:idx val="16"/>
              <c:layout>
                <c:manualLayout>
                  <c:x val="0"/>
                  <c:y val="-4.2340368256334138E-2"/>
                </c:manualLayout>
              </c:layout>
              <c:tx>
                <c:strRef>
                  <c:f>[1]公会計指標分析・財政指標組合せ分析表!$CF$72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{68B4D3D5-4F2F-4448-9E39-ADE5DA8B3373}</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F83-472F-B3FA-2A38E4A0935C}"/>
                </c:ext>
              </c:extLst>
            </c:dLbl>
            <c:dLbl>
              <c:idx val="24"/>
              <c:layout>
                <c:manualLayout>
                  <c:x val="0"/>
                  <c:y val="3.1731644549961059E-2"/>
                </c:manualLayout>
              </c:layout>
              <c:tx>
                <c:strRef>
                  <c:f>[1]公会計指標分析・財政指標組合せ分析表!$CN$72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{024F2FDA-7446-4637-9166-6C234BC20730}</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F83-472F-B3FA-2A38E4A0935C}"/>
                </c:ext>
              </c:extLst>
            </c:dLbl>
            <c:dLbl>
              <c:idx val="32"/>
              <c:layout>
                <c:manualLayout>
                  <c:x val="0"/>
                  <c:y val="-6.1098069945551524E-3"/>
                </c:manualLayout>
              </c:layout>
              <c:tx>
                <c:strRef>
                  <c:f>[1]公会計指標分析・財政指標組合せ分析表!$CV$72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{22D11123-F1AC-4B9A-A6ED-913BCAE00171}</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F83-472F-B3FA-2A38E4A0935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[1]公会計指標分析・財政指標組合せ分析表!$BP$79:$DC$79</c:f>
              <c:numCache>
                <c:formatCode>General</c:formatCode>
                <c:ptCount val="40"/>
                <c:pt idx="0">
                  <c:v>8.6</c:v>
                </c:pt>
                <c:pt idx="8">
                  <c:v>8</c:v>
                </c:pt>
                <c:pt idx="16">
                  <c:v>8</c:v>
                </c:pt>
                <c:pt idx="24">
                  <c:v>8.1</c:v>
                </c:pt>
                <c:pt idx="32">
                  <c:v>8.1</c:v>
                </c:pt>
              </c:numCache>
            </c:numRef>
          </c:xVal>
          <c:yVal>
            <c:numRef>
              <c:f>[1]公会計指標分析・財政指標組合せ分析表!$BP$77:$DC$77</c:f>
              <c:numCache>
                <c:formatCode>General</c:formatCode>
                <c:ptCount val="40"/>
                <c:pt idx="0">
                  <c:v>23.5</c:v>
                </c:pt>
                <c:pt idx="8">
                  <c:v>6.9</c:v>
                </c:pt>
                <c:pt idx="16">
                  <c:v>0</c:v>
                </c:pt>
                <c:pt idx="24">
                  <c:v>0</c:v>
                </c:pt>
                <c:pt idx="32">
                  <c:v>0</c:v>
                </c:pt>
              </c:numCache>
            </c:numRef>
          </c:yVal>
          <c:smooth val="0"/>
          <c:extLst>
            <c:ext xmlns:c16="http://schemas.microsoft.com/office/drawing/2014/chart" uri="{C3380CC4-5D6E-409C-BE32-E72D297353CC}">
              <c16:uniqueId val="{00000013-8F83-472F-B3FA-2A38E4A0935C}"/>
            </c:ext>
          </c:extLst>
        </c:ser>
        <c:dLbls>
          <c:showLegendKey val="0"/>
          <c:showVal val="1"/>
          <c:showCatName val="0"/>
          <c:showSerName val="0"/>
          <c:showPercent val="0"/>
          <c:showBubbleSize val="0"/>
        </c:dLbls>
        <c:axId val="84219776"/>
        <c:axId val="84234240"/>
      </c:scatterChart>
      <c:valAx>
        <c:axId val="84219776"/>
        <c:scaling>
          <c:orientation val="maxMin"/>
          <c:max val="15"/>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岐阜県安八町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14,456
13,839
18.16
7,467,218
6,871,572
511,491
4,302,586
5,636,839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12.9
50.7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u="none" strike="noStrike">
              <a:solidFill>
                <a:schemeClr val="dk1"/>
              </a:solidFill>
              <a:effectLst/>
              <a:latin typeface="+mn-lt"/>
              <a:ea typeface="+mn-ea"/>
              <a:cs typeface="+mn-cs"/>
            </a:rPr>
            <a:t>　</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令和</a:t>
          </a:r>
          <a:r>
            <a:rPr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年度については前年比横ばいの状況ではあるが、</a:t>
          </a:r>
          <a:r>
            <a:rPr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5</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年連続微減の状況。令和２年１２月より安八スマート</a:t>
          </a:r>
          <a:r>
            <a:rPr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IC</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周辺にて工業団地開発を進め、進出企業も決定。工業団地の本格稼働による税収増加が見込まれ財政力指数は好転するものと思料。</a:t>
          </a:r>
          <a:r>
            <a:rPr lang="ja-JP" altLang="en-US" sz="1300">
              <a:effectLst/>
              <a:latin typeface="ＭＳ Ｐゴシック" panose="020B0600070205080204" pitchFamily="50" charset="-128"/>
              <a:ea typeface="ＭＳ Ｐゴシック" panose="020B0600070205080204" pitchFamily="50" charset="-128"/>
            </a:rPr>
            <a:t> </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58738</xdr:rowOff>
    </xdr:from>
    <xdr:to>
      <xdr:col>23</xdr:col>
      <xdr:colOff>133350</xdr:colOff>
      <xdr:row>44</xdr:row>
      <xdr:rowOff>144992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30938"/>
          <a:ext cx="0" cy="1457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117069</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60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144992</xdr:rowOff>
    </xdr:from>
    <xdr:to>
      <xdr:col>24</xdr:col>
      <xdr:colOff>12700</xdr:colOff>
      <xdr:row>44</xdr:row>
      <xdr:rowOff>144992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8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145115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597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58738</xdr:rowOff>
    </xdr:from>
    <xdr:to>
      <xdr:col>24</xdr:col>
      <xdr:colOff>12700</xdr:colOff>
      <xdr:row>36</xdr:row>
      <xdr:rowOff>58738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3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105833</xdr:rowOff>
    </xdr:from>
    <xdr:to>
      <xdr:col>23</xdr:col>
      <xdr:colOff>133350</xdr:colOff>
      <xdr:row>42</xdr:row>
      <xdr:rowOff>105833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30673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167869</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368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24342</xdr:rowOff>
    </xdr:from>
    <xdr:to>
      <xdr:col>23</xdr:col>
      <xdr:colOff>184150</xdr:colOff>
      <xdr:row>43</xdr:row>
      <xdr:rowOff>125942</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95779</xdr:rowOff>
    </xdr:from>
    <xdr:to>
      <xdr:col>19</xdr:col>
      <xdr:colOff>133350</xdr:colOff>
      <xdr:row>42</xdr:row>
      <xdr:rowOff>105833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296679"/>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34396</xdr:rowOff>
    </xdr:from>
    <xdr:to>
      <xdr:col>19</xdr:col>
      <xdr:colOff>184150</xdr:colOff>
      <xdr:row>43</xdr:row>
      <xdr:rowOff>135996</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120773</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4931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75671</xdr:rowOff>
    </xdr:from>
    <xdr:to>
      <xdr:col>15</xdr:col>
      <xdr:colOff>82550</xdr:colOff>
      <xdr:row>42</xdr:row>
      <xdr:rowOff>95779</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276571"/>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34396</xdr:rowOff>
    </xdr:from>
    <xdr:to>
      <xdr:col>15</xdr:col>
      <xdr:colOff>133350</xdr:colOff>
      <xdr:row>43</xdr:row>
      <xdr:rowOff>135996</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120773</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493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55563</xdr:rowOff>
    </xdr:from>
    <xdr:to>
      <xdr:col>11</xdr:col>
      <xdr:colOff>31750</xdr:colOff>
      <xdr:row>42</xdr:row>
      <xdr:rowOff>75671</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256463"/>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24342</xdr:rowOff>
    </xdr:from>
    <xdr:to>
      <xdr:col>11</xdr:col>
      <xdr:colOff>82550</xdr:colOff>
      <xdr:row>43</xdr:row>
      <xdr:rowOff>125942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110719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48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14288</xdr:rowOff>
    </xdr:from>
    <xdr:to>
      <xdr:col>7</xdr:col>
      <xdr:colOff>31750</xdr:colOff>
      <xdr:row>43</xdr:row>
      <xdr:rowOff>115888</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38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100665</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473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55033</xdr:rowOff>
    </xdr:from>
    <xdr:to>
      <xdr:col>23</xdr:col>
      <xdr:colOff>184150</xdr:colOff>
      <xdr:row>42</xdr:row>
      <xdr:rowOff>156633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71560</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55033</xdr:rowOff>
    </xdr:from>
    <xdr:to>
      <xdr:col>19</xdr:col>
      <xdr:colOff>184150</xdr:colOff>
      <xdr:row>42</xdr:row>
      <xdr:rowOff>156633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166810</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0248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44979</xdr:rowOff>
    </xdr:from>
    <xdr:to>
      <xdr:col>15</xdr:col>
      <xdr:colOff>133350</xdr:colOff>
      <xdr:row>42</xdr:row>
      <xdr:rowOff>146579</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245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156756</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014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24871</xdr:rowOff>
    </xdr:from>
    <xdr:to>
      <xdr:col>11</xdr:col>
      <xdr:colOff>82550</xdr:colOff>
      <xdr:row>42</xdr:row>
      <xdr:rowOff>126471</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225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136648</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6994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4763</xdr:rowOff>
    </xdr:from>
    <xdr:to>
      <xdr:col>7</xdr:col>
      <xdr:colOff>31750</xdr:colOff>
      <xdr:row>42</xdr:row>
      <xdr:rowOff>106363</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205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116540</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6974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u="none" strike="noStrike">
              <a:solidFill>
                <a:schemeClr val="dk1"/>
              </a:solidFill>
              <a:effectLst/>
              <a:latin typeface="+mn-lt"/>
              <a:ea typeface="+mn-ea"/>
              <a:cs typeface="+mn-cs"/>
            </a:rPr>
            <a:t>　</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扶助費等の増加により、経常経費は高止まりの状況。同比率については令和</a:t>
          </a:r>
          <a:r>
            <a:rPr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4</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年度以降増加傾向にて推移しており、類似団体平均値や県平均値に対しても近い数値を計上している。引続き施設の統廃合等による経常経費の削減に努める。</a:t>
          </a:r>
          <a:r>
            <a:rPr lang="ja-JP" altLang="en-US" sz="1300">
              <a:effectLst/>
              <a:latin typeface="ＭＳ Ｐゴシック" panose="020B0600070205080204" pitchFamily="50" charset="-128"/>
              <a:ea typeface="ＭＳ Ｐゴシック" panose="020B0600070205080204" pitchFamily="50" charset="-128"/>
            </a:rPr>
            <a:t> </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70696</xdr:rowOff>
    </xdr:from>
    <xdr:to>
      <xdr:col>23</xdr:col>
      <xdr:colOff>133350</xdr:colOff>
      <xdr:row>67</xdr:row>
      <xdr:rowOff>108162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014796"/>
          <a:ext cx="0" cy="15805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80239</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67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108162</xdr:rowOff>
    </xdr:from>
    <xdr:to>
      <xdr:col>24</xdr:col>
      <xdr:colOff>12700</xdr:colOff>
      <xdr:row>67</xdr:row>
      <xdr:rowOff>108162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95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157073</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70696</xdr:rowOff>
    </xdr:from>
    <xdr:to>
      <xdr:col>24</xdr:col>
      <xdr:colOff>12700</xdr:colOff>
      <xdr:row>58</xdr:row>
      <xdr:rowOff>70696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127846</xdr:rowOff>
    </xdr:from>
    <xdr:to>
      <xdr:col>23</xdr:col>
      <xdr:colOff>133350</xdr:colOff>
      <xdr:row>65</xdr:row>
      <xdr:rowOff>4656</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114800" y="11100646"/>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113471</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10862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141394</xdr:rowOff>
    </xdr:from>
    <xdr:to>
      <xdr:col>23</xdr:col>
      <xdr:colOff>184150</xdr:colOff>
      <xdr:row>65</xdr:row>
      <xdr:rowOff>71544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39370</xdr:rowOff>
    </xdr:from>
    <xdr:to>
      <xdr:col>19</xdr:col>
      <xdr:colOff>133350</xdr:colOff>
      <xdr:row>64</xdr:row>
      <xdr:rowOff>127846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1012170"/>
          <a:ext cx="889000" cy="8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141394</xdr:rowOff>
    </xdr:from>
    <xdr:to>
      <xdr:col>19</xdr:col>
      <xdr:colOff>184150</xdr:colOff>
      <xdr:row>65</xdr:row>
      <xdr:rowOff>71544</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56321</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1200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56515</xdr:rowOff>
    </xdr:from>
    <xdr:to>
      <xdr:col>15</xdr:col>
      <xdr:colOff>82550</xdr:colOff>
      <xdr:row>64</xdr:row>
      <xdr:rowOff>39370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0686415"/>
          <a:ext cx="889000" cy="325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73025</xdr:rowOff>
    </xdr:from>
    <xdr:to>
      <xdr:col>15</xdr:col>
      <xdr:colOff>133350</xdr:colOff>
      <xdr:row>65</xdr:row>
      <xdr:rowOff>3175</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4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159402</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113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56515</xdr:rowOff>
    </xdr:from>
    <xdr:to>
      <xdr:col>11</xdr:col>
      <xdr:colOff>31750</xdr:colOff>
      <xdr:row>63</xdr:row>
      <xdr:rowOff>29845</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0686415"/>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30708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1003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85090</xdr:rowOff>
    </xdr:from>
    <xdr:to>
      <xdr:col>7</xdr:col>
      <xdr:colOff>31750</xdr:colOff>
      <xdr:row>65</xdr:row>
      <xdr:rowOff>15240</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05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114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125306</xdr:rowOff>
    </xdr:from>
    <xdr:to>
      <xdr:col>23</xdr:col>
      <xdr:colOff>184150</xdr:colOff>
      <xdr:row>65</xdr:row>
      <xdr:rowOff>55456</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09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141833</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094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77046</xdr:rowOff>
    </xdr:from>
    <xdr:to>
      <xdr:col>19</xdr:col>
      <xdr:colOff>184150</xdr:colOff>
      <xdr:row>65</xdr:row>
      <xdr:rowOff>7196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04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17373</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08187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160020</xdr:rowOff>
    </xdr:from>
    <xdr:to>
      <xdr:col>15</xdr:col>
      <xdr:colOff>133350</xdr:colOff>
      <xdr:row>64</xdr:row>
      <xdr:rowOff>90170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096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100347</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0730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5715</xdr:rowOff>
    </xdr:from>
    <xdr:to>
      <xdr:col>11</xdr:col>
      <xdr:colOff>82550</xdr:colOff>
      <xdr:row>62</xdr:row>
      <xdr:rowOff>107315</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063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117492</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0404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0780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90822</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0549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[176,521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u="none" strike="noStrike">
              <a:solidFill>
                <a:schemeClr val="dk1"/>
              </a:solidFill>
              <a:effectLst/>
              <a:latin typeface="+mn-lt"/>
              <a:ea typeface="+mn-ea"/>
              <a:cs typeface="+mn-cs"/>
            </a:rPr>
            <a:t>　</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令和</a:t>
          </a:r>
          <a:r>
            <a:rPr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年度職員数は前年同数であるが、人件費は引続き増加傾向にある。物件費においても、リース物件増加によるリース料の増加、保守委託料も増加しており、前年比</a:t>
          </a:r>
          <a:r>
            <a:rPr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9,843</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円増加となった。当町保有施設統廃合による施設維持管理費の見直し等により費用削減に努める。</a:t>
          </a:r>
          <a:r>
            <a:rPr lang="ja-JP" altLang="en-US" sz="1300">
              <a:effectLst/>
              <a:latin typeface="ＭＳ Ｐゴシック" panose="020B0600070205080204" pitchFamily="50" charset="-128"/>
              <a:ea typeface="ＭＳ Ｐゴシック" panose="020B0600070205080204" pitchFamily="50" charset="-128"/>
            </a:rPr>
            <a:t> </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163201</xdr:rowOff>
    </xdr:from>
    <xdr:to>
      <xdr:col>23</xdr:col>
      <xdr:colOff>133350</xdr:colOff>
      <xdr:row>88</xdr:row>
      <xdr:rowOff>29666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4050651"/>
          <a:ext cx="0" cy="10666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1743</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08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654,753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29666</xdr:rowOff>
    </xdr:from>
    <xdr:to>
      <xdr:col>24</xdr:col>
      <xdr:colOff>12700</xdr:colOff>
      <xdr:row>88</xdr:row>
      <xdr:rowOff>29666</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117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78128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7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163201</xdr:rowOff>
    </xdr:from>
    <xdr:to>
      <xdr:col>24</xdr:col>
      <xdr:colOff>12700</xdr:colOff>
      <xdr:row>81</xdr:row>
      <xdr:rowOff>163201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4050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76929</xdr:rowOff>
    </xdr:from>
    <xdr:to>
      <xdr:col>23</xdr:col>
      <xdr:colOff>133350</xdr:colOff>
      <xdr:row>82</xdr:row>
      <xdr:rowOff>96721</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135829"/>
          <a:ext cx="838200" cy="19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136489</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1953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164412</xdr:rowOff>
    </xdr:from>
    <xdr:to>
      <xdr:col>23</xdr:col>
      <xdr:colOff>184150</xdr:colOff>
      <xdr:row>83</xdr:row>
      <xdr:rowOff>94562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223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76929</xdr:rowOff>
    </xdr:from>
    <xdr:to>
      <xdr:col>19</xdr:col>
      <xdr:colOff>133350</xdr:colOff>
      <xdr:row>82</xdr:row>
      <xdr:rowOff>90717</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135829"/>
          <a:ext cx="889000" cy="1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127774</xdr:rowOff>
    </xdr:from>
    <xdr:to>
      <xdr:col>19</xdr:col>
      <xdr:colOff>184150</xdr:colOff>
      <xdr:row>83</xdr:row>
      <xdr:rowOff>57924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186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42701</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2730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68557</xdr:rowOff>
    </xdr:from>
    <xdr:to>
      <xdr:col>15</xdr:col>
      <xdr:colOff>82550</xdr:colOff>
      <xdr:row>82</xdr:row>
      <xdr:rowOff>90717</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127457"/>
          <a:ext cx="889000" cy="22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123233</xdr:rowOff>
    </xdr:from>
    <xdr:to>
      <xdr:col>15</xdr:col>
      <xdr:colOff>133350</xdr:colOff>
      <xdr:row>83</xdr:row>
      <xdr:rowOff>53383</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18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38160</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268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42639</xdr:rowOff>
    </xdr:from>
    <xdr:to>
      <xdr:col>11</xdr:col>
      <xdr:colOff>31750</xdr:colOff>
      <xdr:row>82</xdr:row>
      <xdr:rowOff>68557</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101539"/>
          <a:ext cx="889000" cy="25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101577</xdr:rowOff>
    </xdr:from>
    <xdr:to>
      <xdr:col>11</xdr:col>
      <xdr:colOff>82550</xdr:colOff>
      <xdr:row>83</xdr:row>
      <xdr:rowOff>31727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160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16504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246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81364</xdr:rowOff>
    </xdr:from>
    <xdr:to>
      <xdr:col>7</xdr:col>
      <xdr:colOff>31750</xdr:colOff>
      <xdr:row>83</xdr:row>
      <xdr:rowOff>11514</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40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167741</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26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45921</xdr:rowOff>
    </xdr:from>
    <xdr:to>
      <xdr:col>23</xdr:col>
      <xdr:colOff>184150</xdr:colOff>
      <xdr:row>82</xdr:row>
      <xdr:rowOff>147521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104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138648</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026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26129</xdr:rowOff>
    </xdr:from>
    <xdr:to>
      <xdr:col>19</xdr:col>
      <xdr:colOff>184150</xdr:colOff>
      <xdr:row>82</xdr:row>
      <xdr:rowOff>127729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085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137906</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8539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39917</xdr:rowOff>
    </xdr:from>
    <xdr:to>
      <xdr:col>15</xdr:col>
      <xdr:colOff>133350</xdr:colOff>
      <xdr:row>82</xdr:row>
      <xdr:rowOff>141517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098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151694</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867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17757</xdr:rowOff>
    </xdr:from>
    <xdr:to>
      <xdr:col>11</xdr:col>
      <xdr:colOff>82550</xdr:colOff>
      <xdr:row>82</xdr:row>
      <xdr:rowOff>119357</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076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129534</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84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163289</xdr:rowOff>
    </xdr:from>
    <xdr:to>
      <xdr:col>7</xdr:col>
      <xdr:colOff>31750</xdr:colOff>
      <xdr:row>82</xdr:row>
      <xdr:rowOff>93439</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05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103616</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819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ラスパイレス指数については、依然として全国町村平均、類似団体平均を下回る状況。令和</a:t>
          </a:r>
          <a:r>
            <a:rPr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年度においては、採用や退職による減少要因はあったものの経験年数階層の変動による増加要因の値が大きく前年比</a:t>
          </a:r>
          <a:r>
            <a:rPr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1.7P</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増加した。</a:t>
          </a:r>
          <a:r>
            <a:rPr lang="ja-JP" altLang="en-US" sz="1300">
              <a:effectLst/>
              <a:latin typeface="ＭＳ Ｐゴシック" panose="020B0600070205080204" pitchFamily="50" charset="-128"/>
              <a:ea typeface="ＭＳ Ｐゴシック" panose="020B0600070205080204" pitchFamily="50" charset="-128"/>
            </a:rPr>
            <a:t> </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56445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881100"/>
          <a:ext cx="0" cy="14343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23284</xdr:rowOff>
    </xdr:from>
    <xdr:to>
      <xdr:col>81</xdr:col>
      <xdr:colOff>44450</xdr:colOff>
      <xdr:row>83</xdr:row>
      <xdr:rowOff>79728</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082184"/>
          <a:ext cx="838200" cy="227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20055</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5933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47978</xdr:rowOff>
    </xdr:from>
    <xdr:to>
      <xdr:col>81</xdr:col>
      <xdr:colOff>95250</xdr:colOff>
      <xdr:row>85</xdr:row>
      <xdr:rowOff>149578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23284</xdr:rowOff>
    </xdr:from>
    <xdr:to>
      <xdr:col>77</xdr:col>
      <xdr:colOff>44450</xdr:colOff>
      <xdr:row>84</xdr:row>
      <xdr:rowOff>15522</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4082184"/>
          <a:ext cx="889000" cy="335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94138</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66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93134</xdr:rowOff>
    </xdr:from>
    <xdr:to>
      <xdr:col>72</xdr:col>
      <xdr:colOff>203200</xdr:colOff>
      <xdr:row>84</xdr:row>
      <xdr:rowOff>15522</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4323484"/>
          <a:ext cx="889000" cy="93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107543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93134</xdr:rowOff>
    </xdr:from>
    <xdr:to>
      <xdr:col>68</xdr:col>
      <xdr:colOff>152400</xdr:colOff>
      <xdr:row>83</xdr:row>
      <xdr:rowOff>106539</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4323484"/>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107543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47978</xdr:rowOff>
    </xdr:from>
    <xdr:to>
      <xdr:col>64</xdr:col>
      <xdr:colOff>152400</xdr:colOff>
      <xdr:row>85</xdr:row>
      <xdr:rowOff>149578</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134355</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70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28928</xdr:rowOff>
    </xdr:from>
    <xdr:to>
      <xdr:col>81</xdr:col>
      <xdr:colOff>95250</xdr:colOff>
      <xdr:row>83</xdr:row>
      <xdr:rowOff>130528</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259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45455</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104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143934</xdr:rowOff>
    </xdr:from>
    <xdr:to>
      <xdr:col>77</xdr:col>
      <xdr:colOff>95250</xdr:colOff>
      <xdr:row>82</xdr:row>
      <xdr:rowOff>74084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031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84261</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38002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136172</xdr:rowOff>
    </xdr:from>
    <xdr:to>
      <xdr:col>73</xdr:col>
      <xdr:colOff>44450</xdr:colOff>
      <xdr:row>84</xdr:row>
      <xdr:rowOff>66322</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36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76499</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135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42334</xdr:rowOff>
    </xdr:from>
    <xdr:to>
      <xdr:col>68</xdr:col>
      <xdr:colOff>203200</xdr:colOff>
      <xdr:row>83</xdr:row>
      <xdr:rowOff>143934</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272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154111</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041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55739</xdr:rowOff>
    </xdr:from>
    <xdr:to>
      <xdr:col>64</xdr:col>
      <xdr:colOff>152400</xdr:colOff>
      <xdr:row>83</xdr:row>
      <xdr:rowOff>157339</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28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167516</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054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定数管理の状況については、平成</a:t>
          </a:r>
          <a:r>
            <a:rPr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26</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年策定の定員管理計画に基づき職員数の削減を実施。採用を抑制したこと、退職者について計画よりも増加したことから計画前倒しにて達成。今後も引続き定員管理計画に基づき、適切な人員定数管理に努める。</a:t>
          </a:r>
          <a:r>
            <a:rPr lang="ja-JP" altLang="en-US" sz="1300">
              <a:effectLst/>
              <a:latin typeface="ＭＳ Ｐゴシック" panose="020B0600070205080204" pitchFamily="50" charset="-128"/>
              <a:ea typeface="ＭＳ Ｐゴシック" panose="020B0600070205080204" pitchFamily="50" charset="-128"/>
            </a:rPr>
            <a:t> </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60</xdr:row>
      <xdr:rowOff>86208</xdr:rowOff>
    </xdr:from>
    <xdr:to>
      <xdr:col>81</xdr:col>
      <xdr:colOff>44450</xdr:colOff>
      <xdr:row>67</xdr:row>
      <xdr:rowOff>98349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373208"/>
          <a:ext cx="0" cy="12122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70426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557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98349</xdr:rowOff>
    </xdr:from>
    <xdr:to>
      <xdr:col>81</xdr:col>
      <xdr:colOff>133350</xdr:colOff>
      <xdr:row>67</xdr:row>
      <xdr:rowOff>98349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585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1135</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10116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60</xdr:row>
      <xdr:rowOff>86208</xdr:rowOff>
    </xdr:from>
    <xdr:to>
      <xdr:col>81</xdr:col>
      <xdr:colOff>133350</xdr:colOff>
      <xdr:row>60</xdr:row>
      <xdr:rowOff>86208</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37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46507</xdr:rowOff>
    </xdr:from>
    <xdr:to>
      <xdr:col>81</xdr:col>
      <xdr:colOff>44450</xdr:colOff>
      <xdr:row>61</xdr:row>
      <xdr:rowOff>46507</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5049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69613</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5280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97536</xdr:rowOff>
    </xdr:from>
    <xdr:to>
      <xdr:col>81</xdr:col>
      <xdr:colOff>95250</xdr:colOff>
      <xdr:row>62</xdr:row>
      <xdr:rowOff>27686</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46507</xdr:rowOff>
    </xdr:from>
    <xdr:to>
      <xdr:col>77</xdr:col>
      <xdr:colOff>44450</xdr:colOff>
      <xdr:row>61</xdr:row>
      <xdr:rowOff>58089</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5290800" y="10504957"/>
          <a:ext cx="889000" cy="11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85471</xdr:rowOff>
    </xdr:from>
    <xdr:to>
      <xdr:col>77</xdr:col>
      <xdr:colOff>95250</xdr:colOff>
      <xdr:row>62</xdr:row>
      <xdr:rowOff>15621</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543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398</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6302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58089</xdr:rowOff>
    </xdr:from>
    <xdr:to>
      <xdr:col>72</xdr:col>
      <xdr:colOff>203200</xdr:colOff>
      <xdr:row>61</xdr:row>
      <xdr:rowOff>58089</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5165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82093</xdr:rowOff>
    </xdr:from>
    <xdr:to>
      <xdr:col>73</xdr:col>
      <xdr:colOff>44450</xdr:colOff>
      <xdr:row>62</xdr:row>
      <xdr:rowOff>12243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54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168470</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62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53746</xdr:rowOff>
    </xdr:from>
    <xdr:to>
      <xdr:col>68</xdr:col>
      <xdr:colOff>152400</xdr:colOff>
      <xdr:row>61</xdr:row>
      <xdr:rowOff>58089</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512196"/>
          <a:ext cx="889000" cy="4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76302</xdr:rowOff>
    </xdr:from>
    <xdr:to>
      <xdr:col>68</xdr:col>
      <xdr:colOff>203200</xdr:colOff>
      <xdr:row>62</xdr:row>
      <xdr:rowOff>6452</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534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162679</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621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52171</xdr:rowOff>
    </xdr:from>
    <xdr:to>
      <xdr:col>64</xdr:col>
      <xdr:colOff>152400</xdr:colOff>
      <xdr:row>61</xdr:row>
      <xdr:rowOff>153771</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51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138548</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596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167157</xdr:rowOff>
    </xdr:from>
    <xdr:to>
      <xdr:col>81</xdr:col>
      <xdr:colOff>95250</xdr:colOff>
      <xdr:row>61</xdr:row>
      <xdr:rowOff>97307</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454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12234</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299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167157</xdr:rowOff>
    </xdr:from>
    <xdr:to>
      <xdr:col>77</xdr:col>
      <xdr:colOff>95250</xdr:colOff>
      <xdr:row>61</xdr:row>
      <xdr:rowOff>97307</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454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107484</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223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7289</xdr:rowOff>
    </xdr:from>
    <xdr:to>
      <xdr:col>73</xdr:col>
      <xdr:colOff>44450</xdr:colOff>
      <xdr:row>61</xdr:row>
      <xdr:rowOff>108889</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465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119066</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234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7289</xdr:rowOff>
    </xdr:from>
    <xdr:to>
      <xdr:col>68</xdr:col>
      <xdr:colOff>203200</xdr:colOff>
      <xdr:row>61</xdr:row>
      <xdr:rowOff>108889</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465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119066</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234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2946</xdr:rowOff>
    </xdr:from>
    <xdr:to>
      <xdr:col>64</xdr:col>
      <xdr:colOff>152400</xdr:colOff>
      <xdr:row>61</xdr:row>
      <xdr:rowOff>104546</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46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114723</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230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　地方債の発行抑制に努めたこともあり、</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令和</a:t>
          </a:r>
          <a:r>
            <a:rPr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年度は新規発行債を上回る償還があり実質公債費比率は</a:t>
          </a:r>
          <a:r>
            <a:rPr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0.8P</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改善した。今後も住民ニーズや事業の緊急度等を的確に把握した事業選択を行い、起債に大きく依存することのない財政運営に努める。</a:t>
          </a:r>
          <a:r>
            <a:rPr lang="ja-JP" altLang="en-US" sz="1300">
              <a:effectLst/>
              <a:latin typeface="ＭＳ Ｐゴシック" panose="020B0600070205080204" pitchFamily="50" charset="-128"/>
              <a:ea typeface="ＭＳ Ｐゴシック" panose="020B0600070205080204" pitchFamily="50" charset="-128"/>
            </a:rPr>
            <a:t> </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88900</xdr:rowOff>
    </xdr:from>
    <xdr:to>
      <xdr:col>81</xdr:col>
      <xdr:colOff>44450</xdr:colOff>
      <xdr:row>45</xdr:row>
      <xdr:rowOff>12954</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261100"/>
          <a:ext cx="0" cy="14671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156481</xdr:rowOff>
    </xdr:from>
    <xdr:ext cx="762000" cy="259045"/>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70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12954</xdr:rowOff>
    </xdr:from>
    <xdr:to>
      <xdr:col>81</xdr:col>
      <xdr:colOff>133350</xdr:colOff>
      <xdr:row>45</xdr:row>
      <xdr:rowOff>12954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728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3827</xdr:rowOff>
    </xdr:from>
    <xdr:ext cx="762000" cy="25904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88900</xdr:rowOff>
    </xdr:from>
    <xdr:to>
      <xdr:col>81</xdr:col>
      <xdr:colOff>133350</xdr:colOff>
      <xdr:row>36</xdr:row>
      <xdr:rowOff>88900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133858</xdr:rowOff>
    </xdr:from>
    <xdr:to>
      <xdr:col>81</xdr:col>
      <xdr:colOff>44450</xdr:colOff>
      <xdr:row>44</xdr:row>
      <xdr:rowOff>39624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6179800" y="7506208"/>
          <a:ext cx="8382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150639</xdr:rowOff>
    </xdr:from>
    <xdr:ext cx="762000" cy="259045"/>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68371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134112</xdr:rowOff>
    </xdr:from>
    <xdr:to>
      <xdr:col>81</xdr:col>
      <xdr:colOff>95250</xdr:colOff>
      <xdr:row>41</xdr:row>
      <xdr:rowOff>64262</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44</xdr:row>
      <xdr:rowOff>1016</xdr:rowOff>
    </xdr:from>
    <xdr:to>
      <xdr:col>77</xdr:col>
      <xdr:colOff>44450</xdr:colOff>
      <xdr:row>44</xdr:row>
      <xdr:rowOff>39624</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5290800" y="7544816"/>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134112</xdr:rowOff>
    </xdr:from>
    <xdr:to>
      <xdr:col>77</xdr:col>
      <xdr:colOff>95250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74439</xdr:rowOff>
    </xdr:from>
    <xdr:ext cx="7366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67609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104902</xdr:rowOff>
    </xdr:from>
    <xdr:to>
      <xdr:col>72</xdr:col>
      <xdr:colOff>203200</xdr:colOff>
      <xdr:row>44</xdr:row>
      <xdr:rowOff>1016</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4401800" y="7477252"/>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124460</xdr:rowOff>
    </xdr:from>
    <xdr:to>
      <xdr:col>73</xdr:col>
      <xdr:colOff>44450</xdr:colOff>
      <xdr:row>41</xdr:row>
      <xdr:rowOff>54610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64787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170180</xdr:rowOff>
    </xdr:from>
    <xdr:to>
      <xdr:col>68</xdr:col>
      <xdr:colOff>152400</xdr:colOff>
      <xdr:row>43</xdr:row>
      <xdr:rowOff>104902</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3512800" y="7371080"/>
          <a:ext cx="889000" cy="10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124460</xdr:rowOff>
    </xdr:from>
    <xdr:to>
      <xdr:col>68</xdr:col>
      <xdr:colOff>203200</xdr:colOff>
      <xdr:row>41</xdr:row>
      <xdr:rowOff>54610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64787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10922</xdr:rowOff>
    </xdr:from>
    <xdr:to>
      <xdr:col>64</xdr:col>
      <xdr:colOff>152400</xdr:colOff>
      <xdr:row>41</xdr:row>
      <xdr:rowOff>112522</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704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122699</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680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83058</xdr:rowOff>
    </xdr:from>
    <xdr:to>
      <xdr:col>81</xdr:col>
      <xdr:colOff>95250</xdr:colOff>
      <xdr:row>44</xdr:row>
      <xdr:rowOff>13208</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745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55135</xdr:rowOff>
    </xdr:from>
    <xdr:ext cx="762000" cy="25904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7427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160274</xdr:rowOff>
    </xdr:from>
    <xdr:to>
      <xdr:col>77</xdr:col>
      <xdr:colOff>95250</xdr:colOff>
      <xdr:row>44</xdr:row>
      <xdr:rowOff>90424</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753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44</xdr:row>
      <xdr:rowOff>75201</xdr:rowOff>
    </xdr:from>
    <xdr:ext cx="7366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7619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121666</xdr:rowOff>
    </xdr:from>
    <xdr:to>
      <xdr:col>73</xdr:col>
      <xdr:colOff>44450</xdr:colOff>
      <xdr:row>44</xdr:row>
      <xdr:rowOff>51816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7494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44</xdr:row>
      <xdr:rowOff>36593</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758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54102</xdr:rowOff>
    </xdr:from>
    <xdr:to>
      <xdr:col>68</xdr:col>
      <xdr:colOff>203200</xdr:colOff>
      <xdr:row>43</xdr:row>
      <xdr:rowOff>155702</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742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140479</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7512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119380</xdr:rowOff>
    </xdr:from>
    <xdr:to>
      <xdr:col>64</xdr:col>
      <xdr:colOff>152400</xdr:colOff>
      <xdr:row>43</xdr:row>
      <xdr:rowOff>49530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34307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740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将来負担比率については、前年比</a:t>
          </a:r>
          <a:r>
            <a:rPr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11.6P</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改善。地方債発行の抑制に努めたこともあり、新規発行債額：</a:t>
          </a:r>
          <a:r>
            <a:rPr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169</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百万円に対し公債償還額：</a:t>
          </a:r>
          <a:r>
            <a:rPr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611</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百万円と地方債残高減少等により改善した。しかしながら、類似団体内平均値は依然大きく下回っている状況。今後も第六次総合計画のもと、事業精査による新規発行債の抑制、基金の積立を進め将来負担比率改善に向け財政の健全化に努める。</a:t>
          </a:r>
          <a:r>
            <a:rPr lang="ja-JP" altLang="en-US" sz="1300">
              <a:effectLst/>
              <a:latin typeface="ＭＳ Ｐゴシック" panose="020B0600070205080204" pitchFamily="50" charset="-128"/>
              <a:ea typeface="ＭＳ Ｐゴシック" panose="020B0600070205080204" pitchFamily="50" charset="-128"/>
            </a:rPr>
            <a:t> </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66548</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451100"/>
          <a:ext cx="0" cy="15587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38625</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81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66548</xdr:rowOff>
    </xdr:from>
    <xdr:to>
      <xdr:col>81</xdr:col>
      <xdr:colOff>133350</xdr:colOff>
      <xdr:row>23</xdr:row>
      <xdr:rowOff>66548</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4009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25806</xdr:rowOff>
    </xdr:from>
    <xdr:to>
      <xdr:col>81</xdr:col>
      <xdr:colOff>44450</xdr:colOff>
      <xdr:row>17</xdr:row>
      <xdr:rowOff>137770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flipV="1">
          <a:off x="16179800" y="2940456"/>
          <a:ext cx="838200" cy="111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29227</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258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137770</xdr:rowOff>
    </xdr:from>
    <xdr:to>
      <xdr:col>77</xdr:col>
      <xdr:colOff>44450</xdr:colOff>
      <xdr:row>18</xdr:row>
      <xdr:rowOff>1067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flipV="1">
          <a:off x="15290800" y="3052420"/>
          <a:ext cx="889000" cy="34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0</xdr:rowOff>
    </xdr:from>
    <xdr:to>
      <xdr:col>77</xdr:col>
      <xdr:colOff>95250</xdr:colOff>
      <xdr:row>14</xdr:row>
      <xdr:rowOff>101600</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1067</xdr:rowOff>
    </xdr:from>
    <xdr:to>
      <xdr:col>72</xdr:col>
      <xdr:colOff>203200</xdr:colOff>
      <xdr:row>18</xdr:row>
      <xdr:rowOff>151638</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4401800" y="3087167"/>
          <a:ext cx="889000" cy="150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0</xdr:rowOff>
    </xdr:from>
    <xdr:to>
      <xdr:col>73</xdr:col>
      <xdr:colOff>44450</xdr:colOff>
      <xdr:row>14</xdr:row>
      <xdr:rowOff>101600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151638</xdr:rowOff>
    </xdr:from>
    <xdr:to>
      <xdr:col>68</xdr:col>
      <xdr:colOff>152400</xdr:colOff>
      <xdr:row>19</xdr:row>
      <xdr:rowOff>30378</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3512800" y="3237738"/>
          <a:ext cx="889000" cy="50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66599</xdr:rowOff>
    </xdr:from>
    <xdr:to>
      <xdr:col>68</xdr:col>
      <xdr:colOff>203200</xdr:colOff>
      <xdr:row>14</xdr:row>
      <xdr:rowOff>168199</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46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6926</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235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55372</xdr:rowOff>
    </xdr:from>
    <xdr:to>
      <xdr:col>64</xdr:col>
      <xdr:colOff>152400</xdr:colOff>
      <xdr:row>15</xdr:row>
      <xdr:rowOff>156972</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62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167149</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395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146456</xdr:rowOff>
    </xdr:from>
    <xdr:to>
      <xdr:col>81</xdr:col>
      <xdr:colOff>95250</xdr:colOff>
      <xdr:row>17</xdr:row>
      <xdr:rowOff>76606</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967200" y="2889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118533</xdr:rowOff>
    </xdr:from>
    <xdr:ext cx="762000" cy="259045"/>
    <xdr:sp macro="" textlink="">
      <xdr:nvSpPr>
        <xdr:cNvPr id="459" name="将来負担の状況該当値テキスト">
          <a:extLst>
            <a:ext uri="{FF2B5EF4-FFF2-40B4-BE49-F238E27FC236}">
              <a16:creationId xmlns:a16="http://schemas.microsoft.com/office/drawing/2014/main" id="{00000000-0008-0000-0300-0000CB010000}"/>
            </a:ext>
          </a:extLst>
        </xdr:cNvPr>
        <xdr:cNvSpPr txBox="1"/>
      </xdr:nvSpPr>
      <xdr:spPr>
        <a:xfrm>
          <a:off x="17106900" y="2861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86970</xdr:rowOff>
    </xdr:from>
    <xdr:to>
      <xdr:col>77</xdr:col>
      <xdr:colOff>95250</xdr:colOff>
      <xdr:row>18</xdr:row>
      <xdr:rowOff>17120</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6129000" y="300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1897</xdr:rowOff>
    </xdr:from>
    <xdr:ext cx="7366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798800" y="3087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121717</xdr:rowOff>
    </xdr:from>
    <xdr:to>
      <xdr:col>73</xdr:col>
      <xdr:colOff>44450</xdr:colOff>
      <xdr:row>18</xdr:row>
      <xdr:rowOff>51867</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5240000" y="30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36644</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909800" y="31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100838</xdr:rowOff>
    </xdr:from>
    <xdr:to>
      <xdr:col>68</xdr:col>
      <xdr:colOff>203200</xdr:colOff>
      <xdr:row>19</xdr:row>
      <xdr:rowOff>30988</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4351000" y="318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15765</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020800" y="32733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151028</xdr:rowOff>
    </xdr:from>
    <xdr:to>
      <xdr:col>64</xdr:col>
      <xdr:colOff>152400</xdr:colOff>
      <xdr:row>19</xdr:row>
      <xdr:rowOff>81178</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3462000" y="3237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65955</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131800" y="332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岐阜県安八町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14,456
13,839
18.16
7,467,218
6,871,572
511,491
4,302,586
5,636,839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12.9
50.7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　人件費については令和</a:t>
          </a:r>
          <a:r>
            <a:rPr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年度比率：</a:t>
          </a:r>
          <a:r>
            <a:rPr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26.8</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％（前年比</a:t>
          </a:r>
          <a:r>
            <a:rPr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2.1P</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増）。全国平均、岐阜県平均を上回っている状況。当町には直営施設（安八温泉、生涯学習施設、総合体育館、給食センター等）があることから職員数が類似団体平均と比較して多い傾向にある。今後は民間にて実施可能な部分については、指定管理業者制度を導入する等、人件費の見直しを進めていきたい。</a:t>
          </a:r>
          <a:r>
            <a:rPr lang="ja-JP" altLang="en-US" sz="1300">
              <a:effectLst/>
              <a:latin typeface="ＭＳ Ｐゴシック" panose="020B0600070205080204" pitchFamily="50" charset="-128"/>
              <a:ea typeface="ＭＳ Ｐゴシック" panose="020B0600070205080204" pitchFamily="50" charset="-128"/>
            </a:rPr>
            <a:t> </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20320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4962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106697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93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20320</xdr:rowOff>
    </xdr:from>
    <xdr:to>
      <xdr:col>24</xdr:col>
      <xdr:colOff>114300</xdr:colOff>
      <xdr:row>34</xdr:row>
      <xdr:rowOff>20320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49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39370</xdr:rowOff>
    </xdr:from>
    <xdr:to>
      <xdr:col>24</xdr:col>
      <xdr:colOff>25400</xdr:colOff>
      <xdr:row>36</xdr:row>
      <xdr:rowOff>119380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11570"/>
          <a:ext cx="8382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31767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32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39370</xdr:rowOff>
    </xdr:from>
    <xdr:to>
      <xdr:col>19</xdr:col>
      <xdr:colOff>187325</xdr:colOff>
      <xdr:row>36</xdr:row>
      <xdr:rowOff>43180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2115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160020</xdr:rowOff>
    </xdr:from>
    <xdr:to>
      <xdr:col>20</xdr:col>
      <xdr:colOff>38100</xdr:colOff>
      <xdr:row>36</xdr:row>
      <xdr:rowOff>90170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100347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29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1270</xdr:rowOff>
    </xdr:from>
    <xdr:to>
      <xdr:col>15</xdr:col>
      <xdr:colOff>98425</xdr:colOff>
      <xdr:row>36</xdr:row>
      <xdr:rowOff>43180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7347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144780</xdr:rowOff>
    </xdr:from>
    <xdr:to>
      <xdr:col>15</xdr:col>
      <xdr:colOff>149225</xdr:colOff>
      <xdr:row>36</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85107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14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1270</xdr:rowOff>
    </xdr:from>
    <xdr:to>
      <xdr:col>11</xdr:col>
      <xdr:colOff>9525</xdr:colOff>
      <xdr:row>36</xdr:row>
      <xdr:rowOff>85090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7347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129540</xdr:rowOff>
    </xdr:from>
    <xdr:to>
      <xdr:col>11</xdr:col>
      <xdr:colOff>60325</xdr:colOff>
      <xdr:row>36</xdr:row>
      <xdr:rowOff>59690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44467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21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140970</xdr:rowOff>
    </xdr:from>
    <xdr:to>
      <xdr:col>6</xdr:col>
      <xdr:colOff>171450</xdr:colOff>
      <xdr:row>36</xdr:row>
      <xdr:rowOff>71120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4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81297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1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68580</xdr:rowOff>
    </xdr:from>
    <xdr:to>
      <xdr:col>24</xdr:col>
      <xdr:colOff>76200</xdr:colOff>
      <xdr:row>36</xdr:row>
      <xdr:rowOff>170180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4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40657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21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160020</xdr:rowOff>
    </xdr:from>
    <xdr:to>
      <xdr:col>20</xdr:col>
      <xdr:colOff>38100</xdr:colOff>
      <xdr:row>36</xdr:row>
      <xdr:rowOff>90170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60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74947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2471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163830</xdr:rowOff>
    </xdr:from>
    <xdr:to>
      <xdr:col>15</xdr:col>
      <xdr:colOff>149225</xdr:colOff>
      <xdr:row>36</xdr:row>
      <xdr:rowOff>93980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6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78757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25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121920</xdr:rowOff>
    </xdr:from>
    <xdr:to>
      <xdr:col>11</xdr:col>
      <xdr:colOff>60325</xdr:colOff>
      <xdr:row>36</xdr:row>
      <xdr:rowOff>52070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2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62247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91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34290</xdr:rowOff>
    </xdr:from>
    <xdr:to>
      <xdr:col>6</xdr:col>
      <xdr:colOff>171450</xdr:colOff>
      <xdr:row>36</xdr:row>
      <xdr:rowOff>135890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06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120667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29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　令和</a:t>
          </a:r>
          <a:r>
            <a:rPr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年度物件費比率：</a:t>
          </a:r>
          <a:r>
            <a:rPr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17.9</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％（前年比</a:t>
          </a:r>
          <a:r>
            <a:rPr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0.4P</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増）。令和</a:t>
          </a:r>
          <a:r>
            <a:rPr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年度物件費：</a:t>
          </a:r>
          <a:r>
            <a:rPr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1,198</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百万円（同</a:t>
          </a:r>
          <a:r>
            <a:rPr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73</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百万円増）。物価高騰の影響もあり前年実績を上回る計上となった。当町としては今後、保有施設の統廃合等により物件費の抑制に努める。</a:t>
          </a:r>
          <a:r>
            <a:rPr lang="ja-JP" altLang="en-US" sz="1300">
              <a:effectLst/>
              <a:latin typeface="ＭＳ Ｐゴシック" panose="020B0600070205080204" pitchFamily="50" charset="-128"/>
              <a:ea typeface="ＭＳ Ｐゴシック" panose="020B0600070205080204" pitchFamily="50" charset="-128"/>
            </a:rPr>
            <a:t> </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79375</xdr:rowOff>
    </xdr:from>
    <xdr:to>
      <xdr:col>82</xdr:col>
      <xdr:colOff>107950</xdr:colOff>
      <xdr:row>21</xdr:row>
      <xdr:rowOff>98425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30822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70502</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670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98425</xdr:rowOff>
    </xdr:from>
    <xdr:to>
      <xdr:col>82</xdr:col>
      <xdr:colOff>196850</xdr:colOff>
      <xdr:row>21</xdr:row>
      <xdr:rowOff>98425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698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165752</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205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79375</xdr:rowOff>
    </xdr:from>
    <xdr:to>
      <xdr:col>82</xdr:col>
      <xdr:colOff>196850</xdr:colOff>
      <xdr:row>13</xdr:row>
      <xdr:rowOff>79375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308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136525</xdr:rowOff>
    </xdr:from>
    <xdr:to>
      <xdr:col>82</xdr:col>
      <xdr:colOff>107950</xdr:colOff>
      <xdr:row>19</xdr:row>
      <xdr:rowOff>3175</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5671800" y="322262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7002</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7502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161925</xdr:rowOff>
    </xdr:from>
    <xdr:to>
      <xdr:col>82</xdr:col>
      <xdr:colOff>158750</xdr:colOff>
      <xdr:row>17</xdr:row>
      <xdr:rowOff>92075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90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136525</xdr:rowOff>
    </xdr:from>
    <xdr:to>
      <xdr:col>78</xdr:col>
      <xdr:colOff>69850</xdr:colOff>
      <xdr:row>19</xdr:row>
      <xdr:rowOff>31750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4782800" y="322262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133350</xdr:rowOff>
    </xdr:from>
    <xdr:to>
      <xdr:col>78</xdr:col>
      <xdr:colOff>120650</xdr:colOff>
      <xdr:row>17</xdr:row>
      <xdr:rowOff>63500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87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73677</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645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31750</xdr:rowOff>
    </xdr:from>
    <xdr:to>
      <xdr:col>73</xdr:col>
      <xdr:colOff>180975</xdr:colOff>
      <xdr:row>19</xdr:row>
      <xdr:rowOff>31750</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a:off x="13893800" y="2946400"/>
          <a:ext cx="8890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123825</xdr:rowOff>
    </xdr:from>
    <xdr:to>
      <xdr:col>74</xdr:col>
      <xdr:colOff>31750</xdr:colOff>
      <xdr:row>17</xdr:row>
      <xdr:rowOff>53975</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86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64152</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635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31750</xdr:rowOff>
    </xdr:from>
    <xdr:to>
      <xdr:col>69</xdr:col>
      <xdr:colOff>92075</xdr:colOff>
      <xdr:row>17</xdr:row>
      <xdr:rowOff>88900</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flipV="1">
          <a:off x="13004800" y="29464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161925</xdr:rowOff>
    </xdr:from>
    <xdr:to>
      <xdr:col>69</xdr:col>
      <xdr:colOff>142875</xdr:colOff>
      <xdr:row>16</xdr:row>
      <xdr:rowOff>92075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73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102252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502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19050</xdr:rowOff>
    </xdr:from>
    <xdr:to>
      <xdr:col>65</xdr:col>
      <xdr:colOff>53975</xdr:colOff>
      <xdr:row>16</xdr:row>
      <xdr:rowOff>120650</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76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130827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53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123825</xdr:rowOff>
    </xdr:from>
    <xdr:to>
      <xdr:col>82</xdr:col>
      <xdr:colOff>158750</xdr:colOff>
      <xdr:row>19</xdr:row>
      <xdr:rowOff>53975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3209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95902</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3182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85725</xdr:rowOff>
    </xdr:from>
    <xdr:to>
      <xdr:col>78</xdr:col>
      <xdr:colOff>120650</xdr:colOff>
      <xdr:row>19</xdr:row>
      <xdr:rowOff>15875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317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652</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32582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152400</xdr:rowOff>
    </xdr:from>
    <xdr:to>
      <xdr:col>74</xdr:col>
      <xdr:colOff>31750</xdr:colOff>
      <xdr:row>19</xdr:row>
      <xdr:rowOff>82550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323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67327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332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152400</xdr:rowOff>
    </xdr:from>
    <xdr:to>
      <xdr:col>69</xdr:col>
      <xdr:colOff>142875</xdr:colOff>
      <xdr:row>17</xdr:row>
      <xdr:rowOff>82550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89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67327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38100</xdr:rowOff>
    </xdr:from>
    <xdr:to>
      <xdr:col>65</xdr:col>
      <xdr:colOff>53975</xdr:colOff>
      <xdr:row>17</xdr:row>
      <xdr:rowOff>139700</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295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124477</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303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u="none" strike="noStrike">
              <a:solidFill>
                <a:schemeClr val="dk1"/>
              </a:solidFill>
              <a:effectLst/>
              <a:latin typeface="+mn-lt"/>
              <a:ea typeface="+mn-ea"/>
              <a:cs typeface="+mn-cs"/>
            </a:rPr>
            <a:t>　</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令和</a:t>
          </a:r>
          <a:r>
            <a:rPr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年度扶助費比率：</a:t>
          </a:r>
          <a:r>
            <a:rPr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6.6</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％（前年比</a:t>
          </a:r>
          <a:r>
            <a:rPr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0.5P</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増）扶助費については</a:t>
          </a:r>
          <a:r>
            <a:rPr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977</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百万円（前年比</a:t>
          </a:r>
          <a:r>
            <a:rPr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142</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百万円増）。扶助費比率は令和</a:t>
          </a:r>
          <a:r>
            <a:rPr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4</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年度以降増加傾向にある。今後も資格審査等の適正化、各種手当に対する独自加算制度等の内容を精査し、財政負担の適正化に努める。</a:t>
          </a:r>
          <a:r>
            <a:rPr lang="ja-JP" altLang="en-US" sz="1300">
              <a:effectLst/>
              <a:latin typeface="ＭＳ Ｐゴシック" panose="020B0600070205080204" pitchFamily="50" charset="-128"/>
              <a:ea typeface="ＭＳ Ｐゴシック" panose="020B0600070205080204" pitchFamily="50" charset="-128"/>
            </a:rPr>
            <a:t> </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7" name="扶助費グラフ枠">
          <a:extLst>
            <a:ext uri="{FF2B5EF4-FFF2-40B4-BE49-F238E27FC236}">
              <a16:creationId xmlns:a16="http://schemas.microsoft.com/office/drawing/2014/main" id="{00000000-0008-0000-0400-0000BB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61</xdr:row>
      <xdr:rowOff>113393</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4826000" y="9222015"/>
          <a:ext cx="0" cy="1349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89" name="扶助費最小値テキスト">
          <a:extLst>
            <a:ext uri="{FF2B5EF4-FFF2-40B4-BE49-F238E27FC236}">
              <a16:creationId xmlns:a16="http://schemas.microsoft.com/office/drawing/2014/main" id="{00000000-0008-0000-0400-0000BD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91" name="扶助費最大値テキスト">
          <a:extLst>
            <a:ext uri="{FF2B5EF4-FFF2-40B4-BE49-F238E27FC236}">
              <a16:creationId xmlns:a16="http://schemas.microsoft.com/office/drawing/2014/main" id="{00000000-0008-0000-0400-0000BF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88900</xdr:rowOff>
    </xdr:from>
    <xdr:to>
      <xdr:col>24</xdr:col>
      <xdr:colOff>25400</xdr:colOff>
      <xdr:row>56</xdr:row>
      <xdr:rowOff>143328</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987800" y="9690100"/>
          <a:ext cx="8382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98170</xdr:rowOff>
    </xdr:from>
    <xdr:ext cx="762000" cy="259045"/>
    <xdr:sp macro="" textlink="">
      <xdr:nvSpPr>
        <xdr:cNvPr id="194" name="扶助費平均値テキスト">
          <a:extLst>
            <a:ext uri="{FF2B5EF4-FFF2-40B4-BE49-F238E27FC236}">
              <a16:creationId xmlns:a16="http://schemas.microsoft.com/office/drawing/2014/main" id="{00000000-0008-0000-0400-0000C2000000}"/>
            </a:ext>
          </a:extLst>
        </xdr:cNvPr>
        <xdr:cNvSpPr txBox="1"/>
      </xdr:nvSpPr>
      <xdr:spPr>
        <a:xfrm>
          <a:off x="4914900" y="9527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81643</xdr:rowOff>
    </xdr:from>
    <xdr:to>
      <xdr:col>24</xdr:col>
      <xdr:colOff>76200</xdr:colOff>
      <xdr:row>57</xdr:row>
      <xdr:rowOff>11793</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47752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34472</xdr:rowOff>
    </xdr:from>
    <xdr:to>
      <xdr:col>19</xdr:col>
      <xdr:colOff>187325</xdr:colOff>
      <xdr:row>56</xdr:row>
      <xdr:rowOff>88900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3098800" y="9635672"/>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146249</xdr:rowOff>
    </xdr:from>
    <xdr:ext cx="7366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606800" y="9747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151493</xdr:rowOff>
    </xdr:from>
    <xdr:to>
      <xdr:col>15</xdr:col>
      <xdr:colOff>98425</xdr:colOff>
      <xdr:row>56</xdr:row>
      <xdr:rowOff>34472</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2209800" y="9581243"/>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16328</xdr:rowOff>
    </xdr:from>
    <xdr:to>
      <xdr:col>15</xdr:col>
      <xdr:colOff>149225</xdr:colOff>
      <xdr:row>56</xdr:row>
      <xdr:rowOff>117928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3048000" y="961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102705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717800" y="9703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151493</xdr:rowOff>
    </xdr:from>
    <xdr:to>
      <xdr:col>11</xdr:col>
      <xdr:colOff>9525</xdr:colOff>
      <xdr:row>55</xdr:row>
      <xdr:rowOff>151493</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a:off x="1320800" y="95812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5443</xdr:rowOff>
    </xdr:from>
    <xdr:to>
      <xdr:col>11</xdr:col>
      <xdr:colOff>60325</xdr:colOff>
      <xdr:row>56</xdr:row>
      <xdr:rowOff>107043</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2159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91820</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828800" y="9693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122465</xdr:rowOff>
    </xdr:from>
    <xdr:to>
      <xdr:col>6</xdr:col>
      <xdr:colOff>171450</xdr:colOff>
      <xdr:row>56</xdr:row>
      <xdr:rowOff>52615</xdr:rowOff>
    </xdr:to>
    <xdr:sp macro="" textlink="">
      <xdr:nvSpPr>
        <xdr:cNvPr id="205" name="フローチャート: 判断 204">
          <a:extLst>
            <a:ext uri="{FF2B5EF4-FFF2-40B4-BE49-F238E27FC236}">
              <a16:creationId xmlns:a16="http://schemas.microsoft.com/office/drawing/2014/main" id="{00000000-0008-0000-0400-0000CD000000}"/>
            </a:ext>
          </a:extLst>
        </xdr:cNvPr>
        <xdr:cNvSpPr/>
      </xdr:nvSpPr>
      <xdr:spPr>
        <a:xfrm>
          <a:off x="1270000" y="955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37392</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939800" y="9638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4775200" y="969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64605</xdr:rowOff>
    </xdr:from>
    <xdr:ext cx="762000" cy="259045"/>
    <xdr:sp macro="" textlink="">
      <xdr:nvSpPr>
        <xdr:cNvPr id="213" name="扶助費該当値テキスト">
          <a:extLst>
            <a:ext uri="{FF2B5EF4-FFF2-40B4-BE49-F238E27FC236}">
              <a16:creationId xmlns:a16="http://schemas.microsoft.com/office/drawing/2014/main" id="{00000000-0008-0000-0400-0000D5000000}"/>
            </a:ext>
          </a:extLst>
        </xdr:cNvPr>
        <xdr:cNvSpPr txBox="1"/>
      </xdr:nvSpPr>
      <xdr:spPr>
        <a:xfrm>
          <a:off x="49149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38100</xdr:rowOff>
    </xdr:from>
    <xdr:to>
      <xdr:col>20</xdr:col>
      <xdr:colOff>38100</xdr:colOff>
      <xdr:row>56</xdr:row>
      <xdr:rowOff>139700</xdr:rowOff>
    </xdr:to>
    <xdr:sp macro="" textlink="">
      <xdr:nvSpPr>
        <xdr:cNvPr id="214" name="楕円 213">
          <a:extLst>
            <a:ext uri="{FF2B5EF4-FFF2-40B4-BE49-F238E27FC236}">
              <a16:creationId xmlns:a16="http://schemas.microsoft.com/office/drawing/2014/main" id="{00000000-0008-0000-0400-0000D6000000}"/>
            </a:ext>
          </a:extLst>
        </xdr:cNvPr>
        <xdr:cNvSpPr/>
      </xdr:nvSpPr>
      <xdr:spPr>
        <a:xfrm>
          <a:off x="3937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149877</xdr:rowOff>
    </xdr:from>
    <xdr:ext cx="736600" cy="259045"/>
    <xdr:sp macro="" textlink="">
      <xdr:nvSpPr>
        <xdr:cNvPr id="215" name="テキスト ボックス 214">
          <a:extLst>
            <a:ext uri="{FF2B5EF4-FFF2-40B4-BE49-F238E27FC236}">
              <a16:creationId xmlns:a16="http://schemas.microsoft.com/office/drawing/2014/main" id="{00000000-0008-0000-0400-0000D7000000}"/>
            </a:ext>
          </a:extLst>
        </xdr:cNvPr>
        <xdr:cNvSpPr txBox="1"/>
      </xdr:nvSpPr>
      <xdr:spPr>
        <a:xfrm>
          <a:off x="3606800" y="940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155122</xdr:rowOff>
    </xdr:from>
    <xdr:to>
      <xdr:col>15</xdr:col>
      <xdr:colOff>149225</xdr:colOff>
      <xdr:row>56</xdr:row>
      <xdr:rowOff>85272</xdr:rowOff>
    </xdr:to>
    <xdr:sp macro="" textlink="">
      <xdr:nvSpPr>
        <xdr:cNvPr id="216" name="楕円 215">
          <a:extLst>
            <a:ext uri="{FF2B5EF4-FFF2-40B4-BE49-F238E27FC236}">
              <a16:creationId xmlns:a16="http://schemas.microsoft.com/office/drawing/2014/main" id="{00000000-0008-0000-0400-0000D8000000}"/>
            </a:ext>
          </a:extLst>
        </xdr:cNvPr>
        <xdr:cNvSpPr/>
      </xdr:nvSpPr>
      <xdr:spPr>
        <a:xfrm>
          <a:off x="3048000" y="958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95449</xdr:rowOff>
    </xdr:from>
    <xdr:ext cx="762000" cy="259045"/>
    <xdr:sp macro="" textlink="">
      <xdr:nvSpPr>
        <xdr:cNvPr id="217" name="テキスト ボックス 216">
          <a:extLst>
            <a:ext uri="{FF2B5EF4-FFF2-40B4-BE49-F238E27FC236}">
              <a16:creationId xmlns:a16="http://schemas.microsoft.com/office/drawing/2014/main" id="{00000000-0008-0000-0400-0000D9000000}"/>
            </a:ext>
          </a:extLst>
        </xdr:cNvPr>
        <xdr:cNvSpPr txBox="1"/>
      </xdr:nvSpPr>
      <xdr:spPr>
        <a:xfrm>
          <a:off x="2717800" y="935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100693</xdr:rowOff>
    </xdr:from>
    <xdr:to>
      <xdr:col>11</xdr:col>
      <xdr:colOff>60325</xdr:colOff>
      <xdr:row>56</xdr:row>
      <xdr:rowOff>30843</xdr:rowOff>
    </xdr:to>
    <xdr:sp macro="" textlink="">
      <xdr:nvSpPr>
        <xdr:cNvPr id="218" name="楕円 217">
          <a:extLst>
            <a:ext uri="{FF2B5EF4-FFF2-40B4-BE49-F238E27FC236}">
              <a16:creationId xmlns:a16="http://schemas.microsoft.com/office/drawing/2014/main" id="{00000000-0008-0000-0400-0000DA000000}"/>
            </a:ext>
          </a:extLst>
        </xdr:cNvPr>
        <xdr:cNvSpPr/>
      </xdr:nvSpPr>
      <xdr:spPr>
        <a:xfrm>
          <a:off x="2159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41020</xdr:rowOff>
    </xdr:from>
    <xdr:ext cx="762000" cy="259045"/>
    <xdr:sp macro="" textlink="">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828800" y="929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100693</xdr:rowOff>
    </xdr:from>
    <xdr:to>
      <xdr:col>6</xdr:col>
      <xdr:colOff>171450</xdr:colOff>
      <xdr:row>56</xdr:row>
      <xdr:rowOff>30843</xdr:rowOff>
    </xdr:to>
    <xdr:sp macro="" textlink="">
      <xdr:nvSpPr>
        <xdr:cNvPr id="220" name="楕円 219">
          <a:extLst>
            <a:ext uri="{FF2B5EF4-FFF2-40B4-BE49-F238E27FC236}">
              <a16:creationId xmlns:a16="http://schemas.microsoft.com/office/drawing/2014/main" id="{00000000-0008-0000-0400-0000DC000000}"/>
            </a:ext>
          </a:extLst>
        </xdr:cNvPr>
        <xdr:cNvSpPr/>
      </xdr:nvSpPr>
      <xdr:spPr>
        <a:xfrm>
          <a:off x="1270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41020</xdr:rowOff>
    </xdr:from>
    <xdr:ext cx="762000" cy="259045"/>
    <xdr:sp macro="" textlink="">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939800" y="929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　令和</a:t>
          </a:r>
          <a:r>
            <a:rPr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年度その他比率：</a:t>
          </a:r>
          <a:r>
            <a:rPr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11.7</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％（前年比</a:t>
          </a:r>
          <a:r>
            <a:rPr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0.1P</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減）。前年同程度の水準となり、類似団体平均近似値を計上。公共下水道事業会計への繰出金は今年度も発生（経常的に必要な状況）。今後も料金見直し等の公共下水道事業内での健全化を図り普通会計負担の減少に努める。</a:t>
          </a:r>
          <a:r>
            <a:rPr lang="ja-JP" altLang="en-US" sz="1300">
              <a:effectLst/>
              <a:latin typeface="ＭＳ Ｐゴシック" panose="020B0600070205080204" pitchFamily="50" charset="-128"/>
              <a:ea typeface="ＭＳ Ｐゴシック" panose="020B0600070205080204" pitchFamily="50" charset="-128"/>
            </a:rPr>
            <a:t> </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1" name="テキスト ボックス 240">
          <a:extLst>
            <a:ext uri="{FF2B5EF4-FFF2-40B4-BE49-F238E27FC236}">
              <a16:creationId xmlns:a16="http://schemas.microsoft.com/office/drawing/2014/main" id="{00000000-0008-0000-0400-0000F1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3" name="テキスト ボックス 242">
          <a:extLst>
            <a:ext uri="{FF2B5EF4-FFF2-40B4-BE49-F238E27FC236}">
              <a16:creationId xmlns:a16="http://schemas.microsoft.com/office/drawing/2014/main" id="{00000000-0008-0000-0400-0000F3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5" name="テキスト ボックス 244">
          <a:extLst>
            <a:ext uri="{FF2B5EF4-FFF2-40B4-BE49-F238E27FC236}">
              <a16:creationId xmlns:a16="http://schemas.microsoft.com/office/drawing/2014/main" id="{00000000-0008-0000-0400-0000F5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7" name="テキスト ボックス 246">
          <a:extLst>
            <a:ext uri="{FF2B5EF4-FFF2-40B4-BE49-F238E27FC236}">
              <a16:creationId xmlns:a16="http://schemas.microsoft.com/office/drawing/2014/main" id="{00000000-0008-0000-0400-0000F7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0" name="その他グラフ枠">
          <a:extLst>
            <a:ext uri="{FF2B5EF4-FFF2-40B4-BE49-F238E27FC236}">
              <a16:creationId xmlns:a16="http://schemas.microsoft.com/office/drawing/2014/main" id="{00000000-0008-0000-0400-0000FA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67128</xdr:rowOff>
    </xdr:from>
    <xdr:to>
      <xdr:col>82</xdr:col>
      <xdr:colOff>107950</xdr:colOff>
      <xdr:row>61</xdr:row>
      <xdr:rowOff>113393</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6510000" y="8982528"/>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85470</xdr:rowOff>
    </xdr:from>
    <xdr:ext cx="762000" cy="259045"/>
    <xdr:sp macro="" textlink="">
      <xdr:nvSpPr>
        <xdr:cNvPr id="252" name="その他最小値テキスト">
          <a:extLst>
            <a:ext uri="{FF2B5EF4-FFF2-40B4-BE49-F238E27FC236}">
              <a16:creationId xmlns:a16="http://schemas.microsoft.com/office/drawing/2014/main" id="{00000000-0008-0000-0400-0000FC000000}"/>
            </a:ext>
          </a:extLst>
        </xdr:cNvPr>
        <xdr:cNvSpPr txBox="1"/>
      </xdr:nvSpPr>
      <xdr:spPr>
        <a:xfrm>
          <a:off x="16598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113393</xdr:rowOff>
    </xdr:from>
    <xdr:to>
      <xdr:col>82</xdr:col>
      <xdr:colOff>196850</xdr:colOff>
      <xdr:row>61</xdr:row>
      <xdr:rowOff>113393</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153505</xdr:rowOff>
    </xdr:from>
    <xdr:ext cx="762000" cy="259045"/>
    <xdr:sp macro="" textlink="">
      <xdr:nvSpPr>
        <xdr:cNvPr id="254" name="その他最大値テキスト">
          <a:extLst>
            <a:ext uri="{FF2B5EF4-FFF2-40B4-BE49-F238E27FC236}">
              <a16:creationId xmlns:a16="http://schemas.microsoft.com/office/drawing/2014/main" id="{00000000-0008-0000-0400-0000FE000000}"/>
            </a:ext>
          </a:extLst>
        </xdr:cNvPr>
        <xdr:cNvSpPr txBox="1"/>
      </xdr:nvSpPr>
      <xdr:spPr>
        <a:xfrm>
          <a:off x="16598900" y="872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67128</xdr:rowOff>
    </xdr:from>
    <xdr:to>
      <xdr:col>82</xdr:col>
      <xdr:colOff>196850</xdr:colOff>
      <xdr:row>52</xdr:row>
      <xdr:rowOff>67128</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6421100" y="8982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29028</xdr:rowOff>
    </xdr:from>
    <xdr:to>
      <xdr:col>82</xdr:col>
      <xdr:colOff>107950</xdr:colOff>
      <xdr:row>58</xdr:row>
      <xdr:rowOff>39915</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5671800" y="9973128"/>
          <a:ext cx="8382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90005</xdr:rowOff>
    </xdr:from>
    <xdr:ext cx="762000" cy="259045"/>
    <xdr:sp macro="" textlink="">
      <xdr:nvSpPr>
        <xdr:cNvPr id="257" name="その他平均値テキスト">
          <a:extLst>
            <a:ext uri="{FF2B5EF4-FFF2-40B4-BE49-F238E27FC236}">
              <a16:creationId xmlns:a16="http://schemas.microsoft.com/office/drawing/2014/main" id="{00000000-0008-0000-0400-000001010000}"/>
            </a:ext>
          </a:extLst>
        </xdr:cNvPr>
        <xdr:cNvSpPr txBox="1"/>
      </xdr:nvSpPr>
      <xdr:spPr>
        <a:xfrm>
          <a:off x="16598900" y="9691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73478</xdr:rowOff>
    </xdr:from>
    <xdr:to>
      <xdr:col>82</xdr:col>
      <xdr:colOff>158750</xdr:colOff>
      <xdr:row>58</xdr:row>
      <xdr:rowOff>3628</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6459200" y="984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69850</xdr:rowOff>
    </xdr:from>
    <xdr:to>
      <xdr:col>78</xdr:col>
      <xdr:colOff>69850</xdr:colOff>
      <xdr:row>58</xdr:row>
      <xdr:rowOff>39915</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4782800" y="9842500"/>
          <a:ext cx="889000" cy="14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54428</xdr:rowOff>
    </xdr:from>
    <xdr:to>
      <xdr:col>78</xdr:col>
      <xdr:colOff>120650</xdr:colOff>
      <xdr:row>58</xdr:row>
      <xdr:rowOff>156028</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5621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140805</xdr:rowOff>
    </xdr:from>
    <xdr:ext cx="7366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290800" y="10084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88900</xdr:rowOff>
    </xdr:from>
    <xdr:to>
      <xdr:col>73</xdr:col>
      <xdr:colOff>180975</xdr:colOff>
      <xdr:row>57</xdr:row>
      <xdr:rowOff>69850</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a:off x="13893800" y="96901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54428</xdr:rowOff>
    </xdr:from>
    <xdr:to>
      <xdr:col>74</xdr:col>
      <xdr:colOff>31750</xdr:colOff>
      <xdr:row>58</xdr:row>
      <xdr:rowOff>156028</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4732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140805</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4401800" y="10084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88900</xdr:rowOff>
    </xdr:from>
    <xdr:to>
      <xdr:col>69</xdr:col>
      <xdr:colOff>92075</xdr:colOff>
      <xdr:row>56</xdr:row>
      <xdr:rowOff>165100</xdr:rowOff>
    </xdr:to>
    <xdr:cxnSp macro="">
      <xdr:nvCxnSpPr>
        <xdr:cNvPr id="265" name="直線コネクタ 264">
          <a:extLst>
            <a:ext uri="{FF2B5EF4-FFF2-40B4-BE49-F238E27FC236}">
              <a16:creationId xmlns:a16="http://schemas.microsoft.com/office/drawing/2014/main" id="{00000000-0008-0000-0400-000009010000}"/>
            </a:ext>
          </a:extLst>
        </xdr:cNvPr>
        <xdr:cNvCxnSpPr/>
      </xdr:nvCxnSpPr>
      <xdr:spPr>
        <a:xfrm flipV="1">
          <a:off x="13004800" y="96901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65315</xdr:rowOff>
    </xdr:from>
    <xdr:to>
      <xdr:col>69</xdr:col>
      <xdr:colOff>142875</xdr:colOff>
      <xdr:row>58</xdr:row>
      <xdr:rowOff>166915</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3843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151692</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09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100693</xdr:rowOff>
    </xdr:from>
    <xdr:to>
      <xdr:col>65</xdr:col>
      <xdr:colOff>53975</xdr:colOff>
      <xdr:row>60</xdr:row>
      <xdr:rowOff>30843</xdr:rowOff>
    </xdr:to>
    <xdr:sp macro="" textlink="">
      <xdr:nvSpPr>
        <xdr:cNvPr id="268" name="フローチャート: 判断 267">
          <a:extLst>
            <a:ext uri="{FF2B5EF4-FFF2-40B4-BE49-F238E27FC236}">
              <a16:creationId xmlns:a16="http://schemas.microsoft.com/office/drawing/2014/main" id="{00000000-0008-0000-0400-00000C010000}"/>
            </a:ext>
          </a:extLst>
        </xdr:cNvPr>
        <xdr:cNvSpPr/>
      </xdr:nvSpPr>
      <xdr:spPr>
        <a:xfrm>
          <a:off x="12954000" y="10216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15620</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302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149678</xdr:rowOff>
    </xdr:from>
    <xdr:to>
      <xdr:col>82</xdr:col>
      <xdr:colOff>158750</xdr:colOff>
      <xdr:row>58</xdr:row>
      <xdr:rowOff>79828</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64592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121755</xdr:rowOff>
    </xdr:from>
    <xdr:ext cx="762000" cy="259045"/>
    <xdr:sp macro="" textlink="">
      <xdr:nvSpPr>
        <xdr:cNvPr id="276" name="その他該当値テキスト">
          <a:extLst>
            <a:ext uri="{FF2B5EF4-FFF2-40B4-BE49-F238E27FC236}">
              <a16:creationId xmlns:a16="http://schemas.microsoft.com/office/drawing/2014/main" id="{00000000-0008-0000-0400-000014010000}"/>
            </a:ext>
          </a:extLst>
        </xdr:cNvPr>
        <xdr:cNvSpPr txBox="1"/>
      </xdr:nvSpPr>
      <xdr:spPr>
        <a:xfrm>
          <a:off x="16598900" y="989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160565</xdr:rowOff>
    </xdr:from>
    <xdr:to>
      <xdr:col>78</xdr:col>
      <xdr:colOff>120650</xdr:colOff>
      <xdr:row>58</xdr:row>
      <xdr:rowOff>90715</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5621000" y="9933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100892</xdr:rowOff>
    </xdr:from>
    <xdr:ext cx="7366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5290800" y="97020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19050</xdr:rowOff>
    </xdr:from>
    <xdr:to>
      <xdr:col>74</xdr:col>
      <xdr:colOff>31750</xdr:colOff>
      <xdr:row>57</xdr:row>
      <xdr:rowOff>120650</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4732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130827</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4401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38100</xdr:rowOff>
    </xdr:from>
    <xdr:to>
      <xdr:col>69</xdr:col>
      <xdr:colOff>142875</xdr:colOff>
      <xdr:row>56</xdr:row>
      <xdr:rowOff>139700</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3843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149877</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3512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114300</xdr:rowOff>
    </xdr:from>
    <xdr:to>
      <xdr:col>65</xdr:col>
      <xdr:colOff>53975</xdr:colOff>
      <xdr:row>57</xdr:row>
      <xdr:rowOff>44450</xdr:rowOff>
    </xdr:to>
    <xdr:sp macro="" textlink="">
      <xdr:nvSpPr>
        <xdr:cNvPr id="283" name="楕円 282">
          <a:extLst>
            <a:ext uri="{FF2B5EF4-FFF2-40B4-BE49-F238E27FC236}">
              <a16:creationId xmlns:a16="http://schemas.microsoft.com/office/drawing/2014/main" id="{00000000-0008-0000-0400-00001B010000}"/>
            </a:ext>
          </a:extLst>
        </xdr:cNvPr>
        <xdr:cNvSpPr/>
      </xdr:nvSpPr>
      <xdr:spPr>
        <a:xfrm>
          <a:off x="12954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54627</xdr:rowOff>
    </xdr:from>
    <xdr:ext cx="762000" cy="259045"/>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623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4" name="正方形/長方形 293">
          <a:extLst>
            <a:ext uri="{FF2B5EF4-FFF2-40B4-BE49-F238E27FC236}">
              <a16:creationId xmlns:a16="http://schemas.microsoft.com/office/drawing/2014/main" id="{00000000-0008-0000-0400-000026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　令和</a:t>
          </a:r>
          <a:r>
            <a:rPr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年度補助費等比率：</a:t>
          </a:r>
          <a:r>
            <a:rPr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11.7</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％（前年比</a:t>
          </a:r>
          <a:r>
            <a:rPr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0.8P</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減）。令和</a:t>
          </a:r>
          <a:r>
            <a:rPr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年度補助費等額：</a:t>
          </a:r>
          <a:r>
            <a:rPr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1,005</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百万円（前年比</a:t>
          </a:r>
          <a:r>
            <a:rPr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202</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百万円増）。補助費等額としては大きく増加しているももの、経常収支増加により比率としては改善となった。今後も補助費事業の増加が見込まれるため、新規事業の創設時には内容の精査を行う。</a:t>
          </a:r>
          <a:r>
            <a:rPr lang="ja-JP" altLang="en-US" sz="1300">
              <a:effectLst/>
              <a:latin typeface="ＭＳ Ｐゴシック" panose="020B0600070205080204" pitchFamily="50" charset="-128"/>
              <a:ea typeface="ＭＳ Ｐゴシック" panose="020B0600070205080204" pitchFamily="50" charset="-128"/>
            </a:rPr>
            <a:t> </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127000</xdr:rowOff>
    </xdr:from>
    <xdr:to>
      <xdr:col>82</xdr:col>
      <xdr:colOff>107950</xdr:colOff>
      <xdr:row>40</xdr:row>
      <xdr:rowOff>168148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6510000" y="5956300"/>
          <a:ext cx="0" cy="1069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140225</xdr:rowOff>
    </xdr:from>
    <xdr:ext cx="762000" cy="259045"/>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6598900" y="699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168148</xdr:rowOff>
    </xdr:from>
    <xdr:to>
      <xdr:col>82</xdr:col>
      <xdr:colOff>196850</xdr:colOff>
      <xdr:row>40</xdr:row>
      <xdr:rowOff>168148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7026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41927</xdr:rowOff>
    </xdr:from>
    <xdr:ext cx="762000" cy="259045"/>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65989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127000</xdr:rowOff>
    </xdr:from>
    <xdr:to>
      <xdr:col>82</xdr:col>
      <xdr:colOff>196850</xdr:colOff>
      <xdr:row>34</xdr:row>
      <xdr:rowOff>127000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59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90424</xdr:rowOff>
    </xdr:from>
    <xdr:to>
      <xdr:col>82</xdr:col>
      <xdr:colOff>107950</xdr:colOff>
      <xdr:row>36</xdr:row>
      <xdr:rowOff>127000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5671800" y="6262624"/>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77995</xdr:rowOff>
    </xdr:from>
    <xdr:ext cx="762000" cy="259045"/>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6598900" y="64216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105918</xdr:rowOff>
    </xdr:from>
    <xdr:to>
      <xdr:col>82</xdr:col>
      <xdr:colOff>158750</xdr:colOff>
      <xdr:row>38</xdr:row>
      <xdr:rowOff>36068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6459200" y="644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72136</xdr:rowOff>
    </xdr:from>
    <xdr:to>
      <xdr:col>78</xdr:col>
      <xdr:colOff>69850</xdr:colOff>
      <xdr:row>36</xdr:row>
      <xdr:rowOff>127000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4782800" y="624433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146575</xdr:rowOff>
    </xdr:from>
    <xdr:ext cx="7366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6490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35560</xdr:rowOff>
    </xdr:from>
    <xdr:to>
      <xdr:col>73</xdr:col>
      <xdr:colOff>180975</xdr:colOff>
      <xdr:row>36</xdr:row>
      <xdr:rowOff>72136</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893800" y="620776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35560</xdr:rowOff>
    </xdr:from>
    <xdr:to>
      <xdr:col>69</xdr:col>
      <xdr:colOff>92075</xdr:colOff>
      <xdr:row>36</xdr:row>
      <xdr:rowOff>76708</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flipV="1">
          <a:off x="13004800" y="620776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163068</xdr:rowOff>
    </xdr:from>
    <xdr:to>
      <xdr:col>69</xdr:col>
      <xdr:colOff>142875</xdr:colOff>
      <xdr:row>37</xdr:row>
      <xdr:rowOff>93218</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3843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77995</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37338</xdr:rowOff>
    </xdr:from>
    <xdr:to>
      <xdr:col>65</xdr:col>
      <xdr:colOff>53975</xdr:colOff>
      <xdr:row>37</xdr:row>
      <xdr:rowOff>138938</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29540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123715</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39624</xdr:rowOff>
    </xdr:from>
    <xdr:to>
      <xdr:col>82</xdr:col>
      <xdr:colOff>158750</xdr:colOff>
      <xdr:row>36</xdr:row>
      <xdr:rowOff>141224</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64592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56151</xdr:rowOff>
    </xdr:from>
    <xdr:ext cx="762000" cy="259045"/>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6598900" y="605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76200</xdr:rowOff>
    </xdr:from>
    <xdr:to>
      <xdr:col>78</xdr:col>
      <xdr:colOff>120650</xdr:colOff>
      <xdr:row>37</xdr:row>
      <xdr:rowOff>6350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5621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16527</xdr:rowOff>
    </xdr:from>
    <xdr:ext cx="7366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5290800" y="601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21336</xdr:rowOff>
    </xdr:from>
    <xdr:to>
      <xdr:col>74</xdr:col>
      <xdr:colOff>31750</xdr:colOff>
      <xdr:row>36</xdr:row>
      <xdr:rowOff>122936</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47320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133113</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4401800" y="596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156210</xdr:rowOff>
    </xdr:from>
    <xdr:to>
      <xdr:col>69</xdr:col>
      <xdr:colOff>142875</xdr:colOff>
      <xdr:row>36</xdr:row>
      <xdr:rowOff>86360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3843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96537</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3512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25908</xdr:rowOff>
    </xdr:from>
    <xdr:to>
      <xdr:col>65</xdr:col>
      <xdr:colOff>53975</xdr:colOff>
      <xdr:row>36</xdr:row>
      <xdr:rowOff>127508</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2954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137685</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2623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　安八スマート</a:t>
          </a:r>
          <a:r>
            <a:rPr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IC</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周辺道路等の整備事業、学校施設整備事業への集中投資分の償還が始まったことから償還額は増加。令和</a:t>
          </a:r>
          <a:r>
            <a:rPr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年度は新規発行公債も抑制できたことから令和</a:t>
          </a:r>
          <a:r>
            <a:rPr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年度公債費比率：</a:t>
          </a:r>
          <a:r>
            <a:rPr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14.1</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％（前年比</a:t>
          </a:r>
          <a:r>
            <a:rPr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0.9P</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減）となった。今後については住民ニーズや事業の緊急度等を的確に把握した事業選択を行い、不急事業については借入時期を検討する等、公債費の圧縮、平準化に努める。</a:t>
          </a:r>
          <a:r>
            <a:rPr lang="ja-JP" altLang="en-US" sz="1300">
              <a:effectLst/>
              <a:latin typeface="ＭＳ Ｐゴシック" panose="020B0600070205080204" pitchFamily="50" charset="-128"/>
              <a:ea typeface="ＭＳ Ｐゴシック" panose="020B0600070205080204" pitchFamily="50" charset="-128"/>
            </a:rPr>
            <a:t> </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80</xdr:row>
      <xdr:rowOff>140715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750292"/>
          <a:ext cx="0" cy="1106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112792</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140715</xdr:rowOff>
    </xdr:from>
    <xdr:to>
      <xdr:col>24</xdr:col>
      <xdr:colOff>114300</xdr:colOff>
      <xdr:row>80</xdr:row>
      <xdr:rowOff>140715</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28702</xdr:rowOff>
    </xdr:from>
    <xdr:to>
      <xdr:col>24</xdr:col>
      <xdr:colOff>25400</xdr:colOff>
      <xdr:row>77</xdr:row>
      <xdr:rowOff>69850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230352"/>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148862</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5335</xdr:rowOff>
    </xdr:from>
    <xdr:to>
      <xdr:col>24</xdr:col>
      <xdr:colOff>76200</xdr:colOff>
      <xdr:row>77</xdr:row>
      <xdr:rowOff>106935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69850</xdr:rowOff>
    </xdr:from>
    <xdr:to>
      <xdr:col>19</xdr:col>
      <xdr:colOff>187325</xdr:colOff>
      <xdr:row>77</xdr:row>
      <xdr:rowOff>69850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3098800" y="13271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41911</xdr:rowOff>
    </xdr:from>
    <xdr:to>
      <xdr:col>20</xdr:col>
      <xdr:colOff>38100</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128288</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3299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37846</xdr:rowOff>
    </xdr:from>
    <xdr:to>
      <xdr:col>15</xdr:col>
      <xdr:colOff>98425</xdr:colOff>
      <xdr:row>77</xdr:row>
      <xdr:rowOff>69850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23949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1270</xdr:rowOff>
    </xdr:from>
    <xdr:to>
      <xdr:col>11</xdr:col>
      <xdr:colOff>9525</xdr:colOff>
      <xdr:row>77</xdr:row>
      <xdr:rowOff>37846</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a:off x="1320800" y="1320292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9906</xdr:rowOff>
    </xdr:from>
    <xdr:to>
      <xdr:col>11</xdr:col>
      <xdr:colOff>60325</xdr:colOff>
      <xdr:row>77</xdr:row>
      <xdr:rowOff>111506</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96283</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119142</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149352</xdr:rowOff>
    </xdr:from>
    <xdr:to>
      <xdr:col>24</xdr:col>
      <xdr:colOff>76200</xdr:colOff>
      <xdr:row>77</xdr:row>
      <xdr:rowOff>79502</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179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165879</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3024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19050</xdr:rowOff>
    </xdr:from>
    <xdr:to>
      <xdr:col>20</xdr:col>
      <xdr:colOff>38100</xdr:colOff>
      <xdr:row>77</xdr:row>
      <xdr:rowOff>120650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130827</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298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19050</xdr:rowOff>
    </xdr:from>
    <xdr:to>
      <xdr:col>15</xdr:col>
      <xdr:colOff>149225</xdr:colOff>
      <xdr:row>77</xdr:row>
      <xdr:rowOff>120650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158496</xdr:rowOff>
    </xdr:from>
    <xdr:to>
      <xdr:col>11</xdr:col>
      <xdr:colOff>60325</xdr:colOff>
      <xdr:row>77</xdr:row>
      <xdr:rowOff>88646</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188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98823</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957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121920</xdr:rowOff>
    </xdr:from>
    <xdr:to>
      <xdr:col>6</xdr:col>
      <xdr:colOff>171450</xdr:colOff>
      <xdr:row>77</xdr:row>
      <xdr:rowOff>52070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62247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92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　令和</a:t>
          </a:r>
          <a:r>
            <a:rPr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年度公債費以外比率：</a:t>
          </a:r>
          <a:r>
            <a:rPr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74.7</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％（前年比</a:t>
          </a:r>
          <a:r>
            <a:rPr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2.1P</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増）。令和</a:t>
          </a:r>
          <a:r>
            <a:rPr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4</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年度以降増加傾向にあるが、類似団体内平均値と同程度。下水道事業会計への繰出金（元利償還金に充当）は今後も経常的に必要であり、料金の見直し等を行うとともに長期的な目線で財政健全運営に努める。</a:t>
          </a:r>
          <a:r>
            <a:rPr lang="ja-JP" altLang="en-US" sz="1300">
              <a:effectLst/>
              <a:latin typeface="ＭＳ Ｐゴシック" panose="020B0600070205080204" pitchFamily="50" charset="-128"/>
              <a:ea typeface="ＭＳ Ｐゴシック" panose="020B0600070205080204" pitchFamily="50" charset="-128"/>
            </a:rPr>
            <a:t> </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104140</xdr:rowOff>
    </xdr:from>
    <xdr:to>
      <xdr:col>82</xdr:col>
      <xdr:colOff>107950</xdr:colOff>
      <xdr:row>81</xdr:row>
      <xdr:rowOff>37846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448540"/>
          <a:ext cx="0" cy="1476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9923</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97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37846</xdr:rowOff>
    </xdr:from>
    <xdr:to>
      <xdr:col>82</xdr:col>
      <xdr:colOff>196850</xdr:colOff>
      <xdr:row>81</xdr:row>
      <xdr:rowOff>37846</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92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19067</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104140</xdr:rowOff>
    </xdr:from>
    <xdr:to>
      <xdr:col>82</xdr:col>
      <xdr:colOff>196850</xdr:colOff>
      <xdr:row>72</xdr:row>
      <xdr:rowOff>104140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131572</xdr:rowOff>
    </xdr:from>
    <xdr:to>
      <xdr:col>82</xdr:col>
      <xdr:colOff>107950</xdr:colOff>
      <xdr:row>77</xdr:row>
      <xdr:rowOff>56135</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161772"/>
          <a:ext cx="838200" cy="96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12716</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0429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30987</xdr:rowOff>
    </xdr:from>
    <xdr:to>
      <xdr:col>78</xdr:col>
      <xdr:colOff>69850</xdr:colOff>
      <xdr:row>76</xdr:row>
      <xdr:rowOff>131572</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061187"/>
          <a:ext cx="889000" cy="100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35560</xdr:rowOff>
    </xdr:from>
    <xdr:to>
      <xdr:col>73</xdr:col>
      <xdr:colOff>180975</xdr:colOff>
      <xdr:row>76</xdr:row>
      <xdr:rowOff>30987</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722860"/>
          <a:ext cx="889000" cy="338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48768</xdr:rowOff>
    </xdr:from>
    <xdr:to>
      <xdr:col>74</xdr:col>
      <xdr:colOff>31750</xdr:colOff>
      <xdr:row>76</xdr:row>
      <xdr:rowOff>150368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135145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3165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35560</xdr:rowOff>
    </xdr:from>
    <xdr:to>
      <xdr:col>69</xdr:col>
      <xdr:colOff>92075</xdr:colOff>
      <xdr:row>75</xdr:row>
      <xdr:rowOff>65278</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722860"/>
          <a:ext cx="889000" cy="20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110490</xdr:rowOff>
    </xdr:from>
    <xdr:to>
      <xdr:col>69</xdr:col>
      <xdr:colOff>142875</xdr:colOff>
      <xdr:row>76</xdr:row>
      <xdr:rowOff>40639</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25416</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305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162577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206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148862</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179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80772</xdr:rowOff>
    </xdr:from>
    <xdr:to>
      <xdr:col>78</xdr:col>
      <xdr:colOff>120650</xdr:colOff>
      <xdr:row>77</xdr:row>
      <xdr:rowOff>10922</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110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21099</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879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151637</xdr:rowOff>
    </xdr:from>
    <xdr:to>
      <xdr:col>74</xdr:col>
      <xdr:colOff>31750</xdr:colOff>
      <xdr:row>76</xdr:row>
      <xdr:rowOff>81787</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010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91965</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779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156210</xdr:rowOff>
    </xdr:from>
    <xdr:to>
      <xdr:col>69</xdr:col>
      <xdr:colOff>142875</xdr:colOff>
      <xdr:row>74</xdr:row>
      <xdr:rowOff>86360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672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96537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44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14478</xdr:rowOff>
    </xdr:from>
    <xdr:to>
      <xdr:col>65</xdr:col>
      <xdr:colOff>53975</xdr:colOff>
      <xdr:row>75</xdr:row>
      <xdr:rowOff>116078</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2873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126255</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642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岐阜県安八町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1" name="人口1人当たり決算額の推移グラフ枠130">
          <a:extLst>
            <a:ext uri="{FF2B5EF4-FFF2-40B4-BE49-F238E27FC236}">
              <a16:creationId xmlns:a16="http://schemas.microsoft.com/office/drawing/2014/main" id="{00000000-0008-0000-0500-000029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167611</xdr:rowOff>
    </xdr:from>
    <xdr:to>
      <xdr:col>29</xdr:col>
      <xdr:colOff>127000</xdr:colOff>
      <xdr:row>18</xdr:row>
      <xdr:rowOff>10234</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flipV="1">
          <a:off x="5651500" y="2101186"/>
          <a:ext cx="0" cy="10427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17</xdr:row>
      <xdr:rowOff>153761</xdr:rowOff>
    </xdr:from>
    <xdr:ext cx="762000" cy="259045"/>
    <xdr:sp macro="" textlink="">
      <xdr:nvSpPr>
        <xdr:cNvPr id="43" name="人口1人当たり決算額の推移最小値テキスト130">
          <a:extLst>
            <a:ext uri="{FF2B5EF4-FFF2-40B4-BE49-F238E27FC236}">
              <a16:creationId xmlns:a16="http://schemas.microsoft.com/office/drawing/2014/main" id="{00000000-0008-0000-0500-00002B000000}"/>
            </a:ext>
          </a:extLst>
        </xdr:cNvPr>
        <xdr:cNvSpPr txBox="1"/>
      </xdr:nvSpPr>
      <xdr:spPr>
        <a:xfrm>
          <a:off x="5740400" y="3116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10234</xdr:rowOff>
    </xdr:from>
    <xdr:to>
      <xdr:col>30</xdr:col>
      <xdr:colOff>25400</xdr:colOff>
      <xdr:row>18</xdr:row>
      <xdr:rowOff>10234</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5562600" y="31439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82538</xdr:rowOff>
    </xdr:from>
    <xdr:ext cx="762000" cy="259045"/>
    <xdr:sp macro="" textlink="">
      <xdr:nvSpPr>
        <xdr:cNvPr id="45" name="人口1人当たり決算額の推移最大値テキスト130">
          <a:extLst>
            <a:ext uri="{FF2B5EF4-FFF2-40B4-BE49-F238E27FC236}">
              <a16:creationId xmlns:a16="http://schemas.microsoft.com/office/drawing/2014/main" id="{00000000-0008-0000-0500-00002D000000}"/>
            </a:ext>
          </a:extLst>
        </xdr:cNvPr>
        <xdr:cNvSpPr txBox="1"/>
      </xdr:nvSpPr>
      <xdr:spPr>
        <a:xfrm>
          <a:off x="5740400" y="184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167611</xdr:rowOff>
    </xdr:from>
    <xdr:to>
      <xdr:col>30</xdr:col>
      <xdr:colOff>25400</xdr:colOff>
      <xdr:row>11</xdr:row>
      <xdr:rowOff>167611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2101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34841</xdr:rowOff>
    </xdr:from>
    <xdr:to>
      <xdr:col>29</xdr:col>
      <xdr:colOff>127000</xdr:colOff>
      <xdr:row>17</xdr:row>
      <xdr:rowOff>62195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003800" y="2997116"/>
          <a:ext cx="647700" cy="273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19116</xdr:rowOff>
    </xdr:from>
    <xdr:ext cx="762000" cy="259045"/>
    <xdr:sp macro="" textlink="">
      <xdr:nvSpPr>
        <xdr:cNvPr id="48" name="人口1人当たり決算額の推移平均値テキスト130">
          <a:extLst>
            <a:ext uri="{FF2B5EF4-FFF2-40B4-BE49-F238E27FC236}">
              <a16:creationId xmlns:a16="http://schemas.microsoft.com/office/drawing/2014/main" id="{00000000-0008-0000-0500-000030000000}"/>
            </a:ext>
          </a:extLst>
        </xdr:cNvPr>
        <xdr:cNvSpPr txBox="1"/>
      </xdr:nvSpPr>
      <xdr:spPr>
        <a:xfrm>
          <a:off x="5740400" y="2638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2589</xdr:rowOff>
    </xdr:from>
    <xdr:to>
      <xdr:col>29</xdr:col>
      <xdr:colOff>177800</xdr:colOff>
      <xdr:row>16</xdr:row>
      <xdr:rowOff>104189</xdr:rowOff>
    </xdr:to>
    <xdr:sp macro="" textlink="">
      <xdr:nvSpPr>
        <xdr:cNvPr id="49" name="フローチャート: 判断 48">
          <a:extLst>
            <a:ext uri="{FF2B5EF4-FFF2-40B4-BE49-F238E27FC236}">
              <a16:creationId xmlns:a16="http://schemas.microsoft.com/office/drawing/2014/main" id="{00000000-0008-0000-0500-000031000000}"/>
            </a:ext>
          </a:extLst>
        </xdr:cNvPr>
        <xdr:cNvSpPr/>
      </xdr:nvSpPr>
      <xdr:spPr bwMode="auto">
        <a:xfrm>
          <a:off x="5600700" y="27934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62195</xdr:rowOff>
    </xdr:from>
    <xdr:to>
      <xdr:col>26</xdr:col>
      <xdr:colOff>50800</xdr:colOff>
      <xdr:row>17</xdr:row>
      <xdr:rowOff>79221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4305300" y="3024470"/>
          <a:ext cx="698500" cy="170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52049</xdr:rowOff>
    </xdr:from>
    <xdr:to>
      <xdr:col>26</xdr:col>
      <xdr:colOff>101600</xdr:colOff>
      <xdr:row>16</xdr:row>
      <xdr:rowOff>153649</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4953000" y="28428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163826</xdr:rowOff>
    </xdr:from>
    <xdr:ext cx="736600" cy="259045"/>
    <xdr:sp macro="" textlink="">
      <xdr:nvSpPr>
        <xdr:cNvPr id="52" name="テキスト ボックス 51">
          <a:extLst>
            <a:ext uri="{FF2B5EF4-FFF2-40B4-BE49-F238E27FC236}">
              <a16:creationId xmlns:a16="http://schemas.microsoft.com/office/drawing/2014/main" id="{00000000-0008-0000-0500-000034000000}"/>
            </a:ext>
          </a:extLst>
        </xdr:cNvPr>
        <xdr:cNvSpPr txBox="1"/>
      </xdr:nvSpPr>
      <xdr:spPr>
        <a:xfrm>
          <a:off x="4622800" y="26117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79221</xdr:rowOff>
    </xdr:from>
    <xdr:to>
      <xdr:col>22</xdr:col>
      <xdr:colOff>114300</xdr:colOff>
      <xdr:row>17</xdr:row>
      <xdr:rowOff>90857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3606800" y="3041496"/>
          <a:ext cx="698500" cy="116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68632</xdr:rowOff>
    </xdr:from>
    <xdr:to>
      <xdr:col>22</xdr:col>
      <xdr:colOff>165100</xdr:colOff>
      <xdr:row>16</xdr:row>
      <xdr:rowOff>170232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254500" y="2859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8959</xdr:rowOff>
    </xdr:from>
    <xdr:ext cx="7620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3924300" y="2628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90857</xdr:rowOff>
    </xdr:from>
    <xdr:to>
      <xdr:col>18</xdr:col>
      <xdr:colOff>177800</xdr:colOff>
      <xdr:row>17</xdr:row>
      <xdr:rowOff>97226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2908300" y="3053132"/>
          <a:ext cx="698500" cy="63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77744</xdr:rowOff>
    </xdr:from>
    <xdr:to>
      <xdr:col>19</xdr:col>
      <xdr:colOff>38100</xdr:colOff>
      <xdr:row>17</xdr:row>
      <xdr:rowOff>7894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3556000" y="28685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18071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225800" y="2637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117987</xdr:rowOff>
    </xdr:from>
    <xdr:to>
      <xdr:col>15</xdr:col>
      <xdr:colOff>101600</xdr:colOff>
      <xdr:row>17</xdr:row>
      <xdr:rowOff>48137</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2857500" y="29088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58314</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2527300" y="2677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155491</xdr:rowOff>
    </xdr:from>
    <xdr:to>
      <xdr:col>29</xdr:col>
      <xdr:colOff>177800</xdr:colOff>
      <xdr:row>17</xdr:row>
      <xdr:rowOff>85641</xdr:rowOff>
    </xdr:to>
    <xdr:sp macro="" textlink="">
      <xdr:nvSpPr>
        <xdr:cNvPr id="66" name="楕円 65">
          <a:extLst>
            <a:ext uri="{FF2B5EF4-FFF2-40B4-BE49-F238E27FC236}">
              <a16:creationId xmlns:a16="http://schemas.microsoft.com/office/drawing/2014/main" id="{00000000-0008-0000-0500-000042000000}"/>
            </a:ext>
          </a:extLst>
        </xdr:cNvPr>
        <xdr:cNvSpPr/>
      </xdr:nvSpPr>
      <xdr:spPr bwMode="auto">
        <a:xfrm>
          <a:off x="5600700" y="29463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127568</xdr:rowOff>
    </xdr:from>
    <xdr:ext cx="762000" cy="259045"/>
    <xdr:sp macro="" textlink="">
      <xdr:nvSpPr>
        <xdr:cNvPr id="67" name="人口1人当たり決算額の推移該当値テキスト130">
          <a:extLst>
            <a:ext uri="{FF2B5EF4-FFF2-40B4-BE49-F238E27FC236}">
              <a16:creationId xmlns:a16="http://schemas.microsoft.com/office/drawing/2014/main" id="{00000000-0008-0000-0500-000043000000}"/>
            </a:ext>
          </a:extLst>
        </xdr:cNvPr>
        <xdr:cNvSpPr txBox="1"/>
      </xdr:nvSpPr>
      <xdr:spPr>
        <a:xfrm>
          <a:off x="5740400" y="2918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11395</xdr:rowOff>
    </xdr:from>
    <xdr:to>
      <xdr:col>26</xdr:col>
      <xdr:colOff>101600</xdr:colOff>
      <xdr:row>17</xdr:row>
      <xdr:rowOff>112995</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4953000" y="29736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97772</xdr:rowOff>
    </xdr:from>
    <xdr:ext cx="7366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622800" y="30600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28421</xdr:rowOff>
    </xdr:from>
    <xdr:to>
      <xdr:col>22</xdr:col>
      <xdr:colOff>165100</xdr:colOff>
      <xdr:row>17</xdr:row>
      <xdr:rowOff>130021</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254500" y="29906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114798</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924300" y="307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40057</xdr:rowOff>
    </xdr:from>
    <xdr:to>
      <xdr:col>19</xdr:col>
      <xdr:colOff>38100</xdr:colOff>
      <xdr:row>17</xdr:row>
      <xdr:rowOff>141657</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3556000" y="30023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126434</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225800" y="3088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46426</xdr:rowOff>
    </xdr:from>
    <xdr:to>
      <xdr:col>15</xdr:col>
      <xdr:colOff>101600</xdr:colOff>
      <xdr:row>17</xdr:row>
      <xdr:rowOff>148026</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2857500" y="30087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132803</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2527300" y="30950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6" name="正方形/長方形 75">
          <a:extLst>
            <a:ext uri="{FF2B5EF4-FFF2-40B4-BE49-F238E27FC236}">
              <a16:creationId xmlns:a16="http://schemas.microsoft.com/office/drawing/2014/main" id="{00000000-0008-0000-0500-00004C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a:extLst>
            <a:ext uri="{FF2B5EF4-FFF2-40B4-BE49-F238E27FC236}">
              <a16:creationId xmlns:a16="http://schemas.microsoft.com/office/drawing/2014/main" id="{00000000-0008-0000-0500-00004D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6" name="楕円 85">
          <a:extLst>
            <a:ext uri="{FF2B5EF4-FFF2-40B4-BE49-F238E27FC236}">
              <a16:creationId xmlns:a16="http://schemas.microsoft.com/office/drawing/2014/main" id="{00000000-0008-0000-0500-000056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a:extLst>
            <a:ext uri="{FF2B5EF4-FFF2-40B4-BE49-F238E27FC236}">
              <a16:creationId xmlns:a16="http://schemas.microsoft.com/office/drawing/2014/main" id="{00000000-0008-0000-0500-000057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8" name="正方形/長方形 87">
          <a:extLst>
            <a:ext uri="{FF2B5EF4-FFF2-40B4-BE49-F238E27FC236}">
              <a16:creationId xmlns:a16="http://schemas.microsoft.com/office/drawing/2014/main" id="{00000000-0008-0000-0500-000058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9" name="テキスト ボックス 88">
          <a:extLst>
            <a:ext uri="{FF2B5EF4-FFF2-40B4-BE49-F238E27FC236}">
              <a16:creationId xmlns:a16="http://schemas.microsoft.com/office/drawing/2014/main" id="{00000000-0008-0000-0500-000059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249987</xdr:rowOff>
    </xdr:from>
    <xdr:to>
      <xdr:col>29</xdr:col>
      <xdr:colOff>127000</xdr:colOff>
      <xdr:row>38</xdr:row>
      <xdr:rowOff>36626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74537"/>
          <a:ext cx="0" cy="132968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8703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476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36626</xdr:rowOff>
    </xdr:from>
    <xdr:to>
      <xdr:col>30</xdr:col>
      <xdr:colOff>25400</xdr:colOff>
      <xdr:row>38</xdr:row>
      <xdr:rowOff>36626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5042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164914</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918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249987</xdr:rowOff>
    </xdr:from>
    <xdr:to>
      <xdr:col>30</xdr:col>
      <xdr:colOff>25400</xdr:colOff>
      <xdr:row>33</xdr:row>
      <xdr:rowOff>249987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7453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295021</xdr:rowOff>
    </xdr:from>
    <xdr:to>
      <xdr:col>29</xdr:col>
      <xdr:colOff>127000</xdr:colOff>
      <xdr:row>36</xdr:row>
      <xdr:rowOff>32874</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905371"/>
          <a:ext cx="647700" cy="807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27036</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9802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54959</xdr:rowOff>
    </xdr:from>
    <xdr:to>
      <xdr:col>29</xdr:col>
      <xdr:colOff>177800</xdr:colOff>
      <xdr:row>36</xdr:row>
      <xdr:rowOff>156559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7008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268408</xdr:rowOff>
    </xdr:from>
    <xdr:to>
      <xdr:col>26</xdr:col>
      <xdr:colOff>50800</xdr:colOff>
      <xdr:row>35</xdr:row>
      <xdr:rowOff>295021</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6878758"/>
          <a:ext cx="698500" cy="266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33280</xdr:rowOff>
    </xdr:from>
    <xdr:to>
      <xdr:col>26</xdr:col>
      <xdr:colOff>101600</xdr:colOff>
      <xdr:row>36</xdr:row>
      <xdr:rowOff>134880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9865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119657</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70729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264293</xdr:rowOff>
    </xdr:from>
    <xdr:to>
      <xdr:col>22</xdr:col>
      <xdr:colOff>114300</xdr:colOff>
      <xdr:row>35</xdr:row>
      <xdr:rowOff>268408</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6874643"/>
          <a:ext cx="698500" cy="41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45377</xdr:rowOff>
    </xdr:from>
    <xdr:to>
      <xdr:col>22</xdr:col>
      <xdr:colOff>165100</xdr:colOff>
      <xdr:row>36</xdr:row>
      <xdr:rowOff>146977</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9986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131754</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7085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264293</xdr:rowOff>
    </xdr:from>
    <xdr:to>
      <xdr:col>18</xdr:col>
      <xdr:colOff>177800</xdr:colOff>
      <xdr:row>36</xdr:row>
      <xdr:rowOff>40799</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874643"/>
          <a:ext cx="698500" cy="1194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71799</xdr:rowOff>
    </xdr:from>
    <xdr:to>
      <xdr:col>19</xdr:col>
      <xdr:colOff>38100</xdr:colOff>
      <xdr:row>37</xdr:row>
      <xdr:rowOff>1949</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0250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158176</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7111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71247</xdr:rowOff>
    </xdr:from>
    <xdr:to>
      <xdr:col>15</xdr:col>
      <xdr:colOff>101600</xdr:colOff>
      <xdr:row>37</xdr:row>
      <xdr:rowOff>1397</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0244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157624</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7110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324974</xdr:rowOff>
    </xdr:from>
    <xdr:to>
      <xdr:col>29</xdr:col>
      <xdr:colOff>177800</xdr:colOff>
      <xdr:row>36</xdr:row>
      <xdr:rowOff>83674</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9353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170051</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780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244221</xdr:rowOff>
    </xdr:from>
    <xdr:to>
      <xdr:col>26</xdr:col>
      <xdr:colOff>101600</xdr:colOff>
      <xdr:row>36</xdr:row>
      <xdr:rowOff>2921</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8545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13098</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6234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217608</xdr:rowOff>
    </xdr:from>
    <xdr:to>
      <xdr:col>22</xdr:col>
      <xdr:colOff>165100</xdr:colOff>
      <xdr:row>35</xdr:row>
      <xdr:rowOff>319208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8279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329385</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596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213493</xdr:rowOff>
    </xdr:from>
    <xdr:to>
      <xdr:col>19</xdr:col>
      <xdr:colOff>38100</xdr:colOff>
      <xdr:row>35</xdr:row>
      <xdr:rowOff>315093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8238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325270</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592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332899</xdr:rowOff>
    </xdr:from>
    <xdr:to>
      <xdr:col>15</xdr:col>
      <xdr:colOff>101600</xdr:colOff>
      <xdr:row>36</xdr:row>
      <xdr:rowOff>91599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9432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101776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7121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岐阜県安八町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14,456
13,839
18.16
7,467,218
6,871,572
511,491
4,302,586
5,636,839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12.9
50.7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a:extLst>
            <a:ext uri="{FF2B5EF4-FFF2-40B4-BE49-F238E27FC236}">
              <a16:creationId xmlns:a16="http://schemas.microsoft.com/office/drawing/2014/main" id="{00000000-0008-0000-06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97025</xdr:rowOff>
    </xdr:from>
    <xdr:to>
      <xdr:col>24</xdr:col>
      <xdr:colOff>62865</xdr:colOff>
      <xdr:row>37</xdr:row>
      <xdr:rowOff>1548</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flipV="1">
          <a:off x="4633595" y="5240525"/>
          <a:ext cx="1270" cy="1104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5375</xdr:rowOff>
    </xdr:from>
    <xdr:ext cx="534377" cy="259045"/>
    <xdr:sp macro="" textlink="">
      <xdr:nvSpPr>
        <xdr:cNvPr id="54" name="人件費最小値テキスト">
          <a:extLst>
            <a:ext uri="{FF2B5EF4-FFF2-40B4-BE49-F238E27FC236}">
              <a16:creationId xmlns:a16="http://schemas.microsoft.com/office/drawing/2014/main" id="{00000000-0008-0000-0600-000036000000}"/>
            </a:ext>
          </a:extLst>
        </xdr:cNvPr>
        <xdr:cNvSpPr txBox="1"/>
      </xdr:nvSpPr>
      <xdr:spPr>
        <a:xfrm>
          <a:off x="4686300" y="634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1548</xdr:rowOff>
    </xdr:from>
    <xdr:to>
      <xdr:col>24</xdr:col>
      <xdr:colOff>152400</xdr:colOff>
      <xdr:row>37</xdr:row>
      <xdr:rowOff>1548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4546600" y="634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43702</xdr:rowOff>
    </xdr:from>
    <xdr:ext cx="599010" cy="259045"/>
    <xdr:sp macro="" textlink="">
      <xdr:nvSpPr>
        <xdr:cNvPr id="56" name="人件費最大値テキスト">
          <a:extLst>
            <a:ext uri="{FF2B5EF4-FFF2-40B4-BE49-F238E27FC236}">
              <a16:creationId xmlns:a16="http://schemas.microsoft.com/office/drawing/2014/main" id="{00000000-0008-0000-0600-000038000000}"/>
            </a:ext>
          </a:extLst>
        </xdr:cNvPr>
        <xdr:cNvSpPr txBox="1"/>
      </xdr:nvSpPr>
      <xdr:spPr>
        <a:xfrm>
          <a:off x="4686300" y="5015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97025</xdr:rowOff>
    </xdr:from>
    <xdr:to>
      <xdr:col>24</xdr:col>
      <xdr:colOff>152400</xdr:colOff>
      <xdr:row>30</xdr:row>
      <xdr:rowOff>97025</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5240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46102</xdr:rowOff>
    </xdr:from>
    <xdr:to>
      <xdr:col>24</xdr:col>
      <xdr:colOff>63500</xdr:colOff>
      <xdr:row>36</xdr:row>
      <xdr:rowOff>77690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3797300" y="6218302"/>
          <a:ext cx="838200" cy="31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73857</xdr:rowOff>
    </xdr:from>
    <xdr:ext cx="599010" cy="259045"/>
    <xdr:sp macro="" textlink="">
      <xdr:nvSpPr>
        <xdr:cNvPr id="59" name="人件費平均値テキスト">
          <a:extLst>
            <a:ext uri="{FF2B5EF4-FFF2-40B4-BE49-F238E27FC236}">
              <a16:creationId xmlns:a16="http://schemas.microsoft.com/office/drawing/2014/main" id="{00000000-0008-0000-0600-00003B000000}"/>
            </a:ext>
          </a:extLst>
        </xdr:cNvPr>
        <xdr:cNvSpPr txBox="1"/>
      </xdr:nvSpPr>
      <xdr:spPr>
        <a:xfrm>
          <a:off x="4686300" y="59031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50980</xdr:rowOff>
    </xdr:from>
    <xdr:to>
      <xdr:col>24</xdr:col>
      <xdr:colOff>114300</xdr:colOff>
      <xdr:row>35</xdr:row>
      <xdr:rowOff>152580</xdr:rowOff>
    </xdr:to>
    <xdr:sp macro="" textlink="">
      <xdr:nvSpPr>
        <xdr:cNvPr id="60" name="フローチャート: 判断 59">
          <a:extLst>
            <a:ext uri="{FF2B5EF4-FFF2-40B4-BE49-F238E27FC236}">
              <a16:creationId xmlns:a16="http://schemas.microsoft.com/office/drawing/2014/main" id="{00000000-0008-0000-0600-00003C000000}"/>
            </a:ext>
          </a:extLst>
        </xdr:cNvPr>
        <xdr:cNvSpPr/>
      </xdr:nvSpPr>
      <xdr:spPr>
        <a:xfrm>
          <a:off x="4584700" y="605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77690</xdr:rowOff>
    </xdr:from>
    <xdr:to>
      <xdr:col>19</xdr:col>
      <xdr:colOff>177800</xdr:colOff>
      <xdr:row>36</xdr:row>
      <xdr:rowOff>84347</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2908300" y="6249890"/>
          <a:ext cx="889000" cy="6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95603</xdr:rowOff>
    </xdr:from>
    <xdr:to>
      <xdr:col>20</xdr:col>
      <xdr:colOff>38100</xdr:colOff>
      <xdr:row>36</xdr:row>
      <xdr:rowOff>25753</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3746500" y="6096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42280</xdr:rowOff>
    </xdr:from>
    <xdr:ext cx="599010" cy="259045"/>
    <xdr:sp macro="" textlink="">
      <xdr:nvSpPr>
        <xdr:cNvPr id="63" name="テキスト ボックス 62">
          <a:extLst>
            <a:ext uri="{FF2B5EF4-FFF2-40B4-BE49-F238E27FC236}">
              <a16:creationId xmlns:a16="http://schemas.microsoft.com/office/drawing/2014/main" id="{00000000-0008-0000-0600-00003F000000}"/>
            </a:ext>
          </a:extLst>
        </xdr:cNvPr>
        <xdr:cNvSpPr txBox="1"/>
      </xdr:nvSpPr>
      <xdr:spPr>
        <a:xfrm>
          <a:off x="3497795" y="5871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84347</xdr:rowOff>
    </xdr:from>
    <xdr:to>
      <xdr:col>15</xdr:col>
      <xdr:colOff>50800</xdr:colOff>
      <xdr:row>36</xdr:row>
      <xdr:rowOff>95814</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019300" y="6256547"/>
          <a:ext cx="889000" cy="11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106013</xdr:rowOff>
    </xdr:from>
    <xdr:to>
      <xdr:col>15</xdr:col>
      <xdr:colOff>101600</xdr:colOff>
      <xdr:row>36</xdr:row>
      <xdr:rowOff>36163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2857500" y="610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52690</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2608795" y="5881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95814</xdr:rowOff>
    </xdr:from>
    <xdr:to>
      <xdr:col>10</xdr:col>
      <xdr:colOff>114300</xdr:colOff>
      <xdr:row>36</xdr:row>
      <xdr:rowOff>99690</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1130300" y="6268014"/>
          <a:ext cx="889000" cy="3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114380</xdr:rowOff>
    </xdr:from>
    <xdr:to>
      <xdr:col>10</xdr:col>
      <xdr:colOff>165100</xdr:colOff>
      <xdr:row>36</xdr:row>
      <xdr:rowOff>44530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1968500" y="611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61057</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1719795" y="5890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150622</xdr:rowOff>
    </xdr:from>
    <xdr:to>
      <xdr:col>6</xdr:col>
      <xdr:colOff>38100</xdr:colOff>
      <xdr:row>36</xdr:row>
      <xdr:rowOff>80772</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079500" y="6151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97299</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863111" y="5926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166752</xdr:rowOff>
    </xdr:from>
    <xdr:to>
      <xdr:col>24</xdr:col>
      <xdr:colOff>114300</xdr:colOff>
      <xdr:row>36</xdr:row>
      <xdr:rowOff>96902</xdr:rowOff>
    </xdr:to>
    <xdr:sp macro="" textlink="">
      <xdr:nvSpPr>
        <xdr:cNvPr id="77" name="楕円 76">
          <a:extLst>
            <a:ext uri="{FF2B5EF4-FFF2-40B4-BE49-F238E27FC236}">
              <a16:creationId xmlns:a16="http://schemas.microsoft.com/office/drawing/2014/main" id="{00000000-0008-0000-0600-00004D000000}"/>
            </a:ext>
          </a:extLst>
        </xdr:cNvPr>
        <xdr:cNvSpPr/>
      </xdr:nvSpPr>
      <xdr:spPr>
        <a:xfrm>
          <a:off x="4584700" y="6167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81679</xdr:rowOff>
    </xdr:from>
    <xdr:ext cx="534377" cy="259045"/>
    <xdr:sp macro="" textlink="">
      <xdr:nvSpPr>
        <xdr:cNvPr id="78" name="人件費該当値テキスト">
          <a:extLst>
            <a:ext uri="{FF2B5EF4-FFF2-40B4-BE49-F238E27FC236}">
              <a16:creationId xmlns:a16="http://schemas.microsoft.com/office/drawing/2014/main" id="{00000000-0008-0000-0600-00004E000000}"/>
            </a:ext>
          </a:extLst>
        </xdr:cNvPr>
        <xdr:cNvSpPr txBox="1"/>
      </xdr:nvSpPr>
      <xdr:spPr>
        <a:xfrm>
          <a:off x="4686300" y="6082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26890</xdr:rowOff>
    </xdr:from>
    <xdr:to>
      <xdr:col>20</xdr:col>
      <xdr:colOff>38100</xdr:colOff>
      <xdr:row>36</xdr:row>
      <xdr:rowOff>128490</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3746500" y="619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119617</xdr:rowOff>
    </xdr:from>
    <xdr:ext cx="534377"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3530111" y="6291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33547</xdr:rowOff>
    </xdr:from>
    <xdr:to>
      <xdr:col>15</xdr:col>
      <xdr:colOff>101600</xdr:colOff>
      <xdr:row>36</xdr:row>
      <xdr:rowOff>135147</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2857500" y="6205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126274</xdr:rowOff>
    </xdr:from>
    <xdr:ext cx="534377"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2641111" y="6298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45014</xdr:rowOff>
    </xdr:from>
    <xdr:to>
      <xdr:col>10</xdr:col>
      <xdr:colOff>165100</xdr:colOff>
      <xdr:row>36</xdr:row>
      <xdr:rowOff>146614</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1968500" y="621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137741</xdr:rowOff>
    </xdr:from>
    <xdr:ext cx="534377"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1752111" y="6309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48890</xdr:rowOff>
    </xdr:from>
    <xdr:to>
      <xdr:col>6</xdr:col>
      <xdr:colOff>38100</xdr:colOff>
      <xdr:row>36</xdr:row>
      <xdr:rowOff>150490</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079500" y="622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141617</xdr:rowOff>
    </xdr:from>
    <xdr:ext cx="534377"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863111" y="6313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6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6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6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11093</xdr:rowOff>
    </xdr:from>
    <xdr:to>
      <xdr:col>24</xdr:col>
      <xdr:colOff>62865</xdr:colOff>
      <xdr:row>58</xdr:row>
      <xdr:rowOff>91191</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755043"/>
          <a:ext cx="1270" cy="1280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95018</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39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91191</xdr:rowOff>
    </xdr:from>
    <xdr:to>
      <xdr:col>24</xdr:col>
      <xdr:colOff>152400</xdr:colOff>
      <xdr:row>58</xdr:row>
      <xdr:rowOff>91191</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35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129220</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53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11093</xdr:rowOff>
    </xdr:from>
    <xdr:to>
      <xdr:col>24</xdr:col>
      <xdr:colOff>152400</xdr:colOff>
      <xdr:row>51</xdr:row>
      <xdr:rowOff>11093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75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171182</xdr:rowOff>
    </xdr:from>
    <xdr:to>
      <xdr:col>24</xdr:col>
      <xdr:colOff>63500</xdr:colOff>
      <xdr:row>58</xdr:row>
      <xdr:rowOff>16419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943832"/>
          <a:ext cx="838200" cy="16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48455</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6496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25578</xdr:rowOff>
    </xdr:from>
    <xdr:to>
      <xdr:col>24</xdr:col>
      <xdr:colOff>114300</xdr:colOff>
      <xdr:row>57</xdr:row>
      <xdr:rowOff>127178</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9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157073</xdr:rowOff>
    </xdr:from>
    <xdr:to>
      <xdr:col>19</xdr:col>
      <xdr:colOff>177800</xdr:colOff>
      <xdr:row>58</xdr:row>
      <xdr:rowOff>16419</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929723"/>
          <a:ext cx="889000" cy="30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52863</xdr:rowOff>
    </xdr:from>
    <xdr:to>
      <xdr:col>20</xdr:col>
      <xdr:colOff>38100</xdr:colOff>
      <xdr:row>57</xdr:row>
      <xdr:rowOff>154463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170990</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600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157073</xdr:rowOff>
    </xdr:from>
    <xdr:to>
      <xdr:col>15</xdr:col>
      <xdr:colOff>50800</xdr:colOff>
      <xdr:row>58</xdr:row>
      <xdr:rowOff>9378</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929723"/>
          <a:ext cx="889000" cy="23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49542</xdr:rowOff>
    </xdr:from>
    <xdr:to>
      <xdr:col>15</xdr:col>
      <xdr:colOff>101600</xdr:colOff>
      <xdr:row>57</xdr:row>
      <xdr:rowOff>151142</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2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167669</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597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9378</xdr:rowOff>
    </xdr:from>
    <xdr:to>
      <xdr:col>10</xdr:col>
      <xdr:colOff>114300</xdr:colOff>
      <xdr:row>58</xdr:row>
      <xdr:rowOff>47215</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953478"/>
          <a:ext cx="889000" cy="37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77536</xdr:rowOff>
    </xdr:from>
    <xdr:to>
      <xdr:col>10</xdr:col>
      <xdr:colOff>165100</xdr:colOff>
      <xdr:row>58</xdr:row>
      <xdr:rowOff>7686</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24213</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625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95732</xdr:rowOff>
    </xdr:from>
    <xdr:to>
      <xdr:col>6</xdr:col>
      <xdr:colOff>38100</xdr:colOff>
      <xdr:row>58</xdr:row>
      <xdr:rowOff>25882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68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42409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643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120382</xdr:rowOff>
    </xdr:from>
    <xdr:to>
      <xdr:col>24</xdr:col>
      <xdr:colOff>114300</xdr:colOff>
      <xdr:row>58</xdr:row>
      <xdr:rowOff>50532</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893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35309</xdr:rowOff>
    </xdr:from>
    <xdr:ext cx="534377"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80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137069</xdr:rowOff>
    </xdr:from>
    <xdr:to>
      <xdr:col>20</xdr:col>
      <xdr:colOff>38100</xdr:colOff>
      <xdr:row>58</xdr:row>
      <xdr:rowOff>67219</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90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58346</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530111" y="1000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106273</xdr:rowOff>
    </xdr:from>
    <xdr:to>
      <xdr:col>15</xdr:col>
      <xdr:colOff>101600</xdr:colOff>
      <xdr:row>58</xdr:row>
      <xdr:rowOff>36423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878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27550</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1111" y="9971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130028</xdr:rowOff>
    </xdr:from>
    <xdr:to>
      <xdr:col>10</xdr:col>
      <xdr:colOff>165100</xdr:colOff>
      <xdr:row>58</xdr:row>
      <xdr:rowOff>60178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902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51305</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2111" y="9995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167865</xdr:rowOff>
    </xdr:from>
    <xdr:to>
      <xdr:col>6</xdr:col>
      <xdr:colOff>38100</xdr:colOff>
      <xdr:row>58</xdr:row>
      <xdr:rowOff>98015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940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89142</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10033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144775</xdr:rowOff>
    </xdr:from>
    <xdr:to>
      <xdr:col>24</xdr:col>
      <xdr:colOff>62865</xdr:colOff>
      <xdr:row>78</xdr:row>
      <xdr:rowOff>120681</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317725"/>
          <a:ext cx="1270" cy="1176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124508</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4976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120681</xdr:rowOff>
    </xdr:from>
    <xdr:to>
      <xdr:col>24</xdr:col>
      <xdr:colOff>152400</xdr:colOff>
      <xdr:row>78</xdr:row>
      <xdr:rowOff>120681</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493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91452</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9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144775</xdr:rowOff>
    </xdr:from>
    <xdr:to>
      <xdr:col>24</xdr:col>
      <xdr:colOff>152400</xdr:colOff>
      <xdr:row>71</xdr:row>
      <xdr:rowOff>144775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31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73681</xdr:rowOff>
    </xdr:from>
    <xdr:to>
      <xdr:col>24</xdr:col>
      <xdr:colOff>63500</xdr:colOff>
      <xdr:row>78</xdr:row>
      <xdr:rowOff>95123</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446781"/>
          <a:ext cx="838200" cy="21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113811</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1440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90934</xdr:rowOff>
    </xdr:from>
    <xdr:to>
      <xdr:col>24</xdr:col>
      <xdr:colOff>114300</xdr:colOff>
      <xdr:row>78</xdr:row>
      <xdr:rowOff>21084</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292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73681</xdr:rowOff>
    </xdr:from>
    <xdr:to>
      <xdr:col>19</xdr:col>
      <xdr:colOff>177800</xdr:colOff>
      <xdr:row>78</xdr:row>
      <xdr:rowOff>76057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446781"/>
          <a:ext cx="889000" cy="2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99758</xdr:rowOff>
    </xdr:from>
    <xdr:to>
      <xdr:col>20</xdr:col>
      <xdr:colOff>38100</xdr:colOff>
      <xdr:row>78</xdr:row>
      <xdr:rowOff>29908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01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46435</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076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76057</xdr:rowOff>
    </xdr:from>
    <xdr:to>
      <xdr:col>15</xdr:col>
      <xdr:colOff>50800</xdr:colOff>
      <xdr:row>78</xdr:row>
      <xdr:rowOff>103056</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449157"/>
          <a:ext cx="889000" cy="26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99918</xdr:rowOff>
    </xdr:from>
    <xdr:to>
      <xdr:col>15</xdr:col>
      <xdr:colOff>101600</xdr:colOff>
      <xdr:row>78</xdr:row>
      <xdr:rowOff>30068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01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46595</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076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96952</xdr:rowOff>
    </xdr:from>
    <xdr:to>
      <xdr:col>10</xdr:col>
      <xdr:colOff>114300</xdr:colOff>
      <xdr:row>78</xdr:row>
      <xdr:rowOff>103056</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470052"/>
          <a:ext cx="889000" cy="6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103805</xdr:rowOff>
    </xdr:from>
    <xdr:to>
      <xdr:col>10</xdr:col>
      <xdr:colOff>165100</xdr:colOff>
      <xdr:row>78</xdr:row>
      <xdr:rowOff>33955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05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50482</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080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36871</xdr:rowOff>
    </xdr:from>
    <xdr:to>
      <xdr:col>6</xdr:col>
      <xdr:colOff>38100</xdr:colOff>
      <xdr:row>77</xdr:row>
      <xdr:rowOff>138471</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238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154998</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013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44323</xdr:rowOff>
    </xdr:from>
    <xdr:to>
      <xdr:col>24</xdr:col>
      <xdr:colOff>114300</xdr:colOff>
      <xdr:row>78</xdr:row>
      <xdr:rowOff>145923</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417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130700</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332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22881</xdr:rowOff>
    </xdr:from>
    <xdr:to>
      <xdr:col>20</xdr:col>
      <xdr:colOff>38100</xdr:colOff>
      <xdr:row>78</xdr:row>
      <xdr:rowOff>124481</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395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115608</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488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25257</xdr:rowOff>
    </xdr:from>
    <xdr:to>
      <xdr:col>15</xdr:col>
      <xdr:colOff>101600</xdr:colOff>
      <xdr:row>78</xdr:row>
      <xdr:rowOff>126857</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398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117984</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491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52256</xdr:rowOff>
    </xdr:from>
    <xdr:to>
      <xdr:col>10</xdr:col>
      <xdr:colOff>165100</xdr:colOff>
      <xdr:row>78</xdr:row>
      <xdr:rowOff>153856</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425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144983</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518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46152</xdr:rowOff>
    </xdr:from>
    <xdr:to>
      <xdr:col>6</xdr:col>
      <xdr:colOff>38100</xdr:colOff>
      <xdr:row>78</xdr:row>
      <xdr:rowOff>147752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419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138879</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511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89190</xdr:rowOff>
    </xdr:from>
    <xdr:to>
      <xdr:col>24</xdr:col>
      <xdr:colOff>62865</xdr:colOff>
      <xdr:row>99</xdr:row>
      <xdr:rowOff>115762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19690"/>
          <a:ext cx="1270" cy="1569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119589</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9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115762</xdr:rowOff>
    </xdr:from>
    <xdr:to>
      <xdr:col>24</xdr:col>
      <xdr:colOff>152400</xdr:colOff>
      <xdr:row>99</xdr:row>
      <xdr:rowOff>115762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89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35867</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94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89190</xdr:rowOff>
    </xdr:from>
    <xdr:to>
      <xdr:col>24</xdr:col>
      <xdr:colOff>152400</xdr:colOff>
      <xdr:row>90</xdr:row>
      <xdr:rowOff>89190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19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32465</xdr:rowOff>
    </xdr:from>
    <xdr:to>
      <xdr:col>24</xdr:col>
      <xdr:colOff>63500</xdr:colOff>
      <xdr:row>97</xdr:row>
      <xdr:rowOff>140201</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663115"/>
          <a:ext cx="838200" cy="107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140591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0854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117714</xdr:rowOff>
    </xdr:from>
    <xdr:to>
      <xdr:col>24</xdr:col>
      <xdr:colOff>114300</xdr:colOff>
      <xdr:row>95</xdr:row>
      <xdr:rowOff>47864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234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140201</xdr:rowOff>
    </xdr:from>
    <xdr:to>
      <xdr:col>19</xdr:col>
      <xdr:colOff>177800</xdr:colOff>
      <xdr:row>98</xdr:row>
      <xdr:rowOff>40661</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770851"/>
          <a:ext cx="889000" cy="7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16411</xdr:rowOff>
    </xdr:from>
    <xdr:to>
      <xdr:col>20</xdr:col>
      <xdr:colOff>38100</xdr:colOff>
      <xdr:row>95</xdr:row>
      <xdr:rowOff>118011</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04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134538</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30111" y="16079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10878</xdr:rowOff>
    </xdr:from>
    <xdr:to>
      <xdr:col>15</xdr:col>
      <xdr:colOff>50800</xdr:colOff>
      <xdr:row>98</xdr:row>
      <xdr:rowOff>40661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641528"/>
          <a:ext cx="889000" cy="201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108234</xdr:rowOff>
    </xdr:from>
    <xdr:to>
      <xdr:col>15</xdr:col>
      <xdr:colOff>101600</xdr:colOff>
      <xdr:row>96</xdr:row>
      <xdr:rowOff>38384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395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54911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171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10878</xdr:rowOff>
    </xdr:from>
    <xdr:to>
      <xdr:col>10</xdr:col>
      <xdr:colOff>114300</xdr:colOff>
      <xdr:row>98</xdr:row>
      <xdr:rowOff>87764</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641528"/>
          <a:ext cx="889000" cy="248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166864</xdr:rowOff>
    </xdr:from>
    <xdr:to>
      <xdr:col>10</xdr:col>
      <xdr:colOff>165100</xdr:colOff>
      <xdr:row>95</xdr:row>
      <xdr:rowOff>97014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283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113541</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2111" y="16058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11111</xdr:rowOff>
    </xdr:from>
    <xdr:to>
      <xdr:col>6</xdr:col>
      <xdr:colOff>38100</xdr:colOff>
      <xdr:row>97</xdr:row>
      <xdr:rowOff>112711</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641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129238</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416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153115</xdr:rowOff>
    </xdr:from>
    <xdr:to>
      <xdr:col>24</xdr:col>
      <xdr:colOff>114300</xdr:colOff>
      <xdr:row>97</xdr:row>
      <xdr:rowOff>83265</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612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131542</xdr:rowOff>
    </xdr:from>
    <xdr:ext cx="534377"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590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89401</xdr:rowOff>
    </xdr:from>
    <xdr:to>
      <xdr:col>20</xdr:col>
      <xdr:colOff>38100</xdr:colOff>
      <xdr:row>98</xdr:row>
      <xdr:rowOff>19551</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720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10678</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81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161311</xdr:rowOff>
    </xdr:from>
    <xdr:to>
      <xdr:col>15</xdr:col>
      <xdr:colOff>101600</xdr:colOff>
      <xdr:row>98</xdr:row>
      <xdr:rowOff>91461</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79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82588</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884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131528</xdr:rowOff>
    </xdr:from>
    <xdr:to>
      <xdr:col>10</xdr:col>
      <xdr:colOff>165100</xdr:colOff>
      <xdr:row>97</xdr:row>
      <xdr:rowOff>61678</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590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52805</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2111" y="16683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36964</xdr:rowOff>
    </xdr:from>
    <xdr:to>
      <xdr:col>6</xdr:col>
      <xdr:colOff>38100</xdr:colOff>
      <xdr:row>98</xdr:row>
      <xdr:rowOff>138564</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839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129691</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931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121196</xdr:rowOff>
    </xdr:from>
    <xdr:to>
      <xdr:col>54</xdr:col>
      <xdr:colOff>189865</xdr:colOff>
      <xdr:row>38</xdr:row>
      <xdr:rowOff>92592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264696"/>
          <a:ext cx="1270" cy="1342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96419</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61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92592</xdr:rowOff>
    </xdr:from>
    <xdr:to>
      <xdr:col>55</xdr:col>
      <xdr:colOff>88900</xdr:colOff>
      <xdr:row>38</xdr:row>
      <xdr:rowOff>92592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60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67873</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03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121196</xdr:rowOff>
    </xdr:from>
    <xdr:to>
      <xdr:col>55</xdr:col>
      <xdr:colOff>88900</xdr:colOff>
      <xdr:row>30</xdr:row>
      <xdr:rowOff>121196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26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43231</xdr:rowOff>
    </xdr:from>
    <xdr:to>
      <xdr:col>55</xdr:col>
      <xdr:colOff>0</xdr:colOff>
      <xdr:row>38</xdr:row>
      <xdr:rowOff>88993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9639300" y="6558331"/>
          <a:ext cx="838200" cy="45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171350</xdr:rowOff>
    </xdr:from>
    <xdr:ext cx="599010"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1721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148473</xdr:rowOff>
    </xdr:from>
    <xdr:to>
      <xdr:col>55</xdr:col>
      <xdr:colOff>50800</xdr:colOff>
      <xdr:row>37</xdr:row>
      <xdr:rowOff>78623</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320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73471</xdr:rowOff>
    </xdr:from>
    <xdr:to>
      <xdr:col>50</xdr:col>
      <xdr:colOff>114300</xdr:colOff>
      <xdr:row>38</xdr:row>
      <xdr:rowOff>88993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8750300" y="6588571"/>
          <a:ext cx="889000" cy="15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15314</xdr:rowOff>
    </xdr:from>
    <xdr:to>
      <xdr:col>50</xdr:col>
      <xdr:colOff>165100</xdr:colOff>
      <xdr:row>37</xdr:row>
      <xdr:rowOff>116914</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35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133441</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39795" y="6134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73471</xdr:rowOff>
    </xdr:from>
    <xdr:to>
      <xdr:col>45</xdr:col>
      <xdr:colOff>177800</xdr:colOff>
      <xdr:row>38</xdr:row>
      <xdr:rowOff>117999</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7861300" y="6588571"/>
          <a:ext cx="889000" cy="44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20121</xdr:rowOff>
    </xdr:from>
    <xdr:to>
      <xdr:col>46</xdr:col>
      <xdr:colOff>38100</xdr:colOff>
      <xdr:row>37</xdr:row>
      <xdr:rowOff>121721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36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138248</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50795" y="6138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129051</xdr:rowOff>
    </xdr:from>
    <xdr:to>
      <xdr:col>41</xdr:col>
      <xdr:colOff>50800</xdr:colOff>
      <xdr:row>38</xdr:row>
      <xdr:rowOff>117999</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6301251"/>
          <a:ext cx="889000" cy="331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42798</xdr:rowOff>
    </xdr:from>
    <xdr:to>
      <xdr:col>41</xdr:col>
      <xdr:colOff>101600</xdr:colOff>
      <xdr:row>37</xdr:row>
      <xdr:rowOff>144398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38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160925</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61795" y="6161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24275</xdr:rowOff>
    </xdr:from>
    <xdr:to>
      <xdr:col>36</xdr:col>
      <xdr:colOff>165100</xdr:colOff>
      <xdr:row>35</xdr:row>
      <xdr:rowOff>125875</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602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142402</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5800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163881</xdr:rowOff>
    </xdr:from>
    <xdr:to>
      <xdr:col>55</xdr:col>
      <xdr:colOff>50800</xdr:colOff>
      <xdr:row>38</xdr:row>
      <xdr:rowOff>94031</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507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78808</xdr:rowOff>
    </xdr:from>
    <xdr:ext cx="534377"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6422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38193</xdr:rowOff>
    </xdr:from>
    <xdr:to>
      <xdr:col>50</xdr:col>
      <xdr:colOff>165100</xdr:colOff>
      <xdr:row>38</xdr:row>
      <xdr:rowOff>139793</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553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130920</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72111" y="6646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22671</xdr:rowOff>
    </xdr:from>
    <xdr:to>
      <xdr:col>46</xdr:col>
      <xdr:colOff>38100</xdr:colOff>
      <xdr:row>38</xdr:row>
      <xdr:rowOff>124271</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537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115398</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83111" y="6630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67199</xdr:rowOff>
    </xdr:from>
    <xdr:to>
      <xdr:col>41</xdr:col>
      <xdr:colOff>101600</xdr:colOff>
      <xdr:row>38</xdr:row>
      <xdr:rowOff>168799</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6582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159926</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94111" y="6675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78251</xdr:rowOff>
    </xdr:from>
    <xdr:to>
      <xdr:col>36</xdr:col>
      <xdr:colOff>165100</xdr:colOff>
      <xdr:row>37</xdr:row>
      <xdr:rowOff>8401</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6250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170978</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6343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139257</xdr:rowOff>
    </xdr:from>
    <xdr:to>
      <xdr:col>54</xdr:col>
      <xdr:colOff>189865</xdr:colOff>
      <xdr:row>58</xdr:row>
      <xdr:rowOff>121106</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83207"/>
          <a:ext cx="1270" cy="1181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124933</xdr:rowOff>
    </xdr:from>
    <xdr:ext cx="469744"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121106</xdr:rowOff>
    </xdr:from>
    <xdr:to>
      <xdr:col>55</xdr:col>
      <xdr:colOff>88900</xdr:colOff>
      <xdr:row>58</xdr:row>
      <xdr:rowOff>121106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65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85934</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58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139257</xdr:rowOff>
    </xdr:from>
    <xdr:to>
      <xdr:col>55</xdr:col>
      <xdr:colOff>88900</xdr:colOff>
      <xdr:row>51</xdr:row>
      <xdr:rowOff>139257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83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136619</xdr:rowOff>
    </xdr:from>
    <xdr:to>
      <xdr:col>55</xdr:col>
      <xdr:colOff>0</xdr:colOff>
      <xdr:row>58</xdr:row>
      <xdr:rowOff>46449</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9639300" y="9909269"/>
          <a:ext cx="838200" cy="81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25645</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6268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2768</xdr:rowOff>
    </xdr:from>
    <xdr:to>
      <xdr:col>55</xdr:col>
      <xdr:colOff>50800</xdr:colOff>
      <xdr:row>57</xdr:row>
      <xdr:rowOff>104368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775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136619</xdr:rowOff>
    </xdr:from>
    <xdr:to>
      <xdr:col>50</xdr:col>
      <xdr:colOff>114300</xdr:colOff>
      <xdr:row>57</xdr:row>
      <xdr:rowOff>164229</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9909269"/>
          <a:ext cx="889000" cy="27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22663</xdr:rowOff>
    </xdr:from>
    <xdr:to>
      <xdr:col>50</xdr:col>
      <xdr:colOff>165100</xdr:colOff>
      <xdr:row>57</xdr:row>
      <xdr:rowOff>124263</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79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140790</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9570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164229</xdr:rowOff>
    </xdr:from>
    <xdr:to>
      <xdr:col>45</xdr:col>
      <xdr:colOff>177800</xdr:colOff>
      <xdr:row>58</xdr:row>
      <xdr:rowOff>6886</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7861300" y="9936879"/>
          <a:ext cx="889000" cy="14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51551</xdr:rowOff>
    </xdr:from>
    <xdr:to>
      <xdr:col>46</xdr:col>
      <xdr:colOff>38100</xdr:colOff>
      <xdr:row>57</xdr:row>
      <xdr:rowOff>153151</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82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169678</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599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6886</xdr:rowOff>
    </xdr:from>
    <xdr:to>
      <xdr:col>41</xdr:col>
      <xdr:colOff>50800</xdr:colOff>
      <xdr:row>58</xdr:row>
      <xdr:rowOff>63361</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6972300" y="9950986"/>
          <a:ext cx="889000" cy="56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36875</xdr:rowOff>
    </xdr:from>
    <xdr:to>
      <xdr:col>41</xdr:col>
      <xdr:colOff>101600</xdr:colOff>
      <xdr:row>57</xdr:row>
      <xdr:rowOff>138475</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80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155002</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58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43646</xdr:rowOff>
    </xdr:from>
    <xdr:to>
      <xdr:col>36</xdr:col>
      <xdr:colOff>165100</xdr:colOff>
      <xdr:row>57</xdr:row>
      <xdr:rowOff>145246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816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161773</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705111" y="9591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167099</xdr:rowOff>
    </xdr:from>
    <xdr:to>
      <xdr:col>55</xdr:col>
      <xdr:colOff>50800</xdr:colOff>
      <xdr:row>58</xdr:row>
      <xdr:rowOff>97249</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93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82026</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854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85819</xdr:rowOff>
    </xdr:from>
    <xdr:to>
      <xdr:col>50</xdr:col>
      <xdr:colOff>165100</xdr:colOff>
      <xdr:row>58</xdr:row>
      <xdr:rowOff>15969</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858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7096</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9951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113429</xdr:rowOff>
    </xdr:from>
    <xdr:to>
      <xdr:col>46</xdr:col>
      <xdr:colOff>38100</xdr:colOff>
      <xdr:row>58</xdr:row>
      <xdr:rowOff>43579</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886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34706</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9978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127536</xdr:rowOff>
    </xdr:from>
    <xdr:to>
      <xdr:col>41</xdr:col>
      <xdr:colOff>101600</xdr:colOff>
      <xdr:row>58</xdr:row>
      <xdr:rowOff>57686</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900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48813</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9992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12561</xdr:rowOff>
    </xdr:from>
    <xdr:to>
      <xdr:col>36</xdr:col>
      <xdr:colOff>165100</xdr:colOff>
      <xdr:row>58</xdr:row>
      <xdr:rowOff>114161</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956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105288</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10049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75178</xdr:rowOff>
    </xdr:from>
    <xdr:to>
      <xdr:col>54</xdr:col>
      <xdr:colOff>189865</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248128"/>
          <a:ext cx="1270" cy="1150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21855</xdr:rowOff>
    </xdr:from>
    <xdr:ext cx="599010"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23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75178</xdr:rowOff>
    </xdr:from>
    <xdr:to>
      <xdr:col>55</xdr:col>
      <xdr:colOff>88900</xdr:colOff>
      <xdr:row>71</xdr:row>
      <xdr:rowOff>75178</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248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123498</xdr:rowOff>
    </xdr:from>
    <xdr:to>
      <xdr:col>55</xdr:col>
      <xdr:colOff>0</xdr:colOff>
      <xdr:row>77</xdr:row>
      <xdr:rowOff>146484</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39300" y="13325148"/>
          <a:ext cx="838200" cy="22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151359</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0101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128482</xdr:rowOff>
    </xdr:from>
    <xdr:to>
      <xdr:col>55</xdr:col>
      <xdr:colOff>50800</xdr:colOff>
      <xdr:row>77</xdr:row>
      <xdr:rowOff>58632</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158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130984</xdr:rowOff>
    </xdr:from>
    <xdr:to>
      <xdr:col>50</xdr:col>
      <xdr:colOff>114300</xdr:colOff>
      <xdr:row>77</xdr:row>
      <xdr:rowOff>146484</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8750300" y="13332634"/>
          <a:ext cx="889000" cy="15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3986</xdr:rowOff>
    </xdr:from>
    <xdr:to>
      <xdr:col>50</xdr:col>
      <xdr:colOff>165100</xdr:colOff>
      <xdr:row>77</xdr:row>
      <xdr:rowOff>105586</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205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122113</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2980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88985</xdr:rowOff>
    </xdr:from>
    <xdr:to>
      <xdr:col>45</xdr:col>
      <xdr:colOff>177800</xdr:colOff>
      <xdr:row>77</xdr:row>
      <xdr:rowOff>130984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3290635"/>
          <a:ext cx="889000" cy="41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168549</xdr:rowOff>
    </xdr:from>
    <xdr:to>
      <xdr:col>46</xdr:col>
      <xdr:colOff>38100</xdr:colOff>
      <xdr:row>77</xdr:row>
      <xdr:rowOff>98699</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198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115226</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2973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88985</xdr:rowOff>
    </xdr:from>
    <xdr:to>
      <xdr:col>41</xdr:col>
      <xdr:colOff>50800</xdr:colOff>
      <xdr:row>77</xdr:row>
      <xdr:rowOff>107570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6972300" y="13290635"/>
          <a:ext cx="889000" cy="1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126774</xdr:rowOff>
    </xdr:from>
    <xdr:to>
      <xdr:col>41</xdr:col>
      <xdr:colOff>101600</xdr:colOff>
      <xdr:row>77</xdr:row>
      <xdr:rowOff>56924</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15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73451</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293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144365</xdr:rowOff>
    </xdr:from>
    <xdr:to>
      <xdr:col>36</xdr:col>
      <xdr:colOff>165100</xdr:colOff>
      <xdr:row>77</xdr:row>
      <xdr:rowOff>74515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174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91041</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2949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72698</xdr:rowOff>
    </xdr:from>
    <xdr:to>
      <xdr:col>55</xdr:col>
      <xdr:colOff>50800</xdr:colOff>
      <xdr:row>78</xdr:row>
      <xdr:rowOff>2848</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274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159075</xdr:rowOff>
    </xdr:from>
    <xdr:ext cx="534377"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189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95684</xdr:rowOff>
    </xdr:from>
    <xdr:to>
      <xdr:col>50</xdr:col>
      <xdr:colOff>165100</xdr:colOff>
      <xdr:row>78</xdr:row>
      <xdr:rowOff>25834</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297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16961</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04428" y="13390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80184</xdr:rowOff>
    </xdr:from>
    <xdr:to>
      <xdr:col>46</xdr:col>
      <xdr:colOff>38100</xdr:colOff>
      <xdr:row>78</xdr:row>
      <xdr:rowOff>10334</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281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1461</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83111" y="13374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38185</xdr:rowOff>
    </xdr:from>
    <xdr:to>
      <xdr:col>41</xdr:col>
      <xdr:colOff>101600</xdr:colOff>
      <xdr:row>77</xdr:row>
      <xdr:rowOff>139785</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239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130912</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3332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56770</xdr:rowOff>
    </xdr:from>
    <xdr:to>
      <xdr:col>36</xdr:col>
      <xdr:colOff>165100</xdr:colOff>
      <xdr:row>77</xdr:row>
      <xdr:rowOff>158370</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25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149497</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3351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153081</xdr:rowOff>
    </xdr:from>
    <xdr:to>
      <xdr:col>54</xdr:col>
      <xdr:colOff>189865</xdr:colOff>
      <xdr:row>98</xdr:row>
      <xdr:rowOff>122013</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55031"/>
          <a:ext cx="1270" cy="116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125840</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2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122013</xdr:rowOff>
    </xdr:from>
    <xdr:to>
      <xdr:col>55</xdr:col>
      <xdr:colOff>88900</xdr:colOff>
      <xdr:row>98</xdr:row>
      <xdr:rowOff>122013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4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99758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530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519,147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153081</xdr:rowOff>
    </xdr:from>
    <xdr:to>
      <xdr:col>55</xdr:col>
      <xdr:colOff>88900</xdr:colOff>
      <xdr:row>91</xdr:row>
      <xdr:rowOff>153081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55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6364</xdr:rowOff>
    </xdr:from>
    <xdr:to>
      <xdr:col>55</xdr:col>
      <xdr:colOff>0</xdr:colOff>
      <xdr:row>98</xdr:row>
      <xdr:rowOff>91520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9639300" y="16808464"/>
          <a:ext cx="838200" cy="8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121511</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5807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98634</xdr:rowOff>
    </xdr:from>
    <xdr:to>
      <xdr:col>55</xdr:col>
      <xdr:colOff>50800</xdr:colOff>
      <xdr:row>98</xdr:row>
      <xdr:rowOff>28784</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72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6364</xdr:rowOff>
    </xdr:from>
    <xdr:to>
      <xdr:col>50</xdr:col>
      <xdr:colOff>114300</xdr:colOff>
      <xdr:row>98</xdr:row>
      <xdr:rowOff>27972</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8750300" y="16808464"/>
          <a:ext cx="889000" cy="21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101530</xdr:rowOff>
    </xdr:from>
    <xdr:to>
      <xdr:col>50</xdr:col>
      <xdr:colOff>165100</xdr:colOff>
      <xdr:row>98</xdr:row>
      <xdr:rowOff>31680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73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48207</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507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27972</xdr:rowOff>
    </xdr:from>
    <xdr:to>
      <xdr:col>45</xdr:col>
      <xdr:colOff>177800</xdr:colOff>
      <xdr:row>98</xdr:row>
      <xdr:rowOff>57775</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7861300" y="16830072"/>
          <a:ext cx="889000" cy="29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135187</xdr:rowOff>
    </xdr:from>
    <xdr:to>
      <xdr:col>46</xdr:col>
      <xdr:colOff>38100</xdr:colOff>
      <xdr:row>98</xdr:row>
      <xdr:rowOff>65337</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81864</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541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57775</xdr:rowOff>
    </xdr:from>
    <xdr:to>
      <xdr:col>41</xdr:col>
      <xdr:colOff>50800</xdr:colOff>
      <xdr:row>98</xdr:row>
      <xdr:rowOff>102329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6972300" y="16859875"/>
          <a:ext cx="889000" cy="44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135891</xdr:rowOff>
    </xdr:from>
    <xdr:to>
      <xdr:col>41</xdr:col>
      <xdr:colOff>101600</xdr:colOff>
      <xdr:row>98</xdr:row>
      <xdr:rowOff>66041</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82568</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541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138095</xdr:rowOff>
    </xdr:from>
    <xdr:to>
      <xdr:col>36</xdr:col>
      <xdr:colOff>165100</xdr:colOff>
      <xdr:row>98</xdr:row>
      <xdr:rowOff>68245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68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84772</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543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40720</xdr:rowOff>
    </xdr:from>
    <xdr:to>
      <xdr:col>55</xdr:col>
      <xdr:colOff>50800</xdr:colOff>
      <xdr:row>98</xdr:row>
      <xdr:rowOff>142320</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842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127097</xdr:rowOff>
    </xdr:from>
    <xdr:ext cx="534377"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757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127014</xdr:rowOff>
    </xdr:from>
    <xdr:to>
      <xdr:col>50</xdr:col>
      <xdr:colOff>165100</xdr:colOff>
      <xdr:row>98</xdr:row>
      <xdr:rowOff>57164</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75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48291</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850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148622</xdr:rowOff>
    </xdr:from>
    <xdr:to>
      <xdr:col>46</xdr:col>
      <xdr:colOff>38100</xdr:colOff>
      <xdr:row>98</xdr:row>
      <xdr:rowOff>78772</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779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69899</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871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6975</xdr:rowOff>
    </xdr:from>
    <xdr:to>
      <xdr:col>41</xdr:col>
      <xdr:colOff>101600</xdr:colOff>
      <xdr:row>98</xdr:row>
      <xdr:rowOff>108575</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80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99702</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901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51529</xdr:rowOff>
    </xdr:from>
    <xdr:to>
      <xdr:col>36</xdr:col>
      <xdr:colOff>165100</xdr:colOff>
      <xdr:row>98</xdr:row>
      <xdr:rowOff>153129</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853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144256</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946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57793</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72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4470</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4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57793</xdr:rowOff>
    </xdr:from>
    <xdr:to>
      <xdr:col>86</xdr:col>
      <xdr:colOff>25400</xdr:colOff>
      <xdr:row>31</xdr:row>
      <xdr:rowOff>57793</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72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50672</xdr:rowOff>
    </xdr:from>
    <xdr:ext cx="469744"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27795</xdr:rowOff>
    </xdr:from>
    <xdr:to>
      <xdr:col>85</xdr:col>
      <xdr:colOff>177800</xdr:colOff>
      <xdr:row>38</xdr:row>
      <xdr:rowOff>129395</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155674</xdr:rowOff>
    </xdr:from>
    <xdr:to>
      <xdr:col>81</xdr:col>
      <xdr:colOff>101600</xdr:colOff>
      <xdr:row>38</xdr:row>
      <xdr:rowOff>85824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9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102351</xdr:rowOff>
    </xdr:from>
    <xdr:ext cx="469744"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46428" y="6274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103850</xdr:rowOff>
    </xdr:from>
    <xdr:to>
      <xdr:col>76</xdr:col>
      <xdr:colOff>165100</xdr:colOff>
      <xdr:row>38</xdr:row>
      <xdr:rowOff>34000</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50527</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22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102342</xdr:rowOff>
    </xdr:from>
    <xdr:to>
      <xdr:col>72</xdr:col>
      <xdr:colOff>38100</xdr:colOff>
      <xdr:row>38</xdr:row>
      <xdr:rowOff>32492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49019</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68428" y="622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73950</xdr:rowOff>
    </xdr:from>
    <xdr:to>
      <xdr:col>67</xdr:col>
      <xdr:colOff>101600</xdr:colOff>
      <xdr:row>37</xdr:row>
      <xdr:rowOff>4100</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24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20627</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47111" y="6021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6222</xdr:rowOff>
    </xdr:from>
    <xdr:ext cx="249299"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32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144434</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974563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54</xdr:row>
      <xdr:rowOff>160762</xdr:rowOff>
    </xdr:from>
    <xdr:ext cx="248786"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197214" y="941906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5642</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909249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21970</xdr:rowOff>
    </xdr:from>
    <xdr:ext cx="312906"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133094" y="8765920"/>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49</xdr:row>
      <xdr:rowOff>38299</xdr:rowOff>
    </xdr:from>
    <xdr:ext cx="31290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33094" y="8439349"/>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2" name="失業対策事業費グラフ枠">
          <a:extLst>
            <a:ext uri="{FF2B5EF4-FFF2-40B4-BE49-F238E27FC236}">
              <a16:creationId xmlns:a16="http://schemas.microsoft.com/office/drawing/2014/main" id="{00000000-0008-0000-0600-00003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98878</xdr:rowOff>
    </xdr:from>
    <xdr:to>
      <xdr:col>85</xdr:col>
      <xdr:colOff>126364</xdr:colOff>
      <xdr:row>59</xdr:row>
      <xdr:rowOff>98878</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317595" y="10214428"/>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140805</xdr:rowOff>
    </xdr:from>
    <xdr:ext cx="249299" cy="259045"/>
    <xdr:sp macro="" textlink="">
      <xdr:nvSpPr>
        <xdr:cNvPr id="564" name="失業対策事業費最小値テキスト">
          <a:extLst>
            <a:ext uri="{FF2B5EF4-FFF2-40B4-BE49-F238E27FC236}">
              <a16:creationId xmlns:a16="http://schemas.microsoft.com/office/drawing/2014/main" id="{00000000-0008-0000-0600-000034020000}"/>
            </a:ext>
          </a:extLst>
        </xdr:cNvPr>
        <xdr:cNvSpPr txBox="1"/>
      </xdr:nvSpPr>
      <xdr:spPr>
        <a:xfrm>
          <a:off x="1637030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140805</xdr:rowOff>
    </xdr:from>
    <xdr:ext cx="249299" cy="259045"/>
    <xdr:sp macro="" textlink="">
      <xdr:nvSpPr>
        <xdr:cNvPr id="566" name="失業対策事業費最大値テキスト">
          <a:extLst>
            <a:ext uri="{FF2B5EF4-FFF2-40B4-BE49-F238E27FC236}">
              <a16:creationId xmlns:a16="http://schemas.microsoft.com/office/drawing/2014/main" id="{00000000-0008-0000-0600-000036020000}"/>
            </a:ext>
          </a:extLst>
        </xdr:cNvPr>
        <xdr:cNvSpPr txBox="1"/>
      </xdr:nvSpPr>
      <xdr:spPr>
        <a:xfrm>
          <a:off x="16370300" y="99134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26505</xdr:rowOff>
    </xdr:from>
    <xdr:ext cx="249299" cy="259045"/>
    <xdr:sp macro="" textlink="">
      <xdr:nvSpPr>
        <xdr:cNvPr id="569" name="失業対策事業費平均値テキスト">
          <a:extLst>
            <a:ext uri="{FF2B5EF4-FFF2-40B4-BE49-F238E27FC236}">
              <a16:creationId xmlns:a16="http://schemas.microsoft.com/office/drawing/2014/main" id="{00000000-0008-0000-0600-000039020000}"/>
            </a:ext>
          </a:extLst>
        </xdr:cNvPr>
        <xdr:cNvSpPr txBox="1"/>
      </xdr:nvSpPr>
      <xdr:spPr>
        <a:xfrm>
          <a:off x="16370300" y="10142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62687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48078</xdr:rowOff>
    </xdr:from>
    <xdr:to>
      <xdr:col>81</xdr:col>
      <xdr:colOff>101600</xdr:colOff>
      <xdr:row>59</xdr:row>
      <xdr:rowOff>149678</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5430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48078</xdr:rowOff>
    </xdr:from>
    <xdr:to>
      <xdr:col>76</xdr:col>
      <xdr:colOff>165100</xdr:colOff>
      <xdr:row>59</xdr:row>
      <xdr:rowOff>149678</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4541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4535</xdr:rowOff>
    </xdr:from>
    <xdr:to>
      <xdr:col>67</xdr:col>
      <xdr:colOff>101600</xdr:colOff>
      <xdr:row>51</xdr:row>
      <xdr:rowOff>106135</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2763500" y="874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49</xdr:row>
      <xdr:rowOff>122662</xdr:rowOff>
    </xdr:from>
    <xdr:ext cx="313932"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57333" y="85237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83655</xdr:rowOff>
    </xdr:from>
    <xdr:ext cx="249299" cy="259045"/>
    <xdr:sp macro="" textlink="">
      <xdr:nvSpPr>
        <xdr:cNvPr id="588" name="失業対策事業費該当値テキスト">
          <a:extLst>
            <a:ext uri="{FF2B5EF4-FFF2-40B4-BE49-F238E27FC236}">
              <a16:creationId xmlns:a16="http://schemas.microsoft.com/office/drawing/2014/main" id="{00000000-0008-0000-0600-00004C020000}"/>
            </a:ext>
          </a:extLst>
        </xdr:cNvPr>
        <xdr:cNvSpPr txBox="1"/>
      </xdr:nvSpPr>
      <xdr:spPr>
        <a:xfrm>
          <a:off x="16370300" y="100277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166205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356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166205</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67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7" name="公債費グラフ枠">
          <a:extLst>
            <a:ext uri="{FF2B5EF4-FFF2-40B4-BE49-F238E27FC236}">
              <a16:creationId xmlns:a16="http://schemas.microsoft.com/office/drawing/2014/main" id="{00000000-0008-0000-0600-000069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100463</xdr:rowOff>
    </xdr:from>
    <xdr:to>
      <xdr:col>85</xdr:col>
      <xdr:colOff>126364</xdr:colOff>
      <xdr:row>78</xdr:row>
      <xdr:rowOff>74544</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6317595" y="12444863"/>
          <a:ext cx="1269" cy="1002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78371</xdr:rowOff>
    </xdr:from>
    <xdr:ext cx="534377" cy="259045"/>
    <xdr:sp macro="" textlink="">
      <xdr:nvSpPr>
        <xdr:cNvPr id="619" name="公債費最小値テキスト">
          <a:extLst>
            <a:ext uri="{FF2B5EF4-FFF2-40B4-BE49-F238E27FC236}">
              <a16:creationId xmlns:a16="http://schemas.microsoft.com/office/drawing/2014/main" id="{00000000-0008-0000-0600-00006B020000}"/>
            </a:ext>
          </a:extLst>
        </xdr:cNvPr>
        <xdr:cNvSpPr txBox="1"/>
      </xdr:nvSpPr>
      <xdr:spPr>
        <a:xfrm>
          <a:off x="16370300" y="1345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74544</xdr:rowOff>
    </xdr:from>
    <xdr:to>
      <xdr:col>86</xdr:col>
      <xdr:colOff>25400</xdr:colOff>
      <xdr:row>78</xdr:row>
      <xdr:rowOff>74544</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6230600" y="13447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47140</xdr:rowOff>
    </xdr:from>
    <xdr:ext cx="599010" cy="259045"/>
    <xdr:sp macro="" textlink="">
      <xdr:nvSpPr>
        <xdr:cNvPr id="621" name="公債費最大値テキスト">
          <a:extLst>
            <a:ext uri="{FF2B5EF4-FFF2-40B4-BE49-F238E27FC236}">
              <a16:creationId xmlns:a16="http://schemas.microsoft.com/office/drawing/2014/main" id="{00000000-0008-0000-0600-00006D020000}"/>
            </a:ext>
          </a:extLst>
        </xdr:cNvPr>
        <xdr:cNvSpPr txBox="1"/>
      </xdr:nvSpPr>
      <xdr:spPr>
        <a:xfrm>
          <a:off x="16370300" y="1222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100463</xdr:rowOff>
    </xdr:from>
    <xdr:to>
      <xdr:col>86</xdr:col>
      <xdr:colOff>25400</xdr:colOff>
      <xdr:row>72</xdr:row>
      <xdr:rowOff>100463</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6230600" y="12444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103760</xdr:rowOff>
    </xdr:from>
    <xdr:to>
      <xdr:col>85</xdr:col>
      <xdr:colOff>127000</xdr:colOff>
      <xdr:row>77</xdr:row>
      <xdr:rowOff>111153</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5481300" y="13305410"/>
          <a:ext cx="838200" cy="7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164231</xdr:rowOff>
    </xdr:from>
    <xdr:ext cx="534377" cy="259045"/>
    <xdr:sp macro="" textlink="">
      <xdr:nvSpPr>
        <xdr:cNvPr id="624" name="公債費平均値テキスト">
          <a:extLst>
            <a:ext uri="{FF2B5EF4-FFF2-40B4-BE49-F238E27FC236}">
              <a16:creationId xmlns:a16="http://schemas.microsoft.com/office/drawing/2014/main" id="{00000000-0008-0000-0600-000070020000}"/>
            </a:ext>
          </a:extLst>
        </xdr:cNvPr>
        <xdr:cNvSpPr txBox="1"/>
      </xdr:nvSpPr>
      <xdr:spPr>
        <a:xfrm>
          <a:off x="16370300" y="13022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141354</xdr:rowOff>
    </xdr:from>
    <xdr:to>
      <xdr:col>85</xdr:col>
      <xdr:colOff>177800</xdr:colOff>
      <xdr:row>77</xdr:row>
      <xdr:rowOff>71504</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6268700" y="13171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102036</xdr:rowOff>
    </xdr:from>
    <xdr:to>
      <xdr:col>81</xdr:col>
      <xdr:colOff>50800</xdr:colOff>
      <xdr:row>77</xdr:row>
      <xdr:rowOff>103760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4592300" y="13303686"/>
          <a:ext cx="889000" cy="1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136855</xdr:rowOff>
    </xdr:from>
    <xdr:to>
      <xdr:col>81</xdr:col>
      <xdr:colOff>101600</xdr:colOff>
      <xdr:row>77</xdr:row>
      <xdr:rowOff>67005</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5430500" y="13167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83533</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14111" y="12942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102036</xdr:rowOff>
    </xdr:from>
    <xdr:to>
      <xdr:col>76</xdr:col>
      <xdr:colOff>114300</xdr:colOff>
      <xdr:row>77</xdr:row>
      <xdr:rowOff>102800</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3703300" y="13303686"/>
          <a:ext cx="889000" cy="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143216</xdr:rowOff>
    </xdr:from>
    <xdr:to>
      <xdr:col>76</xdr:col>
      <xdr:colOff>165100</xdr:colOff>
      <xdr:row>77</xdr:row>
      <xdr:rowOff>73366</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4541500" y="1317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89892</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4325111" y="1294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102800</xdr:rowOff>
    </xdr:from>
    <xdr:to>
      <xdr:col>71</xdr:col>
      <xdr:colOff>177800</xdr:colOff>
      <xdr:row>77</xdr:row>
      <xdr:rowOff>128032</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2814300" y="13304450"/>
          <a:ext cx="889000" cy="25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158390</xdr:rowOff>
    </xdr:from>
    <xdr:to>
      <xdr:col>72</xdr:col>
      <xdr:colOff>38100</xdr:colOff>
      <xdr:row>77</xdr:row>
      <xdr:rowOff>88540</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3652500" y="1318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105067</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436111" y="12963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164055</xdr:rowOff>
    </xdr:from>
    <xdr:to>
      <xdr:col>67</xdr:col>
      <xdr:colOff>101600</xdr:colOff>
      <xdr:row>77</xdr:row>
      <xdr:rowOff>94205</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2763500" y="13194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110731</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547111" y="12969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60353</xdr:rowOff>
    </xdr:from>
    <xdr:to>
      <xdr:col>85</xdr:col>
      <xdr:colOff>177800</xdr:colOff>
      <xdr:row>77</xdr:row>
      <xdr:rowOff>161953</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6268700" y="13262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38780</xdr:rowOff>
    </xdr:from>
    <xdr:ext cx="534377" cy="259045"/>
    <xdr:sp macro="" textlink="">
      <xdr:nvSpPr>
        <xdr:cNvPr id="643" name="公債費該当値テキスト">
          <a:extLst>
            <a:ext uri="{FF2B5EF4-FFF2-40B4-BE49-F238E27FC236}">
              <a16:creationId xmlns:a16="http://schemas.microsoft.com/office/drawing/2014/main" id="{00000000-0008-0000-0600-000083020000}"/>
            </a:ext>
          </a:extLst>
        </xdr:cNvPr>
        <xdr:cNvSpPr txBox="1"/>
      </xdr:nvSpPr>
      <xdr:spPr>
        <a:xfrm>
          <a:off x="16370300" y="13240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52960</xdr:rowOff>
    </xdr:from>
    <xdr:to>
      <xdr:col>81</xdr:col>
      <xdr:colOff>101600</xdr:colOff>
      <xdr:row>77</xdr:row>
      <xdr:rowOff>154560</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5430500" y="13254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145687</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5214111" y="13347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51236</xdr:rowOff>
    </xdr:from>
    <xdr:to>
      <xdr:col>76</xdr:col>
      <xdr:colOff>165100</xdr:colOff>
      <xdr:row>77</xdr:row>
      <xdr:rowOff>152836</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4541500" y="1325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143963</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4325111" y="13345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52000</xdr:rowOff>
    </xdr:from>
    <xdr:to>
      <xdr:col>72</xdr:col>
      <xdr:colOff>38100</xdr:colOff>
      <xdr:row>77</xdr:row>
      <xdr:rowOff>153600</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3652500" y="1325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144727</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436111" y="13346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77232</xdr:rowOff>
    </xdr:from>
    <xdr:to>
      <xdr:col>67</xdr:col>
      <xdr:colOff>101600</xdr:colOff>
      <xdr:row>78</xdr:row>
      <xdr:rowOff>7382</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2763500" y="13278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169959</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547111" y="13371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積立金グラフ枠">
          <a:extLst>
            <a:ext uri="{FF2B5EF4-FFF2-40B4-BE49-F238E27FC236}">
              <a16:creationId xmlns:a16="http://schemas.microsoft.com/office/drawing/2014/main" id="{00000000-0008-0000-0600-0000A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132507</xdr:rowOff>
    </xdr:from>
    <xdr:to>
      <xdr:col>85</xdr:col>
      <xdr:colOff>126364</xdr:colOff>
      <xdr:row>99</xdr:row>
      <xdr:rowOff>42838</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6317595" y="15734457"/>
          <a:ext cx="1269" cy="1281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46665</xdr:rowOff>
    </xdr:from>
    <xdr:ext cx="378565" cy="259045"/>
    <xdr:sp macro="" textlink="">
      <xdr:nvSpPr>
        <xdr:cNvPr id="676" name="積立金最小値テキスト">
          <a:extLst>
            <a:ext uri="{FF2B5EF4-FFF2-40B4-BE49-F238E27FC236}">
              <a16:creationId xmlns:a16="http://schemas.microsoft.com/office/drawing/2014/main" id="{00000000-0008-0000-0600-0000A4020000}"/>
            </a:ext>
          </a:extLst>
        </xdr:cNvPr>
        <xdr:cNvSpPr txBox="1"/>
      </xdr:nvSpPr>
      <xdr:spPr>
        <a:xfrm>
          <a:off x="16370300" y="170202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42838</xdr:rowOff>
    </xdr:from>
    <xdr:to>
      <xdr:col>86</xdr:col>
      <xdr:colOff>25400</xdr:colOff>
      <xdr:row>99</xdr:row>
      <xdr:rowOff>42838</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70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79184</xdr:rowOff>
    </xdr:from>
    <xdr:ext cx="599010" cy="259045"/>
    <xdr:sp macro="" textlink="">
      <xdr:nvSpPr>
        <xdr:cNvPr id="678" name="積立金最大値テキスト">
          <a:extLst>
            <a:ext uri="{FF2B5EF4-FFF2-40B4-BE49-F238E27FC236}">
              <a16:creationId xmlns:a16="http://schemas.microsoft.com/office/drawing/2014/main" id="{00000000-0008-0000-0600-0000A6020000}"/>
            </a:ext>
          </a:extLst>
        </xdr:cNvPr>
        <xdr:cNvSpPr txBox="1"/>
      </xdr:nvSpPr>
      <xdr:spPr>
        <a:xfrm>
          <a:off x="16370300" y="15509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132507</xdr:rowOff>
    </xdr:from>
    <xdr:to>
      <xdr:col>86</xdr:col>
      <xdr:colOff>25400</xdr:colOff>
      <xdr:row>91</xdr:row>
      <xdr:rowOff>132507</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5734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92890</xdr:rowOff>
    </xdr:from>
    <xdr:to>
      <xdr:col>85</xdr:col>
      <xdr:colOff>127000</xdr:colOff>
      <xdr:row>98</xdr:row>
      <xdr:rowOff>132412</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5481300" y="16894990"/>
          <a:ext cx="838200" cy="39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10217</xdr:rowOff>
    </xdr:from>
    <xdr:ext cx="534377" cy="259045"/>
    <xdr:sp macro="" textlink="">
      <xdr:nvSpPr>
        <xdr:cNvPr id="681" name="積立金平均値テキスト">
          <a:extLst>
            <a:ext uri="{FF2B5EF4-FFF2-40B4-BE49-F238E27FC236}">
              <a16:creationId xmlns:a16="http://schemas.microsoft.com/office/drawing/2014/main" id="{00000000-0008-0000-0600-0000A9020000}"/>
            </a:ext>
          </a:extLst>
        </xdr:cNvPr>
        <xdr:cNvSpPr txBox="1"/>
      </xdr:nvSpPr>
      <xdr:spPr>
        <a:xfrm>
          <a:off x="16370300" y="166408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158790</xdr:rowOff>
    </xdr:from>
    <xdr:to>
      <xdr:col>85</xdr:col>
      <xdr:colOff>177800</xdr:colOff>
      <xdr:row>98</xdr:row>
      <xdr:rowOff>88940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6268700" y="1678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132412</xdr:rowOff>
    </xdr:from>
    <xdr:to>
      <xdr:col>81</xdr:col>
      <xdr:colOff>50800</xdr:colOff>
      <xdr:row>98</xdr:row>
      <xdr:rowOff>171106</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4592300" y="16934512"/>
          <a:ext cx="889000" cy="38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8638</xdr:rowOff>
    </xdr:from>
    <xdr:to>
      <xdr:col>81</xdr:col>
      <xdr:colOff>101600</xdr:colOff>
      <xdr:row>98</xdr:row>
      <xdr:rowOff>110238</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5430500" y="1681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126765</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14111" y="16585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150402</xdr:rowOff>
    </xdr:from>
    <xdr:to>
      <xdr:col>76</xdr:col>
      <xdr:colOff>114300</xdr:colOff>
      <xdr:row>98</xdr:row>
      <xdr:rowOff>171106</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3703300" y="16952502"/>
          <a:ext cx="889000" cy="20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4607</xdr:rowOff>
    </xdr:from>
    <xdr:to>
      <xdr:col>76</xdr:col>
      <xdr:colOff>165100</xdr:colOff>
      <xdr:row>98</xdr:row>
      <xdr:rowOff>106207</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4541500" y="16806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122734</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325111" y="16581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150402</xdr:rowOff>
    </xdr:from>
    <xdr:to>
      <xdr:col>71</xdr:col>
      <xdr:colOff>177800</xdr:colOff>
      <xdr:row>98</xdr:row>
      <xdr:rowOff>158331</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2814300" y="16952502"/>
          <a:ext cx="889000" cy="7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160860</xdr:rowOff>
    </xdr:from>
    <xdr:to>
      <xdr:col>72</xdr:col>
      <xdr:colOff>38100</xdr:colOff>
      <xdr:row>98</xdr:row>
      <xdr:rowOff>91010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3652500" y="1679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107537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3436111" y="16566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43157</xdr:rowOff>
    </xdr:from>
    <xdr:to>
      <xdr:col>67</xdr:col>
      <xdr:colOff>101600</xdr:colOff>
      <xdr:row>98</xdr:row>
      <xdr:rowOff>144757</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2763500" y="1684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161284</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547111" y="16620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42090</xdr:rowOff>
    </xdr:from>
    <xdr:to>
      <xdr:col>85</xdr:col>
      <xdr:colOff>177800</xdr:colOff>
      <xdr:row>98</xdr:row>
      <xdr:rowOff>143690</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6268700" y="16844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137217</xdr:rowOff>
    </xdr:from>
    <xdr:ext cx="534377" cy="259045"/>
    <xdr:sp macro="" textlink="">
      <xdr:nvSpPr>
        <xdr:cNvPr id="700" name="積立金該当値テキスト">
          <a:extLst>
            <a:ext uri="{FF2B5EF4-FFF2-40B4-BE49-F238E27FC236}">
              <a16:creationId xmlns:a16="http://schemas.microsoft.com/office/drawing/2014/main" id="{00000000-0008-0000-0600-0000BC020000}"/>
            </a:ext>
          </a:extLst>
        </xdr:cNvPr>
        <xdr:cNvSpPr txBox="1"/>
      </xdr:nvSpPr>
      <xdr:spPr>
        <a:xfrm>
          <a:off x="16370300" y="16767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81612</xdr:rowOff>
    </xdr:from>
    <xdr:to>
      <xdr:col>81</xdr:col>
      <xdr:colOff>101600</xdr:colOff>
      <xdr:row>99</xdr:row>
      <xdr:rowOff>11762</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5430500" y="16883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2889</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14111" y="16976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120306</xdr:rowOff>
    </xdr:from>
    <xdr:to>
      <xdr:col>76</xdr:col>
      <xdr:colOff>165100</xdr:colOff>
      <xdr:row>99</xdr:row>
      <xdr:rowOff>50456</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4541500" y="1692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41583</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325111" y="17015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99602</xdr:rowOff>
    </xdr:from>
    <xdr:to>
      <xdr:col>72</xdr:col>
      <xdr:colOff>38100</xdr:colOff>
      <xdr:row>99</xdr:row>
      <xdr:rowOff>29752</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3652500" y="16901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20879</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436111" y="16994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107531</xdr:rowOff>
    </xdr:from>
    <xdr:to>
      <xdr:col>67</xdr:col>
      <xdr:colOff>101600</xdr:colOff>
      <xdr:row>99</xdr:row>
      <xdr:rowOff>37681</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2763500" y="16909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28808</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547111" y="17002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9" name="投資及び出資金グラフ枠">
          <a:extLst>
            <a:ext uri="{FF2B5EF4-FFF2-40B4-BE49-F238E27FC236}">
              <a16:creationId xmlns:a16="http://schemas.microsoft.com/office/drawing/2014/main" id="{00000000-0008-0000-0600-0000D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36099</xdr:rowOff>
    </xdr:from>
    <xdr:to>
      <xdr:col>116</xdr:col>
      <xdr:colOff>62864</xdr:colOff>
      <xdr:row>38</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flipV="1">
          <a:off x="22159595" y="5179599"/>
          <a:ext cx="1269" cy="1475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1" name="投資及び出資金最小値テキスト">
          <a:extLst>
            <a:ext uri="{FF2B5EF4-FFF2-40B4-BE49-F238E27FC236}">
              <a16:creationId xmlns:a16="http://schemas.microsoft.com/office/drawing/2014/main" id="{00000000-0008-0000-0600-0000DB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154226</xdr:rowOff>
    </xdr:from>
    <xdr:ext cx="534377" cy="259045"/>
    <xdr:sp macro="" textlink="">
      <xdr:nvSpPr>
        <xdr:cNvPr id="733" name="投資及び出資金最大値テキスト">
          <a:extLst>
            <a:ext uri="{FF2B5EF4-FFF2-40B4-BE49-F238E27FC236}">
              <a16:creationId xmlns:a16="http://schemas.microsoft.com/office/drawing/2014/main" id="{00000000-0008-0000-0600-0000DD020000}"/>
            </a:ext>
          </a:extLst>
        </xdr:cNvPr>
        <xdr:cNvSpPr txBox="1"/>
      </xdr:nvSpPr>
      <xdr:spPr>
        <a:xfrm>
          <a:off x="22212300" y="495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36099</xdr:rowOff>
    </xdr:from>
    <xdr:to>
      <xdr:col>116</xdr:col>
      <xdr:colOff>152400</xdr:colOff>
      <xdr:row>30</xdr:row>
      <xdr:rowOff>36099</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2072600" y="5179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169796</xdr:rowOff>
    </xdr:from>
    <xdr:ext cx="469744" cy="259045"/>
    <xdr:sp macro="" textlink="">
      <xdr:nvSpPr>
        <xdr:cNvPr id="736" name="投資及び出資金平均値テキスト">
          <a:extLst>
            <a:ext uri="{FF2B5EF4-FFF2-40B4-BE49-F238E27FC236}">
              <a16:creationId xmlns:a16="http://schemas.microsoft.com/office/drawing/2014/main" id="{00000000-0008-0000-0600-0000E0020000}"/>
            </a:ext>
          </a:extLst>
        </xdr:cNvPr>
        <xdr:cNvSpPr txBox="1"/>
      </xdr:nvSpPr>
      <xdr:spPr>
        <a:xfrm>
          <a:off x="22212300" y="63419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146919</xdr:rowOff>
    </xdr:from>
    <xdr:to>
      <xdr:col>116</xdr:col>
      <xdr:colOff>114300</xdr:colOff>
      <xdr:row>38</xdr:row>
      <xdr:rowOff>77068</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22110700" y="649056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3175</xdr:rowOff>
    </xdr:from>
    <xdr:to>
      <xdr:col>112</xdr:col>
      <xdr:colOff>38100</xdr:colOff>
      <xdr:row>38</xdr:row>
      <xdr:rowOff>104775</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1272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121302</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088428" y="629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11588</xdr:rowOff>
    </xdr:from>
    <xdr:to>
      <xdr:col>107</xdr:col>
      <xdr:colOff>101600</xdr:colOff>
      <xdr:row>38</xdr:row>
      <xdr:rowOff>113188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0383500" y="652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129715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199428" y="6301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171379</xdr:rowOff>
    </xdr:from>
    <xdr:to>
      <xdr:col>102</xdr:col>
      <xdr:colOff>165100</xdr:colOff>
      <xdr:row>38</xdr:row>
      <xdr:rowOff>101529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19494500" y="6515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118056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10428" y="629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71481</xdr:rowOff>
    </xdr:from>
    <xdr:to>
      <xdr:col>98</xdr:col>
      <xdr:colOff>38100</xdr:colOff>
      <xdr:row>38</xdr:row>
      <xdr:rowOff>1631</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18605500" y="6415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18158</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8421428" y="6190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5" name="投資及び出資金該当値テキスト">
          <a:extLst>
            <a:ext uri="{FF2B5EF4-FFF2-40B4-BE49-F238E27FC236}">
              <a16:creationId xmlns:a16="http://schemas.microsoft.com/office/drawing/2014/main" id="{00000000-0008-0000-0600-0000F3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貸付金グラフ枠">
          <a:extLst>
            <a:ext uri="{FF2B5EF4-FFF2-40B4-BE49-F238E27FC236}">
              <a16:creationId xmlns:a16="http://schemas.microsoft.com/office/drawing/2014/main" id="{00000000-0008-0000-0600-00001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70510</xdr:rowOff>
    </xdr:from>
    <xdr:to>
      <xdr:col>116</xdr:col>
      <xdr:colOff>62864</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2159595" y="8643010"/>
          <a:ext cx="1269" cy="1516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8" name="貸付金最小値テキスト">
          <a:extLst>
            <a:ext uri="{FF2B5EF4-FFF2-40B4-BE49-F238E27FC236}">
              <a16:creationId xmlns:a16="http://schemas.microsoft.com/office/drawing/2014/main" id="{00000000-0008-0000-0600-000014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17187</xdr:rowOff>
    </xdr:from>
    <xdr:ext cx="534377" cy="259045"/>
    <xdr:sp macro="" textlink="">
      <xdr:nvSpPr>
        <xdr:cNvPr id="790" name="貸付金最大値テキスト">
          <a:extLst>
            <a:ext uri="{FF2B5EF4-FFF2-40B4-BE49-F238E27FC236}">
              <a16:creationId xmlns:a16="http://schemas.microsoft.com/office/drawing/2014/main" id="{00000000-0008-0000-0600-000016030000}"/>
            </a:ext>
          </a:extLst>
        </xdr:cNvPr>
        <xdr:cNvSpPr txBox="1"/>
      </xdr:nvSpPr>
      <xdr:spPr>
        <a:xfrm>
          <a:off x="22212300" y="8418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70510</xdr:rowOff>
    </xdr:from>
    <xdr:to>
      <xdr:col>116</xdr:col>
      <xdr:colOff>152400</xdr:colOff>
      <xdr:row>50</xdr:row>
      <xdr:rowOff>70510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2072600" y="8643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101185</xdr:rowOff>
    </xdr:from>
    <xdr:ext cx="469744" cy="259045"/>
    <xdr:sp macro="" textlink="">
      <xdr:nvSpPr>
        <xdr:cNvPr id="793" name="貸付金平均値テキスト">
          <a:extLst>
            <a:ext uri="{FF2B5EF4-FFF2-40B4-BE49-F238E27FC236}">
              <a16:creationId xmlns:a16="http://schemas.microsoft.com/office/drawing/2014/main" id="{00000000-0008-0000-0600-000019030000}"/>
            </a:ext>
          </a:extLst>
        </xdr:cNvPr>
        <xdr:cNvSpPr txBox="1"/>
      </xdr:nvSpPr>
      <xdr:spPr>
        <a:xfrm>
          <a:off x="22212300" y="9873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78308</xdr:rowOff>
    </xdr:from>
    <xdr:to>
      <xdr:col>116</xdr:col>
      <xdr:colOff>114300</xdr:colOff>
      <xdr:row>59</xdr:row>
      <xdr:rowOff>8458</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2110700" y="1002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71069</xdr:rowOff>
    </xdr:from>
    <xdr:to>
      <xdr:col>112</xdr:col>
      <xdr:colOff>38100</xdr:colOff>
      <xdr:row>59</xdr:row>
      <xdr:rowOff>1219</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21272500" y="1001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17746</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088428" y="9790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55638</xdr:rowOff>
    </xdr:from>
    <xdr:to>
      <xdr:col>107</xdr:col>
      <xdr:colOff>101600</xdr:colOff>
      <xdr:row>58</xdr:row>
      <xdr:rowOff>157238</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0383500" y="99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2315</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199428" y="97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55829</xdr:rowOff>
    </xdr:from>
    <xdr:to>
      <xdr:col>102</xdr:col>
      <xdr:colOff>165100</xdr:colOff>
      <xdr:row>58</xdr:row>
      <xdr:rowOff>157429</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19494500" y="999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2506</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310428" y="977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159842</xdr:rowOff>
    </xdr:from>
    <xdr:to>
      <xdr:col>98</xdr:col>
      <xdr:colOff>38100</xdr:colOff>
      <xdr:row>58</xdr:row>
      <xdr:rowOff>89992</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18605500" y="9932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106519</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21428" y="9707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12" name="貸付金該当値テキスト">
          <a:extLst>
            <a:ext uri="{FF2B5EF4-FFF2-40B4-BE49-F238E27FC236}">
              <a16:creationId xmlns:a16="http://schemas.microsoft.com/office/drawing/2014/main" id="{00000000-0008-0000-0600-00002C03000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3" name="繰出金グラフ枠">
          <a:extLst>
            <a:ext uri="{FF2B5EF4-FFF2-40B4-BE49-F238E27FC236}">
              <a16:creationId xmlns:a16="http://schemas.microsoft.com/office/drawing/2014/main" id="{00000000-0008-0000-0600-00004B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70606</xdr:rowOff>
    </xdr:from>
    <xdr:to>
      <xdr:col>116</xdr:col>
      <xdr:colOff>62864</xdr:colOff>
      <xdr:row>78</xdr:row>
      <xdr:rowOff>145701</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2159595" y="12072106"/>
          <a:ext cx="1269" cy="1446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149528</xdr:rowOff>
    </xdr:from>
    <xdr:ext cx="469744" cy="259045"/>
    <xdr:sp macro="" textlink="">
      <xdr:nvSpPr>
        <xdr:cNvPr id="845" name="繰出金最小値テキスト">
          <a:extLst>
            <a:ext uri="{FF2B5EF4-FFF2-40B4-BE49-F238E27FC236}">
              <a16:creationId xmlns:a16="http://schemas.microsoft.com/office/drawing/2014/main" id="{00000000-0008-0000-0600-00004D030000}"/>
            </a:ext>
          </a:extLst>
        </xdr:cNvPr>
        <xdr:cNvSpPr txBox="1"/>
      </xdr:nvSpPr>
      <xdr:spPr>
        <a:xfrm>
          <a:off x="22212300" y="13522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145701</xdr:rowOff>
    </xdr:from>
    <xdr:to>
      <xdr:col>116</xdr:col>
      <xdr:colOff>152400</xdr:colOff>
      <xdr:row>78</xdr:row>
      <xdr:rowOff>145701</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35188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17283</xdr:rowOff>
    </xdr:from>
    <xdr:ext cx="534377" cy="259045"/>
    <xdr:sp macro="" textlink="">
      <xdr:nvSpPr>
        <xdr:cNvPr id="847" name="繰出金最大値テキスト">
          <a:extLst>
            <a:ext uri="{FF2B5EF4-FFF2-40B4-BE49-F238E27FC236}">
              <a16:creationId xmlns:a16="http://schemas.microsoft.com/office/drawing/2014/main" id="{00000000-0008-0000-0600-00004F030000}"/>
            </a:ext>
          </a:extLst>
        </xdr:cNvPr>
        <xdr:cNvSpPr txBox="1"/>
      </xdr:nvSpPr>
      <xdr:spPr>
        <a:xfrm>
          <a:off x="22212300" y="11847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70606</xdr:rowOff>
    </xdr:from>
    <xdr:to>
      <xdr:col>116</xdr:col>
      <xdr:colOff>152400</xdr:colOff>
      <xdr:row>70</xdr:row>
      <xdr:rowOff>70606</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2072600" y="12072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45727</xdr:rowOff>
    </xdr:from>
    <xdr:to>
      <xdr:col>116</xdr:col>
      <xdr:colOff>63500</xdr:colOff>
      <xdr:row>74</xdr:row>
      <xdr:rowOff>118764</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1323300" y="12390127"/>
          <a:ext cx="838200" cy="415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34606</xdr:rowOff>
    </xdr:from>
    <xdr:ext cx="534377" cy="259045"/>
    <xdr:sp macro="" textlink="">
      <xdr:nvSpPr>
        <xdr:cNvPr id="850" name="繰出金平均値テキスト">
          <a:extLst>
            <a:ext uri="{FF2B5EF4-FFF2-40B4-BE49-F238E27FC236}">
              <a16:creationId xmlns:a16="http://schemas.microsoft.com/office/drawing/2014/main" id="{00000000-0008-0000-0600-000052030000}"/>
            </a:ext>
          </a:extLst>
        </xdr:cNvPr>
        <xdr:cNvSpPr txBox="1"/>
      </xdr:nvSpPr>
      <xdr:spPr>
        <a:xfrm>
          <a:off x="22212300" y="123790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11729</xdr:rowOff>
    </xdr:from>
    <xdr:to>
      <xdr:col>116</xdr:col>
      <xdr:colOff>114300</xdr:colOff>
      <xdr:row>73</xdr:row>
      <xdr:rowOff>113329</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2110700" y="12527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147377</xdr:rowOff>
    </xdr:from>
    <xdr:to>
      <xdr:col>111</xdr:col>
      <xdr:colOff>177800</xdr:colOff>
      <xdr:row>72</xdr:row>
      <xdr:rowOff>45727</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0434300" y="12320327"/>
          <a:ext cx="889000" cy="69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70821</xdr:rowOff>
    </xdr:from>
    <xdr:to>
      <xdr:col>112</xdr:col>
      <xdr:colOff>38100</xdr:colOff>
      <xdr:row>73</xdr:row>
      <xdr:rowOff>971</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1272500" y="1241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163548</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056111" y="12507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147377</xdr:rowOff>
    </xdr:from>
    <xdr:to>
      <xdr:col>107</xdr:col>
      <xdr:colOff>50800</xdr:colOff>
      <xdr:row>71</xdr:row>
      <xdr:rowOff>168846</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19545300" y="12320327"/>
          <a:ext cx="889000" cy="21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30893</xdr:rowOff>
    </xdr:from>
    <xdr:to>
      <xdr:col>107</xdr:col>
      <xdr:colOff>101600</xdr:colOff>
      <xdr:row>72</xdr:row>
      <xdr:rowOff>132493</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0383500" y="12375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123620</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167111" y="12468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168846</xdr:rowOff>
    </xdr:from>
    <xdr:to>
      <xdr:col>102</xdr:col>
      <xdr:colOff>114300</xdr:colOff>
      <xdr:row>72</xdr:row>
      <xdr:rowOff>36087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18656300" y="12341796"/>
          <a:ext cx="889000" cy="38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43180</xdr:rowOff>
    </xdr:from>
    <xdr:to>
      <xdr:col>102</xdr:col>
      <xdr:colOff>165100</xdr:colOff>
      <xdr:row>72</xdr:row>
      <xdr:rowOff>144780</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9494500" y="1238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135907</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278111" y="12480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51238</xdr:rowOff>
    </xdr:from>
    <xdr:to>
      <xdr:col>98</xdr:col>
      <xdr:colOff>38100</xdr:colOff>
      <xdr:row>72</xdr:row>
      <xdr:rowOff>152838</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8605500" y="12395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143965</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389111" y="1248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67964</xdr:rowOff>
    </xdr:from>
    <xdr:to>
      <xdr:col>116</xdr:col>
      <xdr:colOff>114300</xdr:colOff>
      <xdr:row>74</xdr:row>
      <xdr:rowOff>169564</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2110700" y="12755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46391</xdr:rowOff>
    </xdr:from>
    <xdr:ext cx="534377" cy="259045"/>
    <xdr:sp macro="" textlink="">
      <xdr:nvSpPr>
        <xdr:cNvPr id="869" name="繰出金該当値テキスト">
          <a:extLst>
            <a:ext uri="{FF2B5EF4-FFF2-40B4-BE49-F238E27FC236}">
              <a16:creationId xmlns:a16="http://schemas.microsoft.com/office/drawing/2014/main" id="{00000000-0008-0000-0600-000065030000}"/>
            </a:ext>
          </a:extLst>
        </xdr:cNvPr>
        <xdr:cNvSpPr txBox="1"/>
      </xdr:nvSpPr>
      <xdr:spPr>
        <a:xfrm>
          <a:off x="22212300" y="1273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166377</xdr:rowOff>
    </xdr:from>
    <xdr:to>
      <xdr:col>112</xdr:col>
      <xdr:colOff>38100</xdr:colOff>
      <xdr:row>72</xdr:row>
      <xdr:rowOff>96527</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1272500" y="12339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113054</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056111" y="12114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96577</xdr:rowOff>
    </xdr:from>
    <xdr:to>
      <xdr:col>107</xdr:col>
      <xdr:colOff>101600</xdr:colOff>
      <xdr:row>72</xdr:row>
      <xdr:rowOff>26727</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0383500" y="12269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43254</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167111" y="12044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118046</xdr:rowOff>
    </xdr:from>
    <xdr:to>
      <xdr:col>102</xdr:col>
      <xdr:colOff>165100</xdr:colOff>
      <xdr:row>72</xdr:row>
      <xdr:rowOff>48196</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9494500" y="12290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64723</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278111" y="12066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156737</xdr:rowOff>
    </xdr:from>
    <xdr:to>
      <xdr:col>98</xdr:col>
      <xdr:colOff>38100</xdr:colOff>
      <xdr:row>72</xdr:row>
      <xdr:rowOff>86887</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8605500" y="12329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103414</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389111" y="12104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2" name="前年度繰上充用金グラフ枠">
          <a:extLst>
            <a:ext uri="{FF2B5EF4-FFF2-40B4-BE49-F238E27FC236}">
              <a16:creationId xmlns:a16="http://schemas.microsoft.com/office/drawing/2014/main" id="{00000000-0008-0000-0600-00007C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4" name="前年度繰上充用金最小値テキスト">
          <a:extLst>
            <a:ext uri="{FF2B5EF4-FFF2-40B4-BE49-F238E27FC236}">
              <a16:creationId xmlns:a16="http://schemas.microsoft.com/office/drawing/2014/main" id="{00000000-0008-0000-0600-00007E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6" name="前年度繰上充用金最大値テキスト">
          <a:extLst>
            <a:ext uri="{FF2B5EF4-FFF2-40B4-BE49-F238E27FC236}">
              <a16:creationId xmlns:a16="http://schemas.microsoft.com/office/drawing/2014/main" id="{00000000-0008-0000-0600-000080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9" name="前年度繰上充用金平均値テキスト">
          <a:extLst>
            <a:ext uri="{FF2B5EF4-FFF2-40B4-BE49-F238E27FC236}">
              <a16:creationId xmlns:a16="http://schemas.microsoft.com/office/drawing/2014/main" id="{00000000-0008-0000-0600-000083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8" name="前年度繰上充用金該当値テキスト">
          <a:extLst>
            <a:ext uri="{FF2B5EF4-FFF2-40B4-BE49-F238E27FC236}">
              <a16:creationId xmlns:a16="http://schemas.microsoft.com/office/drawing/2014/main" id="{00000000-0008-0000-0600-000096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8" name="正方形/長方形 927">
          <a:extLst>
            <a:ext uri="{FF2B5EF4-FFF2-40B4-BE49-F238E27FC236}">
              <a16:creationId xmlns:a16="http://schemas.microsoft.com/office/drawing/2014/main" id="{00000000-0008-0000-0600-0000A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300" b="0" i="0" u="none" strike="noStrike"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住民一人当たり人件費：</a:t>
          </a:r>
          <a:r>
            <a:rPr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95,472</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円（前年比</a:t>
          </a:r>
          <a:r>
            <a:rPr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6,909</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円増）、物件費：</a:t>
          </a:r>
          <a:r>
            <a:rPr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82,860</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円（同</a:t>
          </a:r>
          <a:r>
            <a:rPr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5,110</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円増）人件費の増加及び物価高騰の影響もあり住民一人当たりコスト増加。普通建設事業費：</a:t>
          </a:r>
          <a:r>
            <a:rPr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40,792</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円（同</a:t>
          </a:r>
          <a:r>
            <a:rPr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35,556</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円減）、普通建設事業費（うち更新整備）：</a:t>
          </a:r>
          <a:r>
            <a:rPr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21,076</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円（同</a:t>
          </a:r>
          <a:r>
            <a:rPr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37,251</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円減）については、安八スマート</a:t>
          </a:r>
          <a:r>
            <a:rPr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IC</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事業や学校施設整備事業の終了に伴い大幅減となった。その他性質別事業については、類似団体平均値と比較し概ね同程度或いは低コストで運用されている。</a:t>
          </a:r>
          <a:b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b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 公債費については、住民一人当たりコスト：</a:t>
          </a:r>
          <a:r>
            <a:rPr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43,744</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円（同</a:t>
          </a:r>
          <a:r>
            <a:rPr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1,617</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円減）と前年に引続き減少となった。</a:t>
          </a:r>
          <a:r>
            <a:rPr lang="ja-JP" altLang="en-US" sz="1300">
              <a:effectLst/>
              <a:latin typeface="ＭＳ Ｐゴシック" panose="020B0600070205080204" pitchFamily="50" charset="-128"/>
              <a:ea typeface="ＭＳ Ｐゴシック" panose="020B0600070205080204" pitchFamily="50" charset="-128"/>
            </a:rPr>
            <a:t> </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岐阜県安八町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14,456
13,839
18.16
7,467,218
6,871,572
511,491
4,302,586
5,636,839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12.9
50.7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27115</xdr:rowOff>
    </xdr:from>
    <xdr:to>
      <xdr:col>24</xdr:col>
      <xdr:colOff>62865</xdr:colOff>
      <xdr:row>38</xdr:row>
      <xdr:rowOff>129794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42065"/>
          <a:ext cx="1270" cy="1302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133621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4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129794</xdr:rowOff>
    </xdr:from>
    <xdr:to>
      <xdr:col>24</xdr:col>
      <xdr:colOff>152400</xdr:colOff>
      <xdr:row>38</xdr:row>
      <xdr:rowOff>129794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44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145242</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17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11,291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27115</xdr:rowOff>
    </xdr:from>
    <xdr:to>
      <xdr:col>24</xdr:col>
      <xdr:colOff>152400</xdr:colOff>
      <xdr:row>31</xdr:row>
      <xdr:rowOff>27115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42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22161</xdr:rowOff>
    </xdr:from>
    <xdr:to>
      <xdr:col>24</xdr:col>
      <xdr:colOff>63500</xdr:colOff>
      <xdr:row>38</xdr:row>
      <xdr:rowOff>51880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537261"/>
          <a:ext cx="838200" cy="29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87774</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170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64897</xdr:rowOff>
    </xdr:from>
    <xdr:to>
      <xdr:col>24</xdr:col>
      <xdr:colOff>114300</xdr:colOff>
      <xdr:row>35</xdr:row>
      <xdr:rowOff>166497</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6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49974</xdr:rowOff>
    </xdr:from>
    <xdr:to>
      <xdr:col>19</xdr:col>
      <xdr:colOff>177800</xdr:colOff>
      <xdr:row>38</xdr:row>
      <xdr:rowOff>51880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565074"/>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130429</xdr:rowOff>
    </xdr:from>
    <xdr:to>
      <xdr:col>20</xdr:col>
      <xdr:colOff>38100</xdr:colOff>
      <xdr:row>36</xdr:row>
      <xdr:rowOff>60579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1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77106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06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49213</xdr:rowOff>
    </xdr:from>
    <xdr:to>
      <xdr:col>15</xdr:col>
      <xdr:colOff>50800</xdr:colOff>
      <xdr:row>38</xdr:row>
      <xdr:rowOff>49974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564313"/>
          <a:ext cx="8890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144716</xdr:rowOff>
    </xdr:from>
    <xdr:to>
      <xdr:col>15</xdr:col>
      <xdr:colOff>101600</xdr:colOff>
      <xdr:row>36</xdr:row>
      <xdr:rowOff>74866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5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91393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20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49213</xdr:rowOff>
    </xdr:from>
    <xdr:to>
      <xdr:col>10</xdr:col>
      <xdr:colOff>114300</xdr:colOff>
      <xdr:row>38</xdr:row>
      <xdr:rowOff>50356</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564313"/>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12509</xdr:rowOff>
    </xdr:from>
    <xdr:to>
      <xdr:col>10</xdr:col>
      <xdr:colOff>165100</xdr:colOff>
      <xdr:row>36</xdr:row>
      <xdr:rowOff>114109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4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130636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59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143781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73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142811</xdr:rowOff>
    </xdr:from>
    <xdr:to>
      <xdr:col>24</xdr:col>
      <xdr:colOff>114300</xdr:colOff>
      <xdr:row>38</xdr:row>
      <xdr:rowOff>72961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48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57738</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401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1080</xdr:rowOff>
    </xdr:from>
    <xdr:to>
      <xdr:col>20</xdr:col>
      <xdr:colOff>38100</xdr:colOff>
      <xdr:row>38</xdr:row>
      <xdr:rowOff>102680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51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93807</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608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170624</xdr:rowOff>
    </xdr:from>
    <xdr:to>
      <xdr:col>15</xdr:col>
      <xdr:colOff>101600</xdr:colOff>
      <xdr:row>38</xdr:row>
      <xdr:rowOff>100774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514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91901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607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169863</xdr:rowOff>
    </xdr:from>
    <xdr:to>
      <xdr:col>10</xdr:col>
      <xdr:colOff>165100</xdr:colOff>
      <xdr:row>38</xdr:row>
      <xdr:rowOff>100013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513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91140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606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171006</xdr:rowOff>
    </xdr:from>
    <xdr:to>
      <xdr:col>6</xdr:col>
      <xdr:colOff>38100</xdr:colOff>
      <xdr:row>38</xdr:row>
      <xdr:rowOff>101156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514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92283</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607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109519</xdr:rowOff>
    </xdr:from>
    <xdr:to>
      <xdr:col>24</xdr:col>
      <xdr:colOff>62865</xdr:colOff>
      <xdr:row>58</xdr:row>
      <xdr:rowOff>109203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53469"/>
          <a:ext cx="1270" cy="1199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113030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7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109203</xdr:rowOff>
    </xdr:from>
    <xdr:to>
      <xdr:col>24</xdr:col>
      <xdr:colOff>152400</xdr:colOff>
      <xdr:row>58</xdr:row>
      <xdr:rowOff>109203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3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56196</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628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685,843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109519</xdr:rowOff>
    </xdr:from>
    <xdr:to>
      <xdr:col>24</xdr:col>
      <xdr:colOff>152400</xdr:colOff>
      <xdr:row>51</xdr:row>
      <xdr:rowOff>109519</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53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7954</xdr:rowOff>
    </xdr:from>
    <xdr:to>
      <xdr:col>24</xdr:col>
      <xdr:colOff>63500</xdr:colOff>
      <xdr:row>58</xdr:row>
      <xdr:rowOff>39549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952054"/>
          <a:ext cx="838200" cy="31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64775</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659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41898</xdr:rowOff>
    </xdr:from>
    <xdr:to>
      <xdr:col>24</xdr:col>
      <xdr:colOff>114300</xdr:colOff>
      <xdr:row>57</xdr:row>
      <xdr:rowOff>143498</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7954</xdr:rowOff>
    </xdr:from>
    <xdr:to>
      <xdr:col>19</xdr:col>
      <xdr:colOff>177800</xdr:colOff>
      <xdr:row>58</xdr:row>
      <xdr:rowOff>51632</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52054"/>
          <a:ext cx="889000" cy="43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67231</xdr:rowOff>
    </xdr:from>
    <xdr:to>
      <xdr:col>20</xdr:col>
      <xdr:colOff>38100</xdr:colOff>
      <xdr:row>57</xdr:row>
      <xdr:rowOff>168831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3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13908</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615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51632</xdr:rowOff>
    </xdr:from>
    <xdr:to>
      <xdr:col>15</xdr:col>
      <xdr:colOff>50800</xdr:colOff>
      <xdr:row>58</xdr:row>
      <xdr:rowOff>65060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995732"/>
          <a:ext cx="889000" cy="13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70454</xdr:rowOff>
    </xdr:from>
    <xdr:to>
      <xdr:col>15</xdr:col>
      <xdr:colOff>101600</xdr:colOff>
      <xdr:row>58</xdr:row>
      <xdr:rowOff>604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17131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618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76159</xdr:rowOff>
    </xdr:from>
    <xdr:to>
      <xdr:col>10</xdr:col>
      <xdr:colOff>114300</xdr:colOff>
      <xdr:row>58</xdr:row>
      <xdr:rowOff>65060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848809"/>
          <a:ext cx="889000" cy="160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67270</xdr:rowOff>
    </xdr:from>
    <xdr:to>
      <xdr:col>10</xdr:col>
      <xdr:colOff>165100</xdr:colOff>
      <xdr:row>57</xdr:row>
      <xdr:rowOff>168870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13947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15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73393</xdr:rowOff>
    </xdr:from>
    <xdr:to>
      <xdr:col>6</xdr:col>
      <xdr:colOff>38100</xdr:colOff>
      <xdr:row>57</xdr:row>
      <xdr:rowOff>3543</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74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20070</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449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160199</xdr:rowOff>
    </xdr:from>
    <xdr:to>
      <xdr:col>24</xdr:col>
      <xdr:colOff>114300</xdr:colOff>
      <xdr:row>58</xdr:row>
      <xdr:rowOff>90349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32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75126</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47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128604</xdr:rowOff>
    </xdr:from>
    <xdr:to>
      <xdr:col>20</xdr:col>
      <xdr:colOff>38100</xdr:colOff>
      <xdr:row>58</xdr:row>
      <xdr:rowOff>58754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01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49881</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993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832</xdr:rowOff>
    </xdr:from>
    <xdr:to>
      <xdr:col>15</xdr:col>
      <xdr:colOff>101600</xdr:colOff>
      <xdr:row>58</xdr:row>
      <xdr:rowOff>102432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44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93559</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37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14260</xdr:rowOff>
    </xdr:from>
    <xdr:to>
      <xdr:col>10</xdr:col>
      <xdr:colOff>165100</xdr:colOff>
      <xdr:row>58</xdr:row>
      <xdr:rowOff>115860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5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106987</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051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25359</xdr:rowOff>
    </xdr:from>
    <xdr:to>
      <xdr:col>6</xdr:col>
      <xdr:colOff>38100</xdr:colOff>
      <xdr:row>57</xdr:row>
      <xdr:rowOff>126959</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798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118086</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890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65953</xdr:rowOff>
    </xdr:from>
    <xdr:to>
      <xdr:col>24</xdr:col>
      <xdr:colOff>62865</xdr:colOff>
      <xdr:row>77</xdr:row>
      <xdr:rowOff>87807</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410353"/>
          <a:ext cx="1270" cy="879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91634</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293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87807</xdr:rowOff>
    </xdr:from>
    <xdr:to>
      <xdr:col>24</xdr:col>
      <xdr:colOff>152400</xdr:colOff>
      <xdr:row>77</xdr:row>
      <xdr:rowOff>87807</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289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12630</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2185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341,130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72</xdr:row>
      <xdr:rowOff>65953</xdr:rowOff>
    </xdr:from>
    <xdr:to>
      <xdr:col>24</xdr:col>
      <xdr:colOff>152400</xdr:colOff>
      <xdr:row>72</xdr:row>
      <xdr:rowOff>65953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410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8141</xdr:rowOff>
    </xdr:from>
    <xdr:to>
      <xdr:col>24</xdr:col>
      <xdr:colOff>63500</xdr:colOff>
      <xdr:row>77</xdr:row>
      <xdr:rowOff>115239</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209791"/>
          <a:ext cx="838200" cy="107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139909</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8272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117032</xdr:rowOff>
    </xdr:from>
    <xdr:to>
      <xdr:col>24</xdr:col>
      <xdr:colOff>114300</xdr:colOff>
      <xdr:row>76</xdr:row>
      <xdr:rowOff>47182</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75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106384</xdr:rowOff>
    </xdr:from>
    <xdr:to>
      <xdr:col>19</xdr:col>
      <xdr:colOff>177800</xdr:colOff>
      <xdr:row>77</xdr:row>
      <xdr:rowOff>115239</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2908300" y="13308034"/>
          <a:ext cx="889000" cy="8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169706</xdr:rowOff>
    </xdr:from>
    <xdr:to>
      <xdr:col>20</xdr:col>
      <xdr:colOff>38100</xdr:colOff>
      <xdr:row>76</xdr:row>
      <xdr:rowOff>99856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028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116382</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803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94872</xdr:rowOff>
    </xdr:from>
    <xdr:to>
      <xdr:col>15</xdr:col>
      <xdr:colOff>50800</xdr:colOff>
      <xdr:row>77</xdr:row>
      <xdr:rowOff>106384</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296522"/>
          <a:ext cx="889000" cy="11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44647</xdr:rowOff>
    </xdr:from>
    <xdr:to>
      <xdr:col>15</xdr:col>
      <xdr:colOff>101600</xdr:colOff>
      <xdr:row>76</xdr:row>
      <xdr:rowOff>146247</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074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162775</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2850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94872</xdr:rowOff>
    </xdr:from>
    <xdr:to>
      <xdr:col>10</xdr:col>
      <xdr:colOff>114300</xdr:colOff>
      <xdr:row>78</xdr:row>
      <xdr:rowOff>7378</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296522"/>
          <a:ext cx="889000" cy="83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14728</xdr:rowOff>
    </xdr:from>
    <xdr:to>
      <xdr:col>10</xdr:col>
      <xdr:colOff>165100</xdr:colOff>
      <xdr:row>76</xdr:row>
      <xdr:rowOff>116328</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044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132856</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820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23763</xdr:rowOff>
    </xdr:from>
    <xdr:to>
      <xdr:col>6</xdr:col>
      <xdr:colOff>38100</xdr:colOff>
      <xdr:row>77</xdr:row>
      <xdr:rowOff>125363</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22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141890</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000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128791</xdr:rowOff>
    </xdr:from>
    <xdr:to>
      <xdr:col>24</xdr:col>
      <xdr:colOff>114300</xdr:colOff>
      <xdr:row>77</xdr:row>
      <xdr:rowOff>58941</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158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43718</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073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64439</xdr:rowOff>
    </xdr:from>
    <xdr:to>
      <xdr:col>20</xdr:col>
      <xdr:colOff>38100</xdr:colOff>
      <xdr:row>77</xdr:row>
      <xdr:rowOff>166039</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26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157166</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358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55584</xdr:rowOff>
    </xdr:from>
    <xdr:to>
      <xdr:col>15</xdr:col>
      <xdr:colOff>101600</xdr:colOff>
      <xdr:row>77</xdr:row>
      <xdr:rowOff>157184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25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148311</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349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44072</xdr:rowOff>
    </xdr:from>
    <xdr:to>
      <xdr:col>10</xdr:col>
      <xdr:colOff>165100</xdr:colOff>
      <xdr:row>77</xdr:row>
      <xdr:rowOff>145672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245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136799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338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128028</xdr:rowOff>
    </xdr:from>
    <xdr:to>
      <xdr:col>6</xdr:col>
      <xdr:colOff>38100</xdr:colOff>
      <xdr:row>78</xdr:row>
      <xdr:rowOff>58178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329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49305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422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89660</xdr:rowOff>
    </xdr:from>
    <xdr:to>
      <xdr:col>24</xdr:col>
      <xdr:colOff>62865</xdr:colOff>
      <xdr:row>98</xdr:row>
      <xdr:rowOff>15478</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691610"/>
          <a:ext cx="1270" cy="1125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19305</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21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15478</xdr:rowOff>
    </xdr:from>
    <xdr:to>
      <xdr:col>24</xdr:col>
      <xdr:colOff>152400</xdr:colOff>
      <xdr:row>98</xdr:row>
      <xdr:rowOff>15478</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17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36337</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466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273,445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89660</xdr:rowOff>
    </xdr:from>
    <xdr:to>
      <xdr:col>24</xdr:col>
      <xdr:colOff>152400</xdr:colOff>
      <xdr:row>91</xdr:row>
      <xdr:rowOff>89660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691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141346</xdr:rowOff>
    </xdr:from>
    <xdr:to>
      <xdr:col>24</xdr:col>
      <xdr:colOff>63500</xdr:colOff>
      <xdr:row>98</xdr:row>
      <xdr:rowOff>5900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3797300" y="16771996"/>
          <a:ext cx="838200" cy="36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119815</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407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96938</xdr:rowOff>
    </xdr:from>
    <xdr:to>
      <xdr:col>24</xdr:col>
      <xdr:colOff>114300</xdr:colOff>
      <xdr:row>97</xdr:row>
      <xdr:rowOff>27088</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56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141346</xdr:rowOff>
    </xdr:from>
    <xdr:to>
      <xdr:col>19</xdr:col>
      <xdr:colOff>177800</xdr:colOff>
      <xdr:row>98</xdr:row>
      <xdr:rowOff>212</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2908300" y="16771996"/>
          <a:ext cx="889000" cy="30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117658</xdr:rowOff>
    </xdr:from>
    <xdr:to>
      <xdr:col>20</xdr:col>
      <xdr:colOff>38100</xdr:colOff>
      <xdr:row>97</xdr:row>
      <xdr:rowOff>47808</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7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64335</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352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163082</xdr:rowOff>
    </xdr:from>
    <xdr:to>
      <xdr:col>15</xdr:col>
      <xdr:colOff>50800</xdr:colOff>
      <xdr:row>98</xdr:row>
      <xdr:rowOff>212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019300" y="16793732"/>
          <a:ext cx="889000" cy="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115463</xdr:rowOff>
    </xdr:from>
    <xdr:to>
      <xdr:col>15</xdr:col>
      <xdr:colOff>101600</xdr:colOff>
      <xdr:row>97</xdr:row>
      <xdr:rowOff>45613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74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62140</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349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163082</xdr:rowOff>
    </xdr:from>
    <xdr:to>
      <xdr:col>10</xdr:col>
      <xdr:colOff>114300</xdr:colOff>
      <xdr:row>98</xdr:row>
      <xdr:rowOff>37671</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1130300" y="16793732"/>
          <a:ext cx="889000" cy="46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121041</xdr:rowOff>
    </xdr:from>
    <xdr:to>
      <xdr:col>10</xdr:col>
      <xdr:colOff>165100</xdr:colOff>
      <xdr:row>97</xdr:row>
      <xdr:rowOff>51191</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58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67718</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355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24842</xdr:rowOff>
    </xdr:from>
    <xdr:to>
      <xdr:col>6</xdr:col>
      <xdr:colOff>38100</xdr:colOff>
      <xdr:row>97</xdr:row>
      <xdr:rowOff>126442</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65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142969</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430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126550</xdr:rowOff>
    </xdr:from>
    <xdr:to>
      <xdr:col>24</xdr:col>
      <xdr:colOff>114300</xdr:colOff>
      <xdr:row>98</xdr:row>
      <xdr:rowOff>56700</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75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41477</xdr:rowOff>
    </xdr:from>
    <xdr:ext cx="534377"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672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90546</xdr:rowOff>
    </xdr:from>
    <xdr:to>
      <xdr:col>20</xdr:col>
      <xdr:colOff>38100</xdr:colOff>
      <xdr:row>98</xdr:row>
      <xdr:rowOff>20696</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721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11823</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530111" y="16813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120862</xdr:rowOff>
    </xdr:from>
    <xdr:to>
      <xdr:col>15</xdr:col>
      <xdr:colOff>101600</xdr:colOff>
      <xdr:row>98</xdr:row>
      <xdr:rowOff>51012</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751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42139</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41111" y="16844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112282</xdr:rowOff>
    </xdr:from>
    <xdr:to>
      <xdr:col>10</xdr:col>
      <xdr:colOff>165100</xdr:colOff>
      <xdr:row>98</xdr:row>
      <xdr:rowOff>42432</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742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33559</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52111" y="16835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158321</xdr:rowOff>
    </xdr:from>
    <xdr:to>
      <xdr:col>6</xdr:col>
      <xdr:colOff>38100</xdr:colOff>
      <xdr:row>98</xdr:row>
      <xdr:rowOff>88471</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788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79598</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63111" y="16881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25727</xdr:rowOff>
    </xdr:from>
    <xdr:to>
      <xdr:col>54</xdr:col>
      <xdr:colOff>189865</xdr:colOff>
      <xdr:row>39</xdr:row>
      <xdr:rowOff>98878</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340677"/>
          <a:ext cx="1270" cy="1444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143854</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11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25727</xdr:rowOff>
    </xdr:from>
    <xdr:to>
      <xdr:col>55</xdr:col>
      <xdr:colOff>88900</xdr:colOff>
      <xdr:row>31</xdr:row>
      <xdr:rowOff>25727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340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95122</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43877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72245</xdr:rowOff>
    </xdr:from>
    <xdr:to>
      <xdr:col>55</xdr:col>
      <xdr:colOff>50800</xdr:colOff>
      <xdr:row>39</xdr:row>
      <xdr:rowOff>2395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8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68980</xdr:rowOff>
    </xdr:from>
    <xdr:to>
      <xdr:col>50</xdr:col>
      <xdr:colOff>165100</xdr:colOff>
      <xdr:row>38</xdr:row>
      <xdr:rowOff>170580</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5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15656</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3593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149550</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321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149969</xdr:rowOff>
    </xdr:from>
    <xdr:to>
      <xdr:col>41</xdr:col>
      <xdr:colOff>101600</xdr:colOff>
      <xdr:row>38</xdr:row>
      <xdr:rowOff>80119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49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96646</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2688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162052</xdr:rowOff>
    </xdr:from>
    <xdr:to>
      <xdr:col>36</xdr:col>
      <xdr:colOff>165100</xdr:colOff>
      <xdr:row>38</xdr:row>
      <xdr:rowOff>92202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108729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2809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73546</xdr:rowOff>
    </xdr:from>
    <xdr:to>
      <xdr:col>54</xdr:col>
      <xdr:colOff>189865</xdr:colOff>
      <xdr:row>59</xdr:row>
      <xdr:rowOff>31966</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646046"/>
          <a:ext cx="1270" cy="1501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35793</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13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31966</xdr:rowOff>
    </xdr:from>
    <xdr:to>
      <xdr:col>55</xdr:col>
      <xdr:colOff>88900</xdr:colOff>
      <xdr:row>59</xdr:row>
      <xdr:rowOff>31966</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47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20223</xdr:rowOff>
    </xdr:from>
    <xdr:ext cx="599010"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21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119,209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73546</xdr:rowOff>
    </xdr:from>
    <xdr:to>
      <xdr:col>55</xdr:col>
      <xdr:colOff>88900</xdr:colOff>
      <xdr:row>50</xdr:row>
      <xdr:rowOff>73546</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646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4711</xdr:rowOff>
    </xdr:from>
    <xdr:to>
      <xdr:col>55</xdr:col>
      <xdr:colOff>0</xdr:colOff>
      <xdr:row>58</xdr:row>
      <xdr:rowOff>53404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9948811"/>
          <a:ext cx="838200" cy="48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134180</xdr:rowOff>
    </xdr:from>
    <xdr:ext cx="534377"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5639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111303</xdr:rowOff>
    </xdr:from>
    <xdr:to>
      <xdr:col>55</xdr:col>
      <xdr:colOff>50800</xdr:colOff>
      <xdr:row>57</xdr:row>
      <xdr:rowOff>41453</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712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4711</xdr:rowOff>
    </xdr:from>
    <xdr:to>
      <xdr:col>50</xdr:col>
      <xdr:colOff>114300</xdr:colOff>
      <xdr:row>58</xdr:row>
      <xdr:rowOff>8775</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9948811"/>
          <a:ext cx="889000" cy="4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117437</xdr:rowOff>
    </xdr:from>
    <xdr:to>
      <xdr:col>50</xdr:col>
      <xdr:colOff>165100</xdr:colOff>
      <xdr:row>57</xdr:row>
      <xdr:rowOff>47587</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718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64114</xdr:rowOff>
    </xdr:from>
    <xdr:ext cx="534377"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372111" y="9493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3086</xdr:rowOff>
    </xdr:from>
    <xdr:to>
      <xdr:col>45</xdr:col>
      <xdr:colOff>177800</xdr:colOff>
      <xdr:row>58</xdr:row>
      <xdr:rowOff>8775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861300" y="9947186"/>
          <a:ext cx="889000" cy="5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110706</xdr:rowOff>
    </xdr:from>
    <xdr:to>
      <xdr:col>46</xdr:col>
      <xdr:colOff>38100</xdr:colOff>
      <xdr:row>57</xdr:row>
      <xdr:rowOff>40856</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711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57383</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483111" y="9487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3086</xdr:rowOff>
    </xdr:from>
    <xdr:to>
      <xdr:col>41</xdr:col>
      <xdr:colOff>50800</xdr:colOff>
      <xdr:row>58</xdr:row>
      <xdr:rowOff>40348</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9947186"/>
          <a:ext cx="889000" cy="37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123990</xdr:rowOff>
    </xdr:from>
    <xdr:to>
      <xdr:col>41</xdr:col>
      <xdr:colOff>101600</xdr:colOff>
      <xdr:row>57</xdr:row>
      <xdr:rowOff>54140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72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70667</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594111" y="9500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43434</xdr:rowOff>
    </xdr:from>
    <xdr:to>
      <xdr:col>36</xdr:col>
      <xdr:colOff>165100</xdr:colOff>
      <xdr:row>56</xdr:row>
      <xdr:rowOff>145034</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4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161561</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05111" y="9419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2604</xdr:rowOff>
    </xdr:from>
    <xdr:to>
      <xdr:col>55</xdr:col>
      <xdr:colOff>50800</xdr:colOff>
      <xdr:row>58</xdr:row>
      <xdr:rowOff>104204</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946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152481</xdr:rowOff>
    </xdr:from>
    <xdr:ext cx="534377"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925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125361</xdr:rowOff>
    </xdr:from>
    <xdr:to>
      <xdr:col>50</xdr:col>
      <xdr:colOff>165100</xdr:colOff>
      <xdr:row>58</xdr:row>
      <xdr:rowOff>55511</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898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46638</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372111" y="9990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129425</xdr:rowOff>
    </xdr:from>
    <xdr:to>
      <xdr:col>46</xdr:col>
      <xdr:colOff>38100</xdr:colOff>
      <xdr:row>58</xdr:row>
      <xdr:rowOff>59575</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902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50702</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483111" y="9994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123736</xdr:rowOff>
    </xdr:from>
    <xdr:to>
      <xdr:col>41</xdr:col>
      <xdr:colOff>101600</xdr:colOff>
      <xdr:row>58</xdr:row>
      <xdr:rowOff>53886</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896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45013</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594111" y="9989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160998</xdr:rowOff>
    </xdr:from>
    <xdr:to>
      <xdr:col>36</xdr:col>
      <xdr:colOff>165100</xdr:colOff>
      <xdr:row>58</xdr:row>
      <xdr:rowOff>91148</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933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82275</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05111" y="10026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113605</xdr:rowOff>
    </xdr:from>
    <xdr:to>
      <xdr:col>54</xdr:col>
      <xdr:colOff>189865</xdr:colOff>
      <xdr:row>79</xdr:row>
      <xdr:rowOff>37215</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15105"/>
          <a:ext cx="1270" cy="146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41042</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8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37215</xdr:rowOff>
    </xdr:from>
    <xdr:to>
      <xdr:col>55</xdr:col>
      <xdr:colOff>88900</xdr:colOff>
      <xdr:row>79</xdr:row>
      <xdr:rowOff>37215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81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60282</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90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386,849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113605</xdr:rowOff>
    </xdr:from>
    <xdr:to>
      <xdr:col>55</xdr:col>
      <xdr:colOff>88900</xdr:colOff>
      <xdr:row>70</xdr:row>
      <xdr:rowOff>113605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1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33903</xdr:rowOff>
    </xdr:from>
    <xdr:to>
      <xdr:col>55</xdr:col>
      <xdr:colOff>0</xdr:colOff>
      <xdr:row>79</xdr:row>
      <xdr:rowOff>34590</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578453"/>
          <a:ext cx="838200" cy="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116346</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317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93469</xdr:rowOff>
    </xdr:from>
    <xdr:to>
      <xdr:col>55</xdr:col>
      <xdr:colOff>50800</xdr:colOff>
      <xdr:row>79</xdr:row>
      <xdr:rowOff>23619</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466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33903</xdr:rowOff>
    </xdr:from>
    <xdr:to>
      <xdr:col>50</xdr:col>
      <xdr:colOff>114300</xdr:colOff>
      <xdr:row>79</xdr:row>
      <xdr:rowOff>35939</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750300" y="13578453"/>
          <a:ext cx="889000" cy="2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86328</xdr:rowOff>
    </xdr:from>
    <xdr:to>
      <xdr:col>50</xdr:col>
      <xdr:colOff>165100</xdr:colOff>
      <xdr:row>79</xdr:row>
      <xdr:rowOff>16478</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45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33005</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234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32384</xdr:rowOff>
    </xdr:from>
    <xdr:to>
      <xdr:col>45</xdr:col>
      <xdr:colOff>177800</xdr:colOff>
      <xdr:row>79</xdr:row>
      <xdr:rowOff>35939</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3576934"/>
          <a:ext cx="889000" cy="3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60858</xdr:rowOff>
    </xdr:from>
    <xdr:to>
      <xdr:col>46</xdr:col>
      <xdr:colOff>38100</xdr:colOff>
      <xdr:row>78</xdr:row>
      <xdr:rowOff>162458</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43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7535</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209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22847</xdr:rowOff>
    </xdr:from>
    <xdr:to>
      <xdr:col>41</xdr:col>
      <xdr:colOff>50800</xdr:colOff>
      <xdr:row>79</xdr:row>
      <xdr:rowOff>32384</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567397"/>
          <a:ext cx="889000" cy="9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64638</xdr:rowOff>
    </xdr:from>
    <xdr:to>
      <xdr:col>41</xdr:col>
      <xdr:colOff>101600</xdr:colOff>
      <xdr:row>78</xdr:row>
      <xdr:rowOff>166238</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43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11315</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21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46213</xdr:rowOff>
    </xdr:from>
    <xdr:to>
      <xdr:col>36</xdr:col>
      <xdr:colOff>165100</xdr:colOff>
      <xdr:row>78</xdr:row>
      <xdr:rowOff>147813</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419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164340</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194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155240</xdr:rowOff>
    </xdr:from>
    <xdr:to>
      <xdr:col>55</xdr:col>
      <xdr:colOff>50800</xdr:colOff>
      <xdr:row>79</xdr:row>
      <xdr:rowOff>85390</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52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71895</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444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154553</xdr:rowOff>
    </xdr:from>
    <xdr:to>
      <xdr:col>50</xdr:col>
      <xdr:colOff>165100</xdr:colOff>
      <xdr:row>79</xdr:row>
      <xdr:rowOff>84703</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527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75830</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620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156589</xdr:rowOff>
    </xdr:from>
    <xdr:to>
      <xdr:col>46</xdr:col>
      <xdr:colOff>38100</xdr:colOff>
      <xdr:row>79</xdr:row>
      <xdr:rowOff>86739</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529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77866</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428" y="13622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153034</xdr:rowOff>
    </xdr:from>
    <xdr:to>
      <xdr:col>41</xdr:col>
      <xdr:colOff>101600</xdr:colOff>
      <xdr:row>79</xdr:row>
      <xdr:rowOff>83184</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526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74311</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618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143497</xdr:rowOff>
    </xdr:from>
    <xdr:to>
      <xdr:col>36</xdr:col>
      <xdr:colOff>165100</xdr:colOff>
      <xdr:row>79</xdr:row>
      <xdr:rowOff>73647</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516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64774</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37428" y="1360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a:extLst>
            <a:ext uri="{FF2B5EF4-FFF2-40B4-BE49-F238E27FC236}">
              <a16:creationId xmlns:a16="http://schemas.microsoft.com/office/drawing/2014/main" id="{00000000-0008-0000-07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129040</xdr:rowOff>
    </xdr:from>
    <xdr:to>
      <xdr:col>54</xdr:col>
      <xdr:colOff>189865</xdr:colOff>
      <xdr:row>99</xdr:row>
      <xdr:rowOff>40680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flipV="1">
          <a:off x="10475595" y="15559540"/>
          <a:ext cx="1270" cy="1454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44507</xdr:rowOff>
    </xdr:from>
    <xdr:ext cx="534377" cy="259045"/>
    <xdr:sp macro="" textlink="">
      <xdr:nvSpPr>
        <xdr:cNvPr id="457" name="土木費最小値テキスト">
          <a:extLst>
            <a:ext uri="{FF2B5EF4-FFF2-40B4-BE49-F238E27FC236}">
              <a16:creationId xmlns:a16="http://schemas.microsoft.com/office/drawing/2014/main" id="{00000000-0008-0000-0700-0000C9010000}"/>
            </a:ext>
          </a:extLst>
        </xdr:cNvPr>
        <xdr:cNvSpPr txBox="1"/>
      </xdr:nvSpPr>
      <xdr:spPr>
        <a:xfrm>
          <a:off x="10528300" y="1701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40680</xdr:rowOff>
    </xdr:from>
    <xdr:to>
      <xdr:col>55</xdr:col>
      <xdr:colOff>88900</xdr:colOff>
      <xdr:row>99</xdr:row>
      <xdr:rowOff>40680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10388600" y="170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75717</xdr:rowOff>
    </xdr:from>
    <xdr:ext cx="599010" cy="259045"/>
    <xdr:sp macro="" textlink="">
      <xdr:nvSpPr>
        <xdr:cNvPr id="459" name="土木費最大値テキスト">
          <a:extLst>
            <a:ext uri="{FF2B5EF4-FFF2-40B4-BE49-F238E27FC236}">
              <a16:creationId xmlns:a16="http://schemas.microsoft.com/office/drawing/2014/main" id="{00000000-0008-0000-0700-0000CB010000}"/>
            </a:ext>
          </a:extLst>
        </xdr:cNvPr>
        <xdr:cNvSpPr txBox="1"/>
      </xdr:nvSpPr>
      <xdr:spPr>
        <a:xfrm>
          <a:off x="10528300" y="15334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463,264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129040</xdr:rowOff>
    </xdr:from>
    <xdr:to>
      <xdr:col>55</xdr:col>
      <xdr:colOff>88900</xdr:colOff>
      <xdr:row>90</xdr:row>
      <xdr:rowOff>129040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555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114971</xdr:rowOff>
    </xdr:from>
    <xdr:to>
      <xdr:col>55</xdr:col>
      <xdr:colOff>0</xdr:colOff>
      <xdr:row>98</xdr:row>
      <xdr:rowOff>119114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9639300" y="16917071"/>
          <a:ext cx="838200" cy="4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4522</xdr:rowOff>
    </xdr:from>
    <xdr:ext cx="534377" cy="259045"/>
    <xdr:sp macro="" textlink="">
      <xdr:nvSpPr>
        <xdr:cNvPr id="462" name="土木費平均値テキスト">
          <a:extLst>
            <a:ext uri="{FF2B5EF4-FFF2-40B4-BE49-F238E27FC236}">
              <a16:creationId xmlns:a16="http://schemas.microsoft.com/office/drawing/2014/main" id="{00000000-0008-0000-0700-0000CE010000}"/>
            </a:ext>
          </a:extLst>
        </xdr:cNvPr>
        <xdr:cNvSpPr txBox="1"/>
      </xdr:nvSpPr>
      <xdr:spPr>
        <a:xfrm>
          <a:off x="10528300" y="16635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153095</xdr:rowOff>
    </xdr:from>
    <xdr:to>
      <xdr:col>55</xdr:col>
      <xdr:colOff>50800</xdr:colOff>
      <xdr:row>98</xdr:row>
      <xdr:rowOff>83245</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10426700" y="1678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38168</xdr:rowOff>
    </xdr:from>
    <xdr:to>
      <xdr:col>50</xdr:col>
      <xdr:colOff>114300</xdr:colOff>
      <xdr:row>98</xdr:row>
      <xdr:rowOff>119114</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8750300" y="16840268"/>
          <a:ext cx="889000" cy="80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170112</xdr:rowOff>
    </xdr:from>
    <xdr:to>
      <xdr:col>50</xdr:col>
      <xdr:colOff>165100</xdr:colOff>
      <xdr:row>98</xdr:row>
      <xdr:rowOff>100262</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9588500" y="1680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116789</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9372111" y="16575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38168</xdr:rowOff>
    </xdr:from>
    <xdr:to>
      <xdr:col>45</xdr:col>
      <xdr:colOff>177800</xdr:colOff>
      <xdr:row>98</xdr:row>
      <xdr:rowOff>57826</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7861300" y="16840268"/>
          <a:ext cx="889000" cy="19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11450</xdr:rowOff>
    </xdr:from>
    <xdr:to>
      <xdr:col>46</xdr:col>
      <xdr:colOff>38100</xdr:colOff>
      <xdr:row>98</xdr:row>
      <xdr:rowOff>113050</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8699500" y="1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104177</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8483111" y="16906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57826</xdr:rowOff>
    </xdr:from>
    <xdr:to>
      <xdr:col>41</xdr:col>
      <xdr:colOff>50800</xdr:colOff>
      <xdr:row>98</xdr:row>
      <xdr:rowOff>117866</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6972300" y="16859926"/>
          <a:ext cx="889000" cy="6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21225</xdr:rowOff>
    </xdr:from>
    <xdr:to>
      <xdr:col>41</xdr:col>
      <xdr:colOff>101600</xdr:colOff>
      <xdr:row>98</xdr:row>
      <xdr:rowOff>122825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7810500" y="1682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113952</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594111" y="16916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170438</xdr:rowOff>
    </xdr:from>
    <xdr:to>
      <xdr:col>36</xdr:col>
      <xdr:colOff>165100</xdr:colOff>
      <xdr:row>98</xdr:row>
      <xdr:rowOff>100588</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6921500" y="1680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117115</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6705111" y="1657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64171</xdr:rowOff>
    </xdr:from>
    <xdr:to>
      <xdr:col>55</xdr:col>
      <xdr:colOff>50800</xdr:colOff>
      <xdr:row>98</xdr:row>
      <xdr:rowOff>165771</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10426700" y="16866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150548</xdr:rowOff>
    </xdr:from>
    <xdr:ext cx="534377" cy="259045"/>
    <xdr:sp macro="" textlink="">
      <xdr:nvSpPr>
        <xdr:cNvPr id="481" name="土木費該当値テキスト">
          <a:extLst>
            <a:ext uri="{FF2B5EF4-FFF2-40B4-BE49-F238E27FC236}">
              <a16:creationId xmlns:a16="http://schemas.microsoft.com/office/drawing/2014/main" id="{00000000-0008-0000-0700-0000E1010000}"/>
            </a:ext>
          </a:extLst>
        </xdr:cNvPr>
        <xdr:cNvSpPr txBox="1"/>
      </xdr:nvSpPr>
      <xdr:spPr>
        <a:xfrm>
          <a:off x="10528300" y="16781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68314</xdr:rowOff>
    </xdr:from>
    <xdr:to>
      <xdr:col>50</xdr:col>
      <xdr:colOff>165100</xdr:colOff>
      <xdr:row>98</xdr:row>
      <xdr:rowOff>169914</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9588500" y="16870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161041</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372111" y="16963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158818</xdr:rowOff>
    </xdr:from>
    <xdr:to>
      <xdr:col>46</xdr:col>
      <xdr:colOff>38100</xdr:colOff>
      <xdr:row>98</xdr:row>
      <xdr:rowOff>88968</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8699500" y="16789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105495</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483111" y="16564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7026</xdr:rowOff>
    </xdr:from>
    <xdr:to>
      <xdr:col>41</xdr:col>
      <xdr:colOff>101600</xdr:colOff>
      <xdr:row>98</xdr:row>
      <xdr:rowOff>108626</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7810500" y="16809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125153</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7594111" y="16584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67066</xdr:rowOff>
    </xdr:from>
    <xdr:to>
      <xdr:col>36</xdr:col>
      <xdr:colOff>165100</xdr:colOff>
      <xdr:row>98</xdr:row>
      <xdr:rowOff>168666</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6921500" y="16869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159793</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6705111" y="16961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107582</xdr:rowOff>
    </xdr:from>
    <xdr:to>
      <xdr:col>85</xdr:col>
      <xdr:colOff>126364</xdr:colOff>
      <xdr:row>38</xdr:row>
      <xdr:rowOff>42692</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079632"/>
          <a:ext cx="1269" cy="1478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46519</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561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42692</xdr:rowOff>
    </xdr:from>
    <xdr:to>
      <xdr:col>86</xdr:col>
      <xdr:colOff>25400</xdr:colOff>
      <xdr:row>38</xdr:row>
      <xdr:rowOff>42692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557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54259</xdr:rowOff>
    </xdr:from>
    <xdr:ext cx="599010"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4854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104,467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107582</xdr:rowOff>
    </xdr:from>
    <xdr:to>
      <xdr:col>86</xdr:col>
      <xdr:colOff>25400</xdr:colOff>
      <xdr:row>29</xdr:row>
      <xdr:rowOff>107582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079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90975</xdr:rowOff>
    </xdr:from>
    <xdr:to>
      <xdr:col>85</xdr:col>
      <xdr:colOff>127000</xdr:colOff>
      <xdr:row>37</xdr:row>
      <xdr:rowOff>117754</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5481300" y="6263175"/>
          <a:ext cx="838200" cy="198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67706</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0684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44829</xdr:rowOff>
    </xdr:from>
    <xdr:to>
      <xdr:col>85</xdr:col>
      <xdr:colOff>177800</xdr:colOff>
      <xdr:row>36</xdr:row>
      <xdr:rowOff>146429</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217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90975</xdr:rowOff>
    </xdr:from>
    <xdr:to>
      <xdr:col>81</xdr:col>
      <xdr:colOff>50800</xdr:colOff>
      <xdr:row>37</xdr:row>
      <xdr:rowOff>79954</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4592300" y="6263175"/>
          <a:ext cx="889000" cy="160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86630</xdr:rowOff>
    </xdr:from>
    <xdr:to>
      <xdr:col>81</xdr:col>
      <xdr:colOff>101600</xdr:colOff>
      <xdr:row>37</xdr:row>
      <xdr:rowOff>16780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25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7907</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351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14411</xdr:rowOff>
    </xdr:from>
    <xdr:to>
      <xdr:col>76</xdr:col>
      <xdr:colOff>114300</xdr:colOff>
      <xdr:row>37</xdr:row>
      <xdr:rowOff>79954</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3703300" y="6358061"/>
          <a:ext cx="889000" cy="65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118079</xdr:rowOff>
    </xdr:from>
    <xdr:to>
      <xdr:col>76</xdr:col>
      <xdr:colOff>165100</xdr:colOff>
      <xdr:row>37</xdr:row>
      <xdr:rowOff>48229</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290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64756</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065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14411</xdr:rowOff>
    </xdr:from>
    <xdr:to>
      <xdr:col>71</xdr:col>
      <xdr:colOff>177800</xdr:colOff>
      <xdr:row>37</xdr:row>
      <xdr:rowOff>52652</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2814300" y="6358061"/>
          <a:ext cx="889000" cy="38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93635</xdr:rowOff>
    </xdr:from>
    <xdr:to>
      <xdr:col>72</xdr:col>
      <xdr:colOff>38100</xdr:colOff>
      <xdr:row>37</xdr:row>
      <xdr:rowOff>23785</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26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40312</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041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61289</xdr:rowOff>
    </xdr:from>
    <xdr:to>
      <xdr:col>67</xdr:col>
      <xdr:colOff>101600</xdr:colOff>
      <xdr:row>36</xdr:row>
      <xdr:rowOff>162889</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233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7966</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008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66954</xdr:rowOff>
    </xdr:from>
    <xdr:to>
      <xdr:col>85</xdr:col>
      <xdr:colOff>177800</xdr:colOff>
      <xdr:row>37</xdr:row>
      <xdr:rowOff>168554</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410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153331</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6325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40175</xdr:rowOff>
    </xdr:from>
    <xdr:to>
      <xdr:col>81</xdr:col>
      <xdr:colOff>101600</xdr:colOff>
      <xdr:row>36</xdr:row>
      <xdr:rowOff>141775</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21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158302</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5987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29154</xdr:rowOff>
    </xdr:from>
    <xdr:to>
      <xdr:col>76</xdr:col>
      <xdr:colOff>165100</xdr:colOff>
      <xdr:row>37</xdr:row>
      <xdr:rowOff>130754</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372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121881</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465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135061</xdr:rowOff>
    </xdr:from>
    <xdr:to>
      <xdr:col>72</xdr:col>
      <xdr:colOff>38100</xdr:colOff>
      <xdr:row>37</xdr:row>
      <xdr:rowOff>65211</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307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56338</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6399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1852</xdr:rowOff>
    </xdr:from>
    <xdr:to>
      <xdr:col>67</xdr:col>
      <xdr:colOff>101600</xdr:colOff>
      <xdr:row>37</xdr:row>
      <xdr:rowOff>103452</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345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94579</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6438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119135</xdr:rowOff>
    </xdr:from>
    <xdr:to>
      <xdr:col>85</xdr:col>
      <xdr:colOff>126364</xdr:colOff>
      <xdr:row>57</xdr:row>
      <xdr:rowOff>142027</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863085"/>
          <a:ext cx="1269" cy="105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145854</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9918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142027</xdr:rowOff>
    </xdr:from>
    <xdr:to>
      <xdr:col>86</xdr:col>
      <xdr:colOff>25400</xdr:colOff>
      <xdr:row>57</xdr:row>
      <xdr:rowOff>142027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9914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65812</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638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266,998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119135</xdr:rowOff>
    </xdr:from>
    <xdr:to>
      <xdr:col>86</xdr:col>
      <xdr:colOff>25400</xdr:colOff>
      <xdr:row>51</xdr:row>
      <xdr:rowOff>119135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863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56622</xdr:rowOff>
    </xdr:from>
    <xdr:to>
      <xdr:col>85</xdr:col>
      <xdr:colOff>127000</xdr:colOff>
      <xdr:row>57</xdr:row>
      <xdr:rowOff>73708</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9829272"/>
          <a:ext cx="838200" cy="1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44820</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474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21943</xdr:rowOff>
    </xdr:from>
    <xdr:to>
      <xdr:col>85</xdr:col>
      <xdr:colOff>177800</xdr:colOff>
      <xdr:row>56</xdr:row>
      <xdr:rowOff>123543</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69360</xdr:rowOff>
    </xdr:from>
    <xdr:to>
      <xdr:col>81</xdr:col>
      <xdr:colOff>50800</xdr:colOff>
      <xdr:row>57</xdr:row>
      <xdr:rowOff>73708</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4592300" y="9842010"/>
          <a:ext cx="889000" cy="4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64463</xdr:rowOff>
    </xdr:from>
    <xdr:to>
      <xdr:col>81</xdr:col>
      <xdr:colOff>101600</xdr:colOff>
      <xdr:row>56</xdr:row>
      <xdr:rowOff>166063</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66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11140</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440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69360</xdr:rowOff>
    </xdr:from>
    <xdr:to>
      <xdr:col>76</xdr:col>
      <xdr:colOff>114300</xdr:colOff>
      <xdr:row>57</xdr:row>
      <xdr:rowOff>90862</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703300" y="9842010"/>
          <a:ext cx="889000" cy="21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112588</xdr:rowOff>
    </xdr:from>
    <xdr:to>
      <xdr:col>76</xdr:col>
      <xdr:colOff>165100</xdr:colOff>
      <xdr:row>57</xdr:row>
      <xdr:rowOff>42738</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71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59265</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48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76035</xdr:rowOff>
    </xdr:from>
    <xdr:to>
      <xdr:col>71</xdr:col>
      <xdr:colOff>177800</xdr:colOff>
      <xdr:row>57</xdr:row>
      <xdr:rowOff>90862</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9848685"/>
          <a:ext cx="889000" cy="14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115157</xdr:rowOff>
    </xdr:from>
    <xdr:to>
      <xdr:col>72</xdr:col>
      <xdr:colOff>38100</xdr:colOff>
      <xdr:row>57</xdr:row>
      <xdr:rowOff>45307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71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61834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491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102580</xdr:rowOff>
    </xdr:from>
    <xdr:to>
      <xdr:col>67</xdr:col>
      <xdr:colOff>101600</xdr:colOff>
      <xdr:row>57</xdr:row>
      <xdr:rowOff>32730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7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49257</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479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5822</xdr:rowOff>
    </xdr:from>
    <xdr:to>
      <xdr:col>85</xdr:col>
      <xdr:colOff>177800</xdr:colOff>
      <xdr:row>57</xdr:row>
      <xdr:rowOff>107422</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77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92199</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693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22908</xdr:rowOff>
    </xdr:from>
    <xdr:to>
      <xdr:col>81</xdr:col>
      <xdr:colOff>101600</xdr:colOff>
      <xdr:row>57</xdr:row>
      <xdr:rowOff>124508</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795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115635</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9888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18560</xdr:rowOff>
    </xdr:from>
    <xdr:to>
      <xdr:col>76</xdr:col>
      <xdr:colOff>165100</xdr:colOff>
      <xdr:row>57</xdr:row>
      <xdr:rowOff>120160</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791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111287</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9883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40062</xdr:rowOff>
    </xdr:from>
    <xdr:to>
      <xdr:col>72</xdr:col>
      <xdr:colOff>38100</xdr:colOff>
      <xdr:row>57</xdr:row>
      <xdr:rowOff>141662</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81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132789</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9905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25235</xdr:rowOff>
    </xdr:from>
    <xdr:to>
      <xdr:col>67</xdr:col>
      <xdr:colOff>101600</xdr:colOff>
      <xdr:row>57</xdr:row>
      <xdr:rowOff>126835</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797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117962</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9890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災害復旧費グラフ枠">
          <a:extLst>
            <a:ext uri="{FF2B5EF4-FFF2-40B4-BE49-F238E27FC236}">
              <a16:creationId xmlns:a16="http://schemas.microsoft.com/office/drawing/2014/main" id="{00000000-0008-0000-0700-00007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57793</xdr:rowOff>
    </xdr:from>
    <xdr:to>
      <xdr:col>85</xdr:col>
      <xdr:colOff>126364</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flipV="1">
          <a:off x="16317595" y="12230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6" name="災害復旧費最小値テキスト">
          <a:extLst>
            <a:ext uri="{FF2B5EF4-FFF2-40B4-BE49-F238E27FC236}">
              <a16:creationId xmlns:a16="http://schemas.microsoft.com/office/drawing/2014/main" id="{00000000-0008-0000-0700-000072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4470</xdr:rowOff>
    </xdr:from>
    <xdr:ext cx="534377" cy="259045"/>
    <xdr:sp macro="" textlink="">
      <xdr:nvSpPr>
        <xdr:cNvPr id="628" name="災害復旧費最大値テキスト">
          <a:extLst>
            <a:ext uri="{FF2B5EF4-FFF2-40B4-BE49-F238E27FC236}">
              <a16:creationId xmlns:a16="http://schemas.microsoft.com/office/drawing/2014/main" id="{00000000-0008-0000-0700-000074020000}"/>
            </a:ext>
          </a:extLst>
        </xdr:cNvPr>
        <xdr:cNvSpPr txBox="1"/>
      </xdr:nvSpPr>
      <xdr:spPr>
        <a:xfrm>
          <a:off x="16370300" y="1200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56,083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57793</xdr:rowOff>
    </xdr:from>
    <xdr:to>
      <xdr:col>86</xdr:col>
      <xdr:colOff>25400</xdr:colOff>
      <xdr:row>71</xdr:row>
      <xdr:rowOff>57793</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2230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50672</xdr:rowOff>
    </xdr:from>
    <xdr:ext cx="469744" cy="259045"/>
    <xdr:sp macro="" textlink="">
      <xdr:nvSpPr>
        <xdr:cNvPr id="631" name="災害復旧費平均値テキスト">
          <a:extLst>
            <a:ext uri="{FF2B5EF4-FFF2-40B4-BE49-F238E27FC236}">
              <a16:creationId xmlns:a16="http://schemas.microsoft.com/office/drawing/2014/main" id="{00000000-0008-0000-0700-000077020000}"/>
            </a:ext>
          </a:extLst>
        </xdr:cNvPr>
        <xdr:cNvSpPr txBox="1"/>
      </xdr:nvSpPr>
      <xdr:spPr>
        <a:xfrm>
          <a:off x="16370300" y="13252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27795</xdr:rowOff>
    </xdr:from>
    <xdr:to>
      <xdr:col>85</xdr:col>
      <xdr:colOff>177800</xdr:colOff>
      <xdr:row>78</xdr:row>
      <xdr:rowOff>129395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6268700" y="1340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155674</xdr:rowOff>
    </xdr:from>
    <xdr:to>
      <xdr:col>81</xdr:col>
      <xdr:colOff>101600</xdr:colOff>
      <xdr:row>78</xdr:row>
      <xdr:rowOff>85824</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5430500" y="13357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102351</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5246428" y="13132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102960</xdr:rowOff>
    </xdr:from>
    <xdr:to>
      <xdr:col>76</xdr:col>
      <xdr:colOff>165100</xdr:colOff>
      <xdr:row>78</xdr:row>
      <xdr:rowOff>33110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4541500" y="1330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49637</xdr:rowOff>
    </xdr:from>
    <xdr:ext cx="469744"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357428" y="13079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102319</xdr:rowOff>
    </xdr:from>
    <xdr:to>
      <xdr:col>72</xdr:col>
      <xdr:colOff>38100</xdr:colOff>
      <xdr:row>78</xdr:row>
      <xdr:rowOff>32469</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3652500" y="1330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48996</xdr:rowOff>
    </xdr:from>
    <xdr:ext cx="469744"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468428" y="1307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73561</xdr:rowOff>
    </xdr:from>
    <xdr:to>
      <xdr:col>67</xdr:col>
      <xdr:colOff>101600</xdr:colOff>
      <xdr:row>77</xdr:row>
      <xdr:rowOff>3711</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2763500" y="13103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20238</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2547111" y="12878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6222</xdr:rowOff>
    </xdr:from>
    <xdr:ext cx="249299" cy="259045"/>
    <xdr:sp macro="" textlink="">
      <xdr:nvSpPr>
        <xdr:cNvPr id="650" name="災害復旧費該当値テキスト">
          <a:extLst>
            <a:ext uri="{FF2B5EF4-FFF2-40B4-BE49-F238E27FC236}">
              <a16:creationId xmlns:a16="http://schemas.microsoft.com/office/drawing/2014/main" id="{00000000-0008-0000-0700-00008A020000}"/>
            </a:ext>
          </a:extLst>
        </xdr:cNvPr>
        <xdr:cNvSpPr txBox="1"/>
      </xdr:nvSpPr>
      <xdr:spPr>
        <a:xfrm>
          <a:off x="16370300" y="1337932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公債費グラフ枠">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100464</xdr:rowOff>
    </xdr:from>
    <xdr:to>
      <xdr:col>85</xdr:col>
      <xdr:colOff>126364</xdr:colOff>
      <xdr:row>98</xdr:row>
      <xdr:rowOff>74544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flipV="1">
          <a:off x="16317595" y="15873864"/>
          <a:ext cx="1269" cy="1002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78371</xdr:rowOff>
    </xdr:from>
    <xdr:ext cx="534377" cy="259045"/>
    <xdr:sp macro="" textlink="">
      <xdr:nvSpPr>
        <xdr:cNvPr id="681" name="公債費最小値テキスト">
          <a:extLst>
            <a:ext uri="{FF2B5EF4-FFF2-40B4-BE49-F238E27FC236}">
              <a16:creationId xmlns:a16="http://schemas.microsoft.com/office/drawing/2014/main" id="{00000000-0008-0000-0700-0000A9020000}"/>
            </a:ext>
          </a:extLst>
        </xdr:cNvPr>
        <xdr:cNvSpPr txBox="1"/>
      </xdr:nvSpPr>
      <xdr:spPr>
        <a:xfrm>
          <a:off x="16370300" y="1688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74544</xdr:rowOff>
    </xdr:from>
    <xdr:to>
      <xdr:col>86</xdr:col>
      <xdr:colOff>25400</xdr:colOff>
      <xdr:row>98</xdr:row>
      <xdr:rowOff>74544</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6876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47141</xdr:rowOff>
    </xdr:from>
    <xdr:ext cx="599010" cy="259045"/>
    <xdr:sp macro="" textlink="">
      <xdr:nvSpPr>
        <xdr:cNvPr id="683" name="公債費最大値テキスト">
          <a:extLst>
            <a:ext uri="{FF2B5EF4-FFF2-40B4-BE49-F238E27FC236}">
              <a16:creationId xmlns:a16="http://schemas.microsoft.com/office/drawing/2014/main" id="{00000000-0008-0000-0700-0000AB020000}"/>
            </a:ext>
          </a:extLst>
        </xdr:cNvPr>
        <xdr:cNvSpPr txBox="1"/>
      </xdr:nvSpPr>
      <xdr:spPr>
        <a:xfrm>
          <a:off x="16370300" y="15649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233,582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100464</xdr:rowOff>
    </xdr:from>
    <xdr:to>
      <xdr:col>86</xdr:col>
      <xdr:colOff>25400</xdr:colOff>
      <xdr:row>92</xdr:row>
      <xdr:rowOff>100464</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5873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103760</xdr:rowOff>
    </xdr:from>
    <xdr:to>
      <xdr:col>85</xdr:col>
      <xdr:colOff>127000</xdr:colOff>
      <xdr:row>97</xdr:row>
      <xdr:rowOff>111153</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5481300" y="16734410"/>
          <a:ext cx="838200" cy="7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164231</xdr:rowOff>
    </xdr:from>
    <xdr:ext cx="534377" cy="259045"/>
    <xdr:sp macro="" textlink="">
      <xdr:nvSpPr>
        <xdr:cNvPr id="686" name="公債費平均値テキスト">
          <a:extLst>
            <a:ext uri="{FF2B5EF4-FFF2-40B4-BE49-F238E27FC236}">
              <a16:creationId xmlns:a16="http://schemas.microsoft.com/office/drawing/2014/main" id="{00000000-0008-0000-0700-0000AE020000}"/>
            </a:ext>
          </a:extLst>
        </xdr:cNvPr>
        <xdr:cNvSpPr txBox="1"/>
      </xdr:nvSpPr>
      <xdr:spPr>
        <a:xfrm>
          <a:off x="16370300" y="16451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141354</xdr:rowOff>
    </xdr:from>
    <xdr:to>
      <xdr:col>85</xdr:col>
      <xdr:colOff>177800</xdr:colOff>
      <xdr:row>97</xdr:row>
      <xdr:rowOff>71504</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6268700" y="1660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102036</xdr:rowOff>
    </xdr:from>
    <xdr:to>
      <xdr:col>81</xdr:col>
      <xdr:colOff>50800</xdr:colOff>
      <xdr:row>97</xdr:row>
      <xdr:rowOff>103760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4592300" y="16732686"/>
          <a:ext cx="889000" cy="1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136838</xdr:rowOff>
    </xdr:from>
    <xdr:to>
      <xdr:col>81</xdr:col>
      <xdr:colOff>101600</xdr:colOff>
      <xdr:row>97</xdr:row>
      <xdr:rowOff>66988</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5430500" y="16596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83515</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5214111" y="16371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102036</xdr:rowOff>
    </xdr:from>
    <xdr:to>
      <xdr:col>76</xdr:col>
      <xdr:colOff>114300</xdr:colOff>
      <xdr:row>97</xdr:row>
      <xdr:rowOff>102800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3703300" y="16732686"/>
          <a:ext cx="889000" cy="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143188</xdr:rowOff>
    </xdr:from>
    <xdr:to>
      <xdr:col>76</xdr:col>
      <xdr:colOff>165100</xdr:colOff>
      <xdr:row>97</xdr:row>
      <xdr:rowOff>73338</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4541500" y="1660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89865</xdr:rowOff>
    </xdr:from>
    <xdr:ext cx="534377"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4325111" y="16377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102800</xdr:rowOff>
    </xdr:from>
    <xdr:to>
      <xdr:col>71</xdr:col>
      <xdr:colOff>177800</xdr:colOff>
      <xdr:row>97</xdr:row>
      <xdr:rowOff>128032</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2814300" y="16733450"/>
          <a:ext cx="889000" cy="25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158390</xdr:rowOff>
    </xdr:from>
    <xdr:to>
      <xdr:col>72</xdr:col>
      <xdr:colOff>38100</xdr:colOff>
      <xdr:row>97</xdr:row>
      <xdr:rowOff>88540</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3652500" y="166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105067</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436111" y="16392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164055</xdr:rowOff>
    </xdr:from>
    <xdr:to>
      <xdr:col>67</xdr:col>
      <xdr:colOff>101600</xdr:colOff>
      <xdr:row>97</xdr:row>
      <xdr:rowOff>94205</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2763500" y="16623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110732</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2547111" y="1639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60353</xdr:rowOff>
    </xdr:from>
    <xdr:to>
      <xdr:col>85</xdr:col>
      <xdr:colOff>177800</xdr:colOff>
      <xdr:row>97</xdr:row>
      <xdr:rowOff>161953</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6268700" y="16691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38780</xdr:rowOff>
    </xdr:from>
    <xdr:ext cx="534377" cy="259045"/>
    <xdr:sp macro="" textlink="">
      <xdr:nvSpPr>
        <xdr:cNvPr id="705" name="公債費該当値テキスト">
          <a:extLst>
            <a:ext uri="{FF2B5EF4-FFF2-40B4-BE49-F238E27FC236}">
              <a16:creationId xmlns:a16="http://schemas.microsoft.com/office/drawing/2014/main" id="{00000000-0008-0000-0700-0000C1020000}"/>
            </a:ext>
          </a:extLst>
        </xdr:cNvPr>
        <xdr:cNvSpPr txBox="1"/>
      </xdr:nvSpPr>
      <xdr:spPr>
        <a:xfrm>
          <a:off x="16370300" y="16669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52960</xdr:rowOff>
    </xdr:from>
    <xdr:to>
      <xdr:col>81</xdr:col>
      <xdr:colOff>101600</xdr:colOff>
      <xdr:row>97</xdr:row>
      <xdr:rowOff>154560</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5430500" y="16683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145687</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776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51236</xdr:rowOff>
    </xdr:from>
    <xdr:to>
      <xdr:col>76</xdr:col>
      <xdr:colOff>165100</xdr:colOff>
      <xdr:row>97</xdr:row>
      <xdr:rowOff>152836</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4541500" y="16681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143963</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325111" y="1677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52000</xdr:rowOff>
    </xdr:from>
    <xdr:to>
      <xdr:col>72</xdr:col>
      <xdr:colOff>38100</xdr:colOff>
      <xdr:row>97</xdr:row>
      <xdr:rowOff>153600</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3652500" y="1668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144727</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436111" y="1677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77232</xdr:rowOff>
    </xdr:from>
    <xdr:to>
      <xdr:col>67</xdr:col>
      <xdr:colOff>101600</xdr:colOff>
      <xdr:row>98</xdr:row>
      <xdr:rowOff>7382</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2763500" y="1670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169959</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547111" y="16800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7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107043</xdr:rowOff>
    </xdr:from>
    <xdr:to>
      <xdr:col>116</xdr:col>
      <xdr:colOff>62864</xdr:colOff>
      <xdr:row>39</xdr:row>
      <xdr:rowOff>98878</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250543"/>
          <a:ext cx="1269"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53720</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025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107043</xdr:rowOff>
    </xdr:from>
    <xdr:to>
      <xdr:col>116</xdr:col>
      <xdr:colOff>152400</xdr:colOff>
      <xdr:row>30</xdr:row>
      <xdr:rowOff>107043</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250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9560</xdr:rowOff>
    </xdr:from>
    <xdr:ext cx="378565"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52466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158133</xdr:rowOff>
    </xdr:from>
    <xdr:to>
      <xdr:col>116</xdr:col>
      <xdr:colOff>114300</xdr:colOff>
      <xdr:row>39</xdr:row>
      <xdr:rowOff>88283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67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25872</xdr:rowOff>
    </xdr:from>
    <xdr:to>
      <xdr:col>112</xdr:col>
      <xdr:colOff>38100</xdr:colOff>
      <xdr:row>39</xdr:row>
      <xdr:rowOff>127472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712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143999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4876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27505</xdr:rowOff>
    </xdr:from>
    <xdr:to>
      <xdr:col>107</xdr:col>
      <xdr:colOff>101600</xdr:colOff>
      <xdr:row>39</xdr:row>
      <xdr:rowOff>129105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714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145632</xdr:rowOff>
    </xdr:from>
    <xdr:ext cx="313932"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77333" y="64892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10523</xdr:rowOff>
    </xdr:from>
    <xdr:to>
      <xdr:col>102</xdr:col>
      <xdr:colOff>165100</xdr:colOff>
      <xdr:row>39</xdr:row>
      <xdr:rowOff>112123</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697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128650</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56017" y="6472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132987</xdr:rowOff>
    </xdr:from>
    <xdr:to>
      <xdr:col>98</xdr:col>
      <xdr:colOff>38100</xdr:colOff>
      <xdr:row>39</xdr:row>
      <xdr:rowOff>63137</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648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79664</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67017" y="64233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136560</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6516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　令和</a:t>
          </a:r>
          <a:r>
            <a:rPr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年度住民一人当たりコスト消防費：</a:t>
          </a:r>
          <a:r>
            <a:rPr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19,844</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円（前年比</a:t>
          </a:r>
          <a:r>
            <a:rPr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12,140</a:t>
          </a:r>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円減）と類似団体内平均値を下回った。</a:t>
          </a:r>
          <a:endParaRPr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endParaRPr>
        </a:p>
        <a:p>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　土木費については前年比増加となったが、引続き類似団体内平均値を下回った。</a:t>
          </a:r>
          <a:endParaRPr lang="en-US" altLang="ja-JP"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endParaRPr>
        </a:p>
        <a:p>
          <a:r>
            <a:rPr lang="ja-JP" altLang="en-US" sz="13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　全体として類似団体と比較し低コストでの運用である。今後も低コストでの運用に努める。</a:t>
          </a:r>
          <a:r>
            <a:rPr lang="ja-JP" altLang="en-US" sz="1300">
              <a:effectLst/>
              <a:latin typeface="ＭＳ Ｐゴシック" panose="020B0600070205080204" pitchFamily="50" charset="-128"/>
              <a:ea typeface="ＭＳ Ｐゴシック" panose="020B0600070205080204" pitchFamily="50" charset="-128"/>
            </a:rPr>
            <a:t> </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岐阜県安八町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300" b="0" i="0" u="none" strike="noStrike">
              <a:solidFill>
                <a:schemeClr val="dk1"/>
              </a:solidFill>
              <a:effectLst/>
              <a:latin typeface="ＭＳ ゴシック" panose="020B0609070205080204" pitchFamily="49" charset="-128"/>
              <a:ea typeface="ＭＳ ゴシック" panose="020B0609070205080204" pitchFamily="49" charset="-128"/>
              <a:cs typeface="+mn-cs"/>
            </a:rPr>
            <a:t>　令和</a:t>
          </a:r>
          <a:r>
            <a:rPr lang="en-US" altLang="ja-JP" sz="1300" b="0" i="0" u="none" strike="noStrike">
              <a:solidFill>
                <a:schemeClr val="dk1"/>
              </a:solidFill>
              <a:effectLst/>
              <a:latin typeface="ＭＳ ゴシック" panose="020B0609070205080204" pitchFamily="49" charset="-128"/>
              <a:ea typeface="ＭＳ ゴシック" panose="020B0609070205080204" pitchFamily="49" charset="-128"/>
              <a:cs typeface="+mn-cs"/>
            </a:rPr>
            <a:t>6</a:t>
          </a:r>
          <a:r>
            <a:rPr lang="ja-JP" altLang="en-US" sz="1300" b="0" i="0" u="none" strike="noStrike">
              <a:solidFill>
                <a:schemeClr val="dk1"/>
              </a:solidFill>
              <a:effectLst/>
              <a:latin typeface="ＭＳ ゴシック" panose="020B0609070205080204" pitchFamily="49" charset="-128"/>
              <a:ea typeface="ＭＳ ゴシック" panose="020B0609070205080204" pitchFamily="49" charset="-128"/>
              <a:cs typeface="+mn-cs"/>
            </a:rPr>
            <a:t>年度財政調整基金残高標準財政規模比：</a:t>
          </a:r>
          <a:r>
            <a:rPr lang="en-US" altLang="ja-JP" sz="1300" b="0" i="0" u="none" strike="noStrike">
              <a:solidFill>
                <a:schemeClr val="dk1"/>
              </a:solidFill>
              <a:effectLst/>
              <a:latin typeface="ＭＳ ゴシック" panose="020B0609070205080204" pitchFamily="49" charset="-128"/>
              <a:ea typeface="ＭＳ ゴシック" panose="020B0609070205080204" pitchFamily="49" charset="-128"/>
              <a:cs typeface="+mn-cs"/>
            </a:rPr>
            <a:t>22.60</a:t>
          </a:r>
          <a:r>
            <a:rPr lang="ja-JP" altLang="en-US" sz="1300" b="0" i="0" u="none" strike="noStrike">
              <a:solidFill>
                <a:schemeClr val="dk1"/>
              </a:solidFill>
              <a:effectLst/>
              <a:latin typeface="ＭＳ ゴシック" panose="020B0609070205080204" pitchFamily="49" charset="-128"/>
              <a:ea typeface="ＭＳ ゴシック" panose="020B0609070205080204" pitchFamily="49" charset="-128"/>
              <a:cs typeface="+mn-cs"/>
            </a:rPr>
            <a:t>％（前年比</a:t>
          </a:r>
          <a:r>
            <a:rPr lang="en-US" altLang="ja-JP" sz="1300" b="0" i="0" u="none" strike="noStrike">
              <a:solidFill>
                <a:schemeClr val="dk1"/>
              </a:solidFill>
              <a:effectLst/>
              <a:latin typeface="ＭＳ ゴシック" panose="020B0609070205080204" pitchFamily="49" charset="-128"/>
              <a:ea typeface="ＭＳ ゴシック" panose="020B0609070205080204" pitchFamily="49" charset="-128"/>
              <a:cs typeface="+mn-cs"/>
            </a:rPr>
            <a:t>5.34P</a:t>
          </a:r>
          <a:r>
            <a:rPr lang="ja-JP" altLang="en-US" sz="1300" b="0" i="0" u="none" strike="noStrike">
              <a:solidFill>
                <a:schemeClr val="dk1"/>
              </a:solidFill>
              <a:effectLst/>
              <a:latin typeface="ＭＳ ゴシック" panose="020B0609070205080204" pitchFamily="49" charset="-128"/>
              <a:ea typeface="ＭＳ ゴシック" panose="020B0609070205080204" pitchFamily="49" charset="-128"/>
              <a:cs typeface="+mn-cs"/>
            </a:rPr>
            <a:t>増）。令和</a:t>
          </a:r>
          <a:r>
            <a:rPr lang="en-US" altLang="ja-JP" sz="1300" b="0" i="0" u="none" strike="noStrike">
              <a:solidFill>
                <a:schemeClr val="dk1"/>
              </a:solidFill>
              <a:effectLst/>
              <a:latin typeface="ＭＳ ゴシック" panose="020B0609070205080204" pitchFamily="49" charset="-128"/>
              <a:ea typeface="ＭＳ ゴシック" panose="020B0609070205080204" pitchFamily="49" charset="-128"/>
              <a:cs typeface="+mn-cs"/>
            </a:rPr>
            <a:t>2</a:t>
          </a:r>
          <a:r>
            <a:rPr lang="ja-JP" altLang="en-US" sz="1300" b="0" i="0" u="none" strike="noStrike">
              <a:solidFill>
                <a:schemeClr val="dk1"/>
              </a:solidFill>
              <a:effectLst/>
              <a:latin typeface="ＭＳ ゴシック" panose="020B0609070205080204" pitchFamily="49" charset="-128"/>
              <a:ea typeface="ＭＳ ゴシック" panose="020B0609070205080204" pitchFamily="49" charset="-128"/>
              <a:cs typeface="+mn-cs"/>
            </a:rPr>
            <a:t>年度以降回復傾向にあり令和</a:t>
          </a:r>
          <a:r>
            <a:rPr lang="en-US" altLang="ja-JP" sz="1300" b="0" i="0" u="none" strike="noStrike">
              <a:solidFill>
                <a:schemeClr val="dk1"/>
              </a:solidFill>
              <a:effectLst/>
              <a:latin typeface="ＭＳ ゴシック" panose="020B0609070205080204" pitchFamily="49" charset="-128"/>
              <a:ea typeface="ＭＳ ゴシック" panose="020B0609070205080204" pitchFamily="49" charset="-128"/>
              <a:cs typeface="+mn-cs"/>
            </a:rPr>
            <a:t>6</a:t>
          </a:r>
          <a:r>
            <a:rPr lang="ja-JP" altLang="en-US" sz="1300" b="0" i="0" u="none" strike="noStrike">
              <a:solidFill>
                <a:schemeClr val="dk1"/>
              </a:solidFill>
              <a:effectLst/>
              <a:latin typeface="ＭＳ ゴシック" panose="020B0609070205080204" pitchFamily="49" charset="-128"/>
              <a:ea typeface="ＭＳ ゴシック" panose="020B0609070205080204" pitchFamily="49" charset="-128"/>
              <a:cs typeface="+mn-cs"/>
            </a:rPr>
            <a:t>年度において</a:t>
          </a:r>
          <a:r>
            <a:rPr lang="en-US" altLang="ja-JP" sz="1300" b="0" i="0" u="none" strike="noStrike">
              <a:solidFill>
                <a:schemeClr val="dk1"/>
              </a:solidFill>
              <a:effectLst/>
              <a:latin typeface="ＭＳ ゴシック" panose="020B0609070205080204" pitchFamily="49" charset="-128"/>
              <a:ea typeface="ＭＳ ゴシック" panose="020B0609070205080204" pitchFamily="49" charset="-128"/>
              <a:cs typeface="+mn-cs"/>
            </a:rPr>
            <a:t>20</a:t>
          </a:r>
          <a:r>
            <a:rPr lang="ja-JP" altLang="en-US" sz="1300" b="0" i="0" u="none" strike="noStrike">
              <a:solidFill>
                <a:schemeClr val="dk1"/>
              </a:solidFill>
              <a:effectLst/>
              <a:latin typeface="ＭＳ ゴシック" panose="020B0609070205080204" pitchFamily="49" charset="-128"/>
              <a:ea typeface="ＭＳ ゴシック" panose="020B0609070205080204" pitchFamily="49" charset="-128"/>
              <a:cs typeface="+mn-cs"/>
            </a:rPr>
            <a:t>％を超える結果となった。</a:t>
          </a:r>
          <a:br>
            <a:rPr lang="ja-JP" altLang="en-US" sz="1300" b="0" i="0" u="none" strike="noStrike">
              <a:solidFill>
                <a:schemeClr val="dk1"/>
              </a:solidFill>
              <a:effectLst/>
              <a:latin typeface="ＭＳ ゴシック" panose="020B0609070205080204" pitchFamily="49" charset="-128"/>
              <a:ea typeface="ＭＳ ゴシック" panose="020B0609070205080204" pitchFamily="49" charset="-128"/>
              <a:cs typeface="+mn-cs"/>
            </a:rPr>
          </a:br>
          <a:r>
            <a:rPr lang="ja-JP" altLang="en-US" sz="1300" b="0" i="0" u="none" strike="noStrike">
              <a:solidFill>
                <a:schemeClr val="dk1"/>
              </a:solidFill>
              <a:effectLst/>
              <a:latin typeface="ＭＳ ゴシック" panose="020B0609070205080204" pitchFamily="49" charset="-128"/>
              <a:ea typeface="ＭＳ ゴシック" panose="020B0609070205080204" pitchFamily="49" charset="-128"/>
              <a:cs typeface="+mn-cs"/>
            </a:rPr>
            <a:t>　実質収支額標準財政規模比についても</a:t>
          </a:r>
          <a:r>
            <a:rPr lang="en-US" altLang="ja-JP" sz="1300" b="0" i="0" u="none" strike="noStrike">
              <a:solidFill>
                <a:schemeClr val="dk1"/>
              </a:solidFill>
              <a:effectLst/>
              <a:latin typeface="ＭＳ ゴシック" panose="020B0609070205080204" pitchFamily="49" charset="-128"/>
              <a:ea typeface="ＭＳ ゴシック" panose="020B0609070205080204" pitchFamily="49" charset="-128"/>
              <a:cs typeface="+mn-cs"/>
            </a:rPr>
            <a:t>5</a:t>
          </a:r>
          <a:r>
            <a:rPr lang="ja-JP" altLang="en-US" sz="1300" b="0" i="0" u="none" strike="noStrike">
              <a:solidFill>
                <a:schemeClr val="dk1"/>
              </a:solidFill>
              <a:effectLst/>
              <a:latin typeface="ＭＳ ゴシック" panose="020B0609070205080204" pitchFamily="49" charset="-128"/>
              <a:ea typeface="ＭＳ ゴシック" panose="020B0609070205080204" pitchFamily="49" charset="-128"/>
              <a:cs typeface="+mn-cs"/>
            </a:rPr>
            <a:t>年連続の増加。</a:t>
          </a:r>
          <a:br>
            <a:rPr lang="ja-JP" altLang="en-US" sz="1300" b="0" i="0" u="none" strike="noStrike">
              <a:solidFill>
                <a:schemeClr val="dk1"/>
              </a:solidFill>
              <a:effectLst/>
              <a:latin typeface="ＭＳ ゴシック" panose="020B0609070205080204" pitchFamily="49" charset="-128"/>
              <a:ea typeface="ＭＳ ゴシック" panose="020B0609070205080204" pitchFamily="49" charset="-128"/>
              <a:cs typeface="+mn-cs"/>
            </a:rPr>
          </a:br>
          <a:r>
            <a:rPr lang="ja-JP" altLang="en-US" sz="1300" b="0" i="0" u="none" strike="noStrike">
              <a:solidFill>
                <a:schemeClr val="dk1"/>
              </a:solidFill>
              <a:effectLst/>
              <a:latin typeface="ＭＳ ゴシック" panose="020B0609070205080204" pitchFamily="49" charset="-128"/>
              <a:ea typeface="ＭＳ ゴシック" panose="020B0609070205080204" pitchFamily="49" charset="-128"/>
              <a:cs typeface="+mn-cs"/>
            </a:rPr>
            <a:t>　令和</a:t>
          </a:r>
          <a:r>
            <a:rPr lang="en-US" altLang="ja-JP" sz="1300" b="0" i="0" u="none" strike="noStrike">
              <a:solidFill>
                <a:schemeClr val="dk1"/>
              </a:solidFill>
              <a:effectLst/>
              <a:latin typeface="ＭＳ ゴシック" panose="020B0609070205080204" pitchFamily="49" charset="-128"/>
              <a:ea typeface="ＭＳ ゴシック" panose="020B0609070205080204" pitchFamily="49" charset="-128"/>
              <a:cs typeface="+mn-cs"/>
            </a:rPr>
            <a:t>6</a:t>
          </a:r>
          <a:r>
            <a:rPr lang="ja-JP" altLang="en-US" sz="1300" b="0" i="0" u="none" strike="noStrike">
              <a:solidFill>
                <a:schemeClr val="dk1"/>
              </a:solidFill>
              <a:effectLst/>
              <a:latin typeface="ＭＳ ゴシック" panose="020B0609070205080204" pitchFamily="49" charset="-128"/>
              <a:ea typeface="ＭＳ ゴシック" panose="020B0609070205080204" pitchFamily="49" charset="-128"/>
              <a:cs typeface="+mn-cs"/>
            </a:rPr>
            <a:t>年度実質単年度収支標準財政規模比：</a:t>
          </a:r>
          <a:r>
            <a:rPr lang="en-US" altLang="ja-JP" sz="1300" b="0" i="0" u="none" strike="noStrike">
              <a:solidFill>
                <a:schemeClr val="dk1"/>
              </a:solidFill>
              <a:effectLst/>
              <a:latin typeface="ＭＳ ゴシック" panose="020B0609070205080204" pitchFamily="49" charset="-128"/>
              <a:ea typeface="ＭＳ ゴシック" panose="020B0609070205080204" pitchFamily="49" charset="-128"/>
              <a:cs typeface="+mn-cs"/>
            </a:rPr>
            <a:t>0.83</a:t>
          </a:r>
          <a:r>
            <a:rPr lang="ja-JP" altLang="en-US" sz="1300" b="0" i="0" u="none" strike="noStrike">
              <a:solidFill>
                <a:schemeClr val="dk1"/>
              </a:solidFill>
              <a:effectLst/>
              <a:latin typeface="ＭＳ ゴシック" panose="020B0609070205080204" pitchFamily="49" charset="-128"/>
              <a:ea typeface="ＭＳ ゴシック" panose="020B0609070205080204" pitchFamily="49" charset="-128"/>
              <a:cs typeface="+mn-cs"/>
            </a:rPr>
            <a:t>％（同</a:t>
          </a:r>
          <a:r>
            <a:rPr lang="en-US" altLang="ja-JP" sz="1300" b="0" i="0" u="none" strike="noStrike">
              <a:solidFill>
                <a:schemeClr val="dk1"/>
              </a:solidFill>
              <a:effectLst/>
              <a:latin typeface="ＭＳ ゴシック" panose="020B0609070205080204" pitchFamily="49" charset="-128"/>
              <a:ea typeface="ＭＳ ゴシック" panose="020B0609070205080204" pitchFamily="49" charset="-128"/>
              <a:cs typeface="+mn-cs"/>
            </a:rPr>
            <a:t>5.29P</a:t>
          </a:r>
          <a:r>
            <a:rPr lang="ja-JP" altLang="en-US" sz="1300" b="0" i="0" u="none" strike="noStrike">
              <a:solidFill>
                <a:schemeClr val="dk1"/>
              </a:solidFill>
              <a:effectLst/>
              <a:latin typeface="ＭＳ ゴシック" panose="020B0609070205080204" pitchFamily="49" charset="-128"/>
              <a:ea typeface="ＭＳ ゴシック" panose="020B0609070205080204" pitchFamily="49" charset="-128"/>
              <a:cs typeface="+mn-cs"/>
            </a:rPr>
            <a:t>増）。事務事業の見直し、経費節減等によりプラスに転じた。今後も事務事業の見直し、経費節減、施設統廃合等の歳出合理化による行財政改革の推進し、引続き健全な行財政運営に努める。</a:t>
          </a:r>
          <a:r>
            <a:rPr lang="ja-JP" altLang="en-US" sz="1300">
              <a:effectLst/>
              <a:latin typeface="ＭＳ ゴシック" panose="020B0609070205080204" pitchFamily="49" charset="-128"/>
              <a:ea typeface="ＭＳ ゴシック" panose="020B0609070205080204" pitchFamily="49" charset="-128"/>
            </a:rPr>
            <a:t> </a:t>
          </a:r>
          <a:endParaRPr kumimoji="1" lang="ja-JP" altLang="en-US" sz="13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岐阜県安八町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400" b="0" i="0" u="none" strike="noStrike">
              <a:solidFill>
                <a:schemeClr val="dk1"/>
              </a:solidFill>
              <a:effectLst/>
              <a:latin typeface="ＭＳ ゴシック" panose="020B0609070205080204" pitchFamily="49" charset="-128"/>
              <a:ea typeface="ＭＳ ゴシック" panose="020B0609070205080204" pitchFamily="49" charset="-128"/>
              <a:cs typeface="+mn-cs"/>
            </a:rPr>
            <a:t>　令和</a:t>
          </a:r>
          <a:r>
            <a:rPr lang="en-US" altLang="ja-JP" sz="1400" b="0" i="0" u="none" strike="noStrike">
              <a:solidFill>
                <a:schemeClr val="dk1"/>
              </a:solidFill>
              <a:effectLst/>
              <a:latin typeface="ＭＳ ゴシック" panose="020B0609070205080204" pitchFamily="49" charset="-128"/>
              <a:ea typeface="ＭＳ ゴシック" panose="020B0609070205080204" pitchFamily="49" charset="-128"/>
              <a:cs typeface="+mn-cs"/>
            </a:rPr>
            <a:t>2</a:t>
          </a:r>
          <a:r>
            <a:rPr lang="ja-JP" altLang="en-US" sz="1400" b="0" i="0" u="none" strike="noStrike">
              <a:solidFill>
                <a:schemeClr val="dk1"/>
              </a:solidFill>
              <a:effectLst/>
              <a:latin typeface="ＭＳ ゴシック" panose="020B0609070205080204" pitchFamily="49" charset="-128"/>
              <a:ea typeface="ＭＳ ゴシック" panose="020B0609070205080204" pitchFamily="49" charset="-128"/>
              <a:cs typeface="+mn-cs"/>
            </a:rPr>
            <a:t>年度より赤字計上が続いていた児童発達支援事業特別会計については黒字に転じ、土地取得特別会計についても黒字計上。一般会計他、水道事業会計、公共下水道事業会計、国民健康保険料特別会計、後期高齢者医療特別会計、その他会計においても黒字を計上。今後も引続き健全化に努める。</a:t>
          </a:r>
          <a:r>
            <a:rPr lang="ja-JP" altLang="en-US" sz="1800">
              <a:effectLst/>
              <a:latin typeface="ＭＳ ゴシック" panose="020B0609070205080204" pitchFamily="49" charset="-128"/>
              <a:ea typeface="ＭＳ ゴシック" panose="020B0609070205080204" pitchFamily="49" charset="-128"/>
            </a:rPr>
            <a:t> </a:t>
          </a:r>
          <a:endParaRPr kumimoji="1" lang="ja-JP" altLang="en-US" sz="18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岐阜県安八町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400" b="0" i="0" u="none" strike="noStrike">
              <a:solidFill>
                <a:schemeClr val="dk1"/>
              </a:solidFill>
              <a:effectLst/>
              <a:latin typeface="ＭＳ ゴシック" panose="020B0609070205080204" pitchFamily="49" charset="-128"/>
              <a:ea typeface="ＭＳ ゴシック" panose="020B0609070205080204" pitchFamily="49" charset="-128"/>
              <a:cs typeface="+mn-cs"/>
            </a:rPr>
            <a:t>　令和</a:t>
          </a:r>
          <a:r>
            <a:rPr lang="en-US" altLang="ja-JP" sz="1400" b="0" i="0" u="none" strike="noStrike">
              <a:solidFill>
                <a:schemeClr val="dk1"/>
              </a:solidFill>
              <a:effectLst/>
              <a:latin typeface="ＭＳ ゴシック" panose="020B0609070205080204" pitchFamily="49" charset="-128"/>
              <a:ea typeface="ＭＳ ゴシック" panose="020B0609070205080204" pitchFamily="49" charset="-128"/>
              <a:cs typeface="+mn-cs"/>
            </a:rPr>
            <a:t>6</a:t>
          </a:r>
          <a:r>
            <a:rPr lang="ja-JP" altLang="en-US" sz="1400" b="0" i="0" u="none" strike="noStrike">
              <a:solidFill>
                <a:schemeClr val="dk1"/>
              </a:solidFill>
              <a:effectLst/>
              <a:latin typeface="ＭＳ ゴシック" panose="020B0609070205080204" pitchFamily="49" charset="-128"/>
              <a:ea typeface="ＭＳ ゴシック" panose="020B0609070205080204" pitchFamily="49" charset="-128"/>
              <a:cs typeface="+mn-cs"/>
            </a:rPr>
            <a:t>年度元利償還金：</a:t>
          </a:r>
          <a:r>
            <a:rPr lang="en-US" altLang="ja-JP" sz="1400" b="0" i="0" u="none" strike="noStrike">
              <a:solidFill>
                <a:schemeClr val="dk1"/>
              </a:solidFill>
              <a:effectLst/>
              <a:latin typeface="ＭＳ ゴシック" panose="020B0609070205080204" pitchFamily="49" charset="-128"/>
              <a:ea typeface="ＭＳ ゴシック" panose="020B0609070205080204" pitchFamily="49" charset="-128"/>
              <a:cs typeface="+mn-cs"/>
            </a:rPr>
            <a:t>632</a:t>
          </a:r>
          <a:r>
            <a:rPr lang="ja-JP" altLang="en-US" sz="1400" b="0" i="0" u="none" strike="noStrike">
              <a:solidFill>
                <a:schemeClr val="dk1"/>
              </a:solidFill>
              <a:effectLst/>
              <a:latin typeface="ＭＳ ゴシック" panose="020B0609070205080204" pitchFamily="49" charset="-128"/>
              <a:ea typeface="ＭＳ ゴシック" panose="020B0609070205080204" pitchFamily="49" charset="-128"/>
              <a:cs typeface="+mn-cs"/>
            </a:rPr>
            <a:t>百万円（前年比</a:t>
          </a:r>
          <a:r>
            <a:rPr lang="en-US" altLang="ja-JP" sz="1400" b="0" i="0" u="none" strike="noStrike">
              <a:solidFill>
                <a:schemeClr val="dk1"/>
              </a:solidFill>
              <a:effectLst/>
              <a:latin typeface="ＭＳ ゴシック" panose="020B0609070205080204" pitchFamily="49" charset="-128"/>
              <a:ea typeface="ＭＳ ゴシック" panose="020B0609070205080204" pitchFamily="49" charset="-128"/>
              <a:cs typeface="+mn-cs"/>
            </a:rPr>
            <a:t>24</a:t>
          </a:r>
          <a:r>
            <a:rPr lang="ja-JP" altLang="en-US" sz="1400" b="0" i="0" u="none" strike="noStrike">
              <a:solidFill>
                <a:schemeClr val="dk1"/>
              </a:solidFill>
              <a:effectLst/>
              <a:latin typeface="ＭＳ ゴシック" panose="020B0609070205080204" pitchFamily="49" charset="-128"/>
              <a:ea typeface="ＭＳ ゴシック" panose="020B0609070205080204" pitchFamily="49" charset="-128"/>
              <a:cs typeface="+mn-cs"/>
            </a:rPr>
            <a:t>百万円減）。今後の償還金については増加の見込み。</a:t>
          </a:r>
          <a:br>
            <a:rPr lang="ja-JP" altLang="en-US" sz="1400" b="0" i="0" u="none" strike="noStrike">
              <a:solidFill>
                <a:schemeClr val="dk1"/>
              </a:solidFill>
              <a:effectLst/>
              <a:latin typeface="ＭＳ ゴシック" panose="020B0609070205080204" pitchFamily="49" charset="-128"/>
              <a:ea typeface="ＭＳ ゴシック" panose="020B0609070205080204" pitchFamily="49" charset="-128"/>
              <a:cs typeface="+mn-cs"/>
            </a:rPr>
          </a:br>
          <a:r>
            <a:rPr lang="ja-JP" altLang="en-US" sz="1400" b="0" i="0" u="none" strike="noStrike">
              <a:solidFill>
                <a:schemeClr val="dk1"/>
              </a:solidFill>
              <a:effectLst/>
              <a:latin typeface="ＭＳ ゴシック" panose="020B0609070205080204" pitchFamily="49" charset="-128"/>
              <a:ea typeface="ＭＳ ゴシック" panose="020B0609070205080204" pitchFamily="49" charset="-128"/>
              <a:cs typeface="+mn-cs"/>
            </a:rPr>
            <a:t>　令和</a:t>
          </a:r>
          <a:r>
            <a:rPr lang="en-US" altLang="ja-JP" sz="1400" b="0" i="0" u="none" strike="noStrike">
              <a:solidFill>
                <a:schemeClr val="dk1"/>
              </a:solidFill>
              <a:effectLst/>
              <a:latin typeface="ＭＳ ゴシック" panose="020B0609070205080204" pitchFamily="49" charset="-128"/>
              <a:ea typeface="ＭＳ ゴシック" panose="020B0609070205080204" pitchFamily="49" charset="-128"/>
              <a:cs typeface="+mn-cs"/>
            </a:rPr>
            <a:t>6</a:t>
          </a:r>
          <a:r>
            <a:rPr lang="ja-JP" altLang="en-US" sz="1400" b="0" i="0" u="none" strike="noStrike">
              <a:solidFill>
                <a:schemeClr val="dk1"/>
              </a:solidFill>
              <a:effectLst/>
              <a:latin typeface="ＭＳ ゴシック" panose="020B0609070205080204" pitchFamily="49" charset="-128"/>
              <a:ea typeface="ＭＳ ゴシック" panose="020B0609070205080204" pitchFamily="49" charset="-128"/>
              <a:cs typeface="+mn-cs"/>
            </a:rPr>
            <a:t>年度公営企業債の元利償還金に対する繰入金：</a:t>
          </a:r>
          <a:r>
            <a:rPr lang="en-US" altLang="ja-JP" sz="1400" b="0" i="0" u="none" strike="noStrike">
              <a:solidFill>
                <a:schemeClr val="dk1"/>
              </a:solidFill>
              <a:effectLst/>
              <a:latin typeface="ＭＳ ゴシック" panose="020B0609070205080204" pitchFamily="49" charset="-128"/>
              <a:ea typeface="ＭＳ ゴシック" panose="020B0609070205080204" pitchFamily="49" charset="-128"/>
              <a:cs typeface="+mn-cs"/>
            </a:rPr>
            <a:t>230</a:t>
          </a:r>
          <a:r>
            <a:rPr lang="ja-JP" altLang="en-US" sz="1400" b="0" i="0" u="none" strike="noStrike">
              <a:solidFill>
                <a:schemeClr val="dk1"/>
              </a:solidFill>
              <a:effectLst/>
              <a:latin typeface="ＭＳ ゴシック" panose="020B0609070205080204" pitchFamily="49" charset="-128"/>
              <a:ea typeface="ＭＳ ゴシック" panose="020B0609070205080204" pitchFamily="49" charset="-128"/>
              <a:cs typeface="+mn-cs"/>
            </a:rPr>
            <a:t>百万円（同</a:t>
          </a:r>
          <a:r>
            <a:rPr lang="en-US" altLang="ja-JP" sz="1400" b="0" i="0" u="none" strike="noStrike">
              <a:solidFill>
                <a:schemeClr val="dk1"/>
              </a:solidFill>
              <a:effectLst/>
              <a:latin typeface="ＭＳ ゴシック" panose="020B0609070205080204" pitchFamily="49" charset="-128"/>
              <a:ea typeface="ＭＳ ゴシック" panose="020B0609070205080204" pitchFamily="49" charset="-128"/>
              <a:cs typeface="+mn-cs"/>
            </a:rPr>
            <a:t>131</a:t>
          </a:r>
          <a:r>
            <a:rPr lang="ja-JP" altLang="en-US" sz="1400" b="0" i="0" u="none" strike="noStrike">
              <a:solidFill>
                <a:schemeClr val="dk1"/>
              </a:solidFill>
              <a:effectLst/>
              <a:latin typeface="ＭＳ ゴシック" panose="020B0609070205080204" pitchFamily="49" charset="-128"/>
              <a:ea typeface="ＭＳ ゴシック" panose="020B0609070205080204" pitchFamily="49" charset="-128"/>
              <a:cs typeface="+mn-cs"/>
            </a:rPr>
            <a:t>百万円減）。前年度に続き大幅な減少となったが、今後、施設の長寿命化対策等の費用が増加することが予想され、繰入金の増加が見込まれる。今後の事業について内容等を精査し、引続き慎重な財政運営に努める。</a:t>
          </a:r>
          <a:r>
            <a:rPr lang="ja-JP" altLang="en-US" sz="1800">
              <a:effectLst/>
              <a:latin typeface="ＭＳ ゴシック" panose="020B0609070205080204" pitchFamily="49" charset="-128"/>
              <a:ea typeface="ＭＳ ゴシック" panose="020B0609070205080204" pitchFamily="49" charset="-128"/>
            </a:rPr>
            <a:t> </a:t>
          </a:r>
          <a:endParaRPr kumimoji="1" lang="ja-JP" altLang="en-US" sz="18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岐阜県安八町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300" b="0" i="0" u="none" strike="noStrike">
              <a:solidFill>
                <a:schemeClr val="dk1"/>
              </a:solidFill>
              <a:effectLst/>
              <a:latin typeface="ＭＳ ゴシック" panose="020B0609070205080204" pitchFamily="49" charset="-128"/>
              <a:ea typeface="ＭＳ ゴシック" panose="020B0609070205080204" pitchFamily="49" charset="-128"/>
              <a:cs typeface="+mn-cs"/>
            </a:rPr>
            <a:t>　将来負担額（Ａ）については、地方債の発行抑制に努めたこともあり、令和</a:t>
          </a:r>
          <a:r>
            <a:rPr lang="en-US" altLang="ja-JP" sz="1300" b="0" i="0" u="none" strike="noStrike">
              <a:solidFill>
                <a:schemeClr val="dk1"/>
              </a:solidFill>
              <a:effectLst/>
              <a:latin typeface="ＭＳ ゴシック" panose="020B0609070205080204" pitchFamily="49" charset="-128"/>
              <a:ea typeface="ＭＳ ゴシック" panose="020B0609070205080204" pitchFamily="49" charset="-128"/>
              <a:cs typeface="+mn-cs"/>
            </a:rPr>
            <a:t>6</a:t>
          </a:r>
          <a:r>
            <a:rPr lang="ja-JP" altLang="en-US" sz="1300" b="0" i="0" u="none" strike="noStrike">
              <a:solidFill>
                <a:schemeClr val="dk1"/>
              </a:solidFill>
              <a:effectLst/>
              <a:latin typeface="ＭＳ ゴシック" panose="020B0609070205080204" pitchFamily="49" charset="-128"/>
              <a:ea typeface="ＭＳ ゴシック" panose="020B0609070205080204" pitchFamily="49" charset="-128"/>
              <a:cs typeface="+mn-cs"/>
            </a:rPr>
            <a:t>年度一般会計等に係る地方債起債額：</a:t>
          </a:r>
          <a:r>
            <a:rPr lang="en-US" altLang="ja-JP" sz="1300" b="0" i="0" u="none" strike="noStrike">
              <a:solidFill>
                <a:schemeClr val="dk1"/>
              </a:solidFill>
              <a:effectLst/>
              <a:latin typeface="ＭＳ ゴシック" panose="020B0609070205080204" pitchFamily="49" charset="-128"/>
              <a:ea typeface="ＭＳ ゴシック" panose="020B0609070205080204" pitchFamily="49" charset="-128"/>
              <a:cs typeface="+mn-cs"/>
            </a:rPr>
            <a:t>169</a:t>
          </a:r>
          <a:r>
            <a:rPr lang="ja-JP" altLang="en-US" sz="1300" b="0" i="0" u="none" strike="noStrike">
              <a:solidFill>
                <a:schemeClr val="dk1"/>
              </a:solidFill>
              <a:effectLst/>
              <a:latin typeface="ＭＳ ゴシック" panose="020B0609070205080204" pitchFamily="49" charset="-128"/>
              <a:ea typeface="ＭＳ ゴシック" panose="020B0609070205080204" pitchFamily="49" charset="-128"/>
              <a:cs typeface="+mn-cs"/>
            </a:rPr>
            <a:t>百万円に対し償還額：</a:t>
          </a:r>
          <a:r>
            <a:rPr lang="en-US" altLang="ja-JP" sz="1300" b="0" i="0" u="none" strike="noStrike">
              <a:solidFill>
                <a:schemeClr val="dk1"/>
              </a:solidFill>
              <a:effectLst/>
              <a:latin typeface="ＭＳ ゴシック" panose="020B0609070205080204" pitchFamily="49" charset="-128"/>
              <a:ea typeface="ＭＳ ゴシック" panose="020B0609070205080204" pitchFamily="49" charset="-128"/>
              <a:cs typeface="+mn-cs"/>
            </a:rPr>
            <a:t>611</a:t>
          </a:r>
          <a:r>
            <a:rPr lang="ja-JP" altLang="en-US" sz="1300" b="0" i="0" u="none" strike="noStrike">
              <a:solidFill>
                <a:schemeClr val="dk1"/>
              </a:solidFill>
              <a:effectLst/>
              <a:latin typeface="ＭＳ ゴシック" panose="020B0609070205080204" pitchFamily="49" charset="-128"/>
              <a:ea typeface="ＭＳ ゴシック" panose="020B0609070205080204" pitchFamily="49" charset="-128"/>
              <a:cs typeface="+mn-cs"/>
            </a:rPr>
            <a:t>百万円と</a:t>
          </a:r>
          <a:r>
            <a:rPr lang="en-US" altLang="ja-JP" sz="1300" b="0" i="0" u="none" strike="noStrike">
              <a:solidFill>
                <a:schemeClr val="dk1"/>
              </a:solidFill>
              <a:effectLst/>
              <a:latin typeface="ＭＳ ゴシック" panose="020B0609070205080204" pitchFamily="49" charset="-128"/>
              <a:ea typeface="ＭＳ ゴシック" panose="020B0609070205080204" pitchFamily="49" charset="-128"/>
              <a:cs typeface="+mn-cs"/>
            </a:rPr>
            <a:t>442</a:t>
          </a:r>
          <a:r>
            <a:rPr lang="ja-JP" altLang="en-US" sz="1300" b="0" i="0" u="none" strike="noStrike">
              <a:solidFill>
                <a:schemeClr val="dk1"/>
              </a:solidFill>
              <a:effectLst/>
              <a:latin typeface="ＭＳ ゴシック" panose="020B0609070205080204" pitchFamily="49" charset="-128"/>
              <a:ea typeface="ＭＳ ゴシック" panose="020B0609070205080204" pitchFamily="49" charset="-128"/>
              <a:cs typeface="+mn-cs"/>
            </a:rPr>
            <a:t>百万円の減少となったことが大幅な減少要因。</a:t>
          </a:r>
          <a:br>
            <a:rPr lang="ja-JP" altLang="en-US" sz="1300" b="0" i="0" u="none" strike="noStrike">
              <a:solidFill>
                <a:schemeClr val="dk1"/>
              </a:solidFill>
              <a:effectLst/>
              <a:latin typeface="ＭＳ ゴシック" panose="020B0609070205080204" pitchFamily="49" charset="-128"/>
              <a:ea typeface="ＭＳ ゴシック" panose="020B0609070205080204" pitchFamily="49" charset="-128"/>
              <a:cs typeface="+mn-cs"/>
            </a:rPr>
          </a:br>
          <a:r>
            <a:rPr lang="ja-JP" altLang="en-US" sz="1300" b="0" i="0" u="none" strike="noStrike">
              <a:solidFill>
                <a:schemeClr val="dk1"/>
              </a:solidFill>
              <a:effectLst/>
              <a:latin typeface="ＭＳ ゴシック" panose="020B0609070205080204" pitchFamily="49" charset="-128"/>
              <a:ea typeface="ＭＳ ゴシック" panose="020B0609070205080204" pitchFamily="49" charset="-128"/>
              <a:cs typeface="+mn-cs"/>
            </a:rPr>
            <a:t>　充当可能財源等（Ｂ）については、充当可能基金については、</a:t>
          </a:r>
          <a:r>
            <a:rPr lang="en-US" altLang="ja-JP" sz="1300" b="0" i="0" u="none" strike="noStrike">
              <a:solidFill>
                <a:schemeClr val="dk1"/>
              </a:solidFill>
              <a:effectLst/>
              <a:latin typeface="ＭＳ ゴシック" panose="020B0609070205080204" pitchFamily="49" charset="-128"/>
              <a:ea typeface="ＭＳ ゴシック" panose="020B0609070205080204" pitchFamily="49" charset="-128"/>
              <a:cs typeface="+mn-cs"/>
            </a:rPr>
            <a:t>1,586</a:t>
          </a:r>
          <a:r>
            <a:rPr lang="ja-JP" altLang="en-US" sz="1300" b="0" i="0" u="none" strike="noStrike">
              <a:solidFill>
                <a:schemeClr val="dk1"/>
              </a:solidFill>
              <a:effectLst/>
              <a:latin typeface="ＭＳ ゴシック" panose="020B0609070205080204" pitchFamily="49" charset="-128"/>
              <a:ea typeface="ＭＳ ゴシック" panose="020B0609070205080204" pitchFamily="49" charset="-128"/>
              <a:cs typeface="+mn-cs"/>
            </a:rPr>
            <a:t>百万円（前年比</a:t>
          </a:r>
          <a:r>
            <a:rPr lang="en-US" altLang="ja-JP" sz="1300" b="0" i="0" u="none" strike="noStrike">
              <a:solidFill>
                <a:schemeClr val="dk1"/>
              </a:solidFill>
              <a:effectLst/>
              <a:latin typeface="ＭＳ ゴシック" panose="020B0609070205080204" pitchFamily="49" charset="-128"/>
              <a:ea typeface="ＭＳ ゴシック" panose="020B0609070205080204" pitchFamily="49" charset="-128"/>
              <a:cs typeface="+mn-cs"/>
            </a:rPr>
            <a:t>272</a:t>
          </a:r>
          <a:r>
            <a:rPr lang="ja-JP" altLang="en-US" sz="1300" b="0" i="0" u="none" strike="noStrike">
              <a:solidFill>
                <a:schemeClr val="dk1"/>
              </a:solidFill>
              <a:effectLst/>
              <a:latin typeface="ＭＳ ゴシック" panose="020B0609070205080204" pitchFamily="49" charset="-128"/>
              <a:ea typeface="ＭＳ ゴシック" panose="020B0609070205080204" pitchFamily="49" charset="-128"/>
              <a:cs typeface="+mn-cs"/>
            </a:rPr>
            <a:t>百万円増）、基準財政需要額算入見込額については、</a:t>
          </a:r>
          <a:r>
            <a:rPr lang="en-US" altLang="ja-JP" sz="1300" b="0" i="0" u="none" strike="noStrike">
              <a:solidFill>
                <a:schemeClr val="dk1"/>
              </a:solidFill>
              <a:effectLst/>
              <a:latin typeface="ＭＳ ゴシック" panose="020B0609070205080204" pitchFamily="49" charset="-128"/>
              <a:ea typeface="ＭＳ ゴシック" panose="020B0609070205080204" pitchFamily="49" charset="-128"/>
              <a:cs typeface="+mn-cs"/>
            </a:rPr>
            <a:t>6,475</a:t>
          </a:r>
          <a:r>
            <a:rPr lang="ja-JP" altLang="en-US" sz="1300" b="0" i="0" u="none" strike="noStrike">
              <a:solidFill>
                <a:schemeClr val="dk1"/>
              </a:solidFill>
              <a:effectLst/>
              <a:latin typeface="ＭＳ ゴシック" panose="020B0609070205080204" pitchFamily="49" charset="-128"/>
              <a:ea typeface="ＭＳ ゴシック" panose="020B0609070205080204" pitchFamily="49" charset="-128"/>
              <a:cs typeface="+mn-cs"/>
            </a:rPr>
            <a:t>百万円（同</a:t>
          </a:r>
          <a:r>
            <a:rPr lang="en-US" altLang="ja-JP" sz="1300" b="0" i="0" u="none" strike="noStrike">
              <a:solidFill>
                <a:schemeClr val="dk1"/>
              </a:solidFill>
              <a:effectLst/>
              <a:latin typeface="ＭＳ ゴシック" panose="020B0609070205080204" pitchFamily="49" charset="-128"/>
              <a:ea typeface="ＭＳ ゴシック" panose="020B0609070205080204" pitchFamily="49" charset="-128"/>
              <a:cs typeface="+mn-cs"/>
            </a:rPr>
            <a:t>311</a:t>
          </a:r>
          <a:r>
            <a:rPr lang="ja-JP" altLang="en-US" sz="1300" b="0" i="0" u="none" strike="noStrike">
              <a:solidFill>
                <a:schemeClr val="dk1"/>
              </a:solidFill>
              <a:effectLst/>
              <a:latin typeface="ＭＳ ゴシック" panose="020B0609070205080204" pitchFamily="49" charset="-128"/>
              <a:ea typeface="ＭＳ ゴシック" panose="020B0609070205080204" pitchFamily="49" charset="-128"/>
              <a:cs typeface="+mn-cs"/>
            </a:rPr>
            <a:t>百万円減）となり（Ｂ）全体の数値としては前年数値より減少した。</a:t>
          </a:r>
          <a:br>
            <a:rPr lang="ja-JP" altLang="en-US" sz="1300" b="0" i="0" u="none" strike="noStrike">
              <a:solidFill>
                <a:schemeClr val="dk1"/>
              </a:solidFill>
              <a:effectLst/>
              <a:latin typeface="ＭＳ ゴシック" panose="020B0609070205080204" pitchFamily="49" charset="-128"/>
              <a:ea typeface="ＭＳ ゴシック" panose="020B0609070205080204" pitchFamily="49" charset="-128"/>
              <a:cs typeface="+mn-cs"/>
            </a:rPr>
          </a:br>
          <a:r>
            <a:rPr lang="ja-JP" altLang="en-US" sz="1300" b="0" i="0" u="none" strike="noStrike">
              <a:solidFill>
                <a:schemeClr val="dk1"/>
              </a:solidFill>
              <a:effectLst/>
              <a:latin typeface="ＭＳ ゴシック" panose="020B0609070205080204" pitchFamily="49" charset="-128"/>
              <a:ea typeface="ＭＳ ゴシック" panose="020B0609070205080204" pitchFamily="49" charset="-128"/>
              <a:cs typeface="+mn-cs"/>
            </a:rPr>
            <a:t>　（Ａ）の大幅な減少により将来負担比率の分子は</a:t>
          </a:r>
          <a:r>
            <a:rPr lang="en-US" altLang="ja-JP" sz="1300" b="0" i="0" u="none" strike="noStrike">
              <a:solidFill>
                <a:schemeClr val="dk1"/>
              </a:solidFill>
              <a:effectLst/>
              <a:latin typeface="ＭＳ ゴシック" panose="020B0609070205080204" pitchFamily="49" charset="-128"/>
              <a:ea typeface="ＭＳ ゴシック" panose="020B0609070205080204" pitchFamily="49" charset="-128"/>
              <a:cs typeface="+mn-cs"/>
            </a:rPr>
            <a:t>1,953</a:t>
          </a:r>
          <a:r>
            <a:rPr lang="ja-JP" altLang="en-US" sz="1300" b="0" i="0" u="none" strike="noStrike">
              <a:solidFill>
                <a:schemeClr val="dk1"/>
              </a:solidFill>
              <a:effectLst/>
              <a:latin typeface="ＭＳ ゴシック" panose="020B0609070205080204" pitchFamily="49" charset="-128"/>
              <a:ea typeface="ＭＳ ゴシック" panose="020B0609070205080204" pitchFamily="49" charset="-128"/>
              <a:cs typeface="+mn-cs"/>
            </a:rPr>
            <a:t>百万円と前年比</a:t>
          </a:r>
          <a:r>
            <a:rPr lang="en-US" altLang="ja-JP" sz="1300" b="0" i="0" u="none" strike="noStrike">
              <a:solidFill>
                <a:schemeClr val="dk1"/>
              </a:solidFill>
              <a:effectLst/>
              <a:latin typeface="ＭＳ ゴシック" panose="020B0609070205080204" pitchFamily="49" charset="-128"/>
              <a:ea typeface="ＭＳ ゴシック" panose="020B0609070205080204" pitchFamily="49" charset="-128"/>
              <a:cs typeface="+mn-cs"/>
            </a:rPr>
            <a:t>355</a:t>
          </a:r>
          <a:r>
            <a:rPr lang="ja-JP" altLang="en-US" sz="1300" b="0" i="0" u="none" strike="noStrike">
              <a:solidFill>
                <a:schemeClr val="dk1"/>
              </a:solidFill>
              <a:effectLst/>
              <a:latin typeface="ＭＳ ゴシック" panose="020B0609070205080204" pitchFamily="49" charset="-128"/>
              <a:ea typeface="ＭＳ ゴシック" panose="020B0609070205080204" pitchFamily="49" charset="-128"/>
              <a:cs typeface="+mn-cs"/>
            </a:rPr>
            <a:t>百万円減の結果となった。</a:t>
          </a:r>
          <a:br>
            <a:rPr lang="ja-JP" altLang="en-US" sz="1300" b="0" i="0" u="none" strike="noStrike">
              <a:solidFill>
                <a:schemeClr val="dk1"/>
              </a:solidFill>
              <a:effectLst/>
              <a:latin typeface="ＭＳ ゴシック" panose="020B0609070205080204" pitchFamily="49" charset="-128"/>
              <a:ea typeface="ＭＳ ゴシック" panose="020B0609070205080204" pitchFamily="49" charset="-128"/>
              <a:cs typeface="+mn-cs"/>
            </a:rPr>
          </a:br>
          <a:r>
            <a:rPr lang="ja-JP" altLang="en-US" sz="1300" b="0" i="0" u="none" strike="noStrike">
              <a:solidFill>
                <a:schemeClr val="dk1"/>
              </a:solidFill>
              <a:effectLst/>
              <a:latin typeface="ＭＳ ゴシック" panose="020B0609070205080204" pitchFamily="49" charset="-128"/>
              <a:ea typeface="ＭＳ ゴシック" panose="020B0609070205080204" pitchFamily="49" charset="-128"/>
              <a:cs typeface="+mn-cs"/>
            </a:rPr>
            <a:t>　今後も引続き、住民ニーズや事業の緊急度等を的確に把握した事業選択を行い、起債に大きく依存することのない健全な財政運営の維持に努める。</a:t>
          </a:r>
          <a:r>
            <a:rPr lang="ja-JP" altLang="en-US" sz="1300">
              <a:effectLst/>
              <a:latin typeface="ＭＳ ゴシック" panose="020B0609070205080204" pitchFamily="49" charset="-128"/>
              <a:ea typeface="ＭＳ ゴシック" panose="020B0609070205080204" pitchFamily="49" charset="-128"/>
            </a:rPr>
            <a:t> </a:t>
          </a:r>
          <a:endParaRPr kumimoji="1" lang="en-US" altLang="ja-JP" sz="13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岐阜県安八町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財政調整基金は税収の落ち込みを補うべく、３０４百万円取り崩した。経費節減等により２７４百万円、決算剰余金により２７０百万円の積み立てを行い、９７２百万円となった。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ふるさと基金１４２百万円を取り崩したが、ふるさと寄附金の申し込み増加により、１５７百万円積み立てを行い、１９４百万円となった。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基金全体としては、１５百万円増加した。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Ｒ５年度から、新たに企業版ふるさと納税基金を創設し、４百万円を積み立てた。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財政調整基金については、目標としていた積立額１０億円をほぼ達成したが、この額を維持できるよう努める。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減債基金については、普通交付税の再算定結果などを考慮し、状況に応じてに積み立てを行う。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ふるさと基金については、返礼品の充実を図ることによりふるさと寄附金の増額を目指し、基金を有効的に活用する。</a:t>
          </a: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ふるさと基金：ふるさと寄附金を受けて、まちづくりに活用する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企業版ふるさと納税基金：法人からの寄附金を受けて、まちづくりに活用する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地域福祉基金：地域振興事業の円滑な推進にあてるため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ふるさと農村活性化基金：土地改良施設等の利活用に係る集落共同活動を支援し、農村の活性化を図るため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森林環境譲与税基金：植樹や木材利用の促進、普及啓発等に関する施策の財源に充てるため</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ふるさと基金：ふるさと寄附金申し込み数の増による。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企業版ふるさと納税基金：法人からの寄付による、Ｒ５から基金を創設。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地域福祉基金：増減なし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ふるさと農村活性化基金：増減なし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森林環境譲与税基金：基金の活用により、４百万円取り崩した。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ふるさと基金：ふるさと納税の返礼品の見直しや、ＰＲを行う。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企業版ふるさと納税基金：民間企業等と連携し、寄付金を募っていく。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地域福祉基金：地域振興事業にあたるため、現状の基金を維持する。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ふるさと農村活性化基金：事業等にあてるため、現状の基金を維持する。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森林環境譲与税基金：公共施設整備事業等での木材利用に充てる。</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財政調整基金は税収の落ち込みを補うべく、３０４百万円取り崩した。経費節減等により２７４百万円、決算剰余金により２７０百万円の積み立てを行い、９７２百万円となった。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財政調整基金については、目標としていた積立額１０億円をほぼ達成したが、この額を維持できるよう努める。</a:t>
          </a: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普通交付税再算定のうち、臨時財政対策債償還基金費分３０百万円の積立を行い、１１８百万円となった。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減債基金については、普通交付税の再算定結果などを考慮し、状況に応じてに積み立てを行う。</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76233BC-B5AB-4C3F-AA85-B1D3EBF5BE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F0C06CA-E77E-4431-AB11-751DAA6013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33824869-924A-4E78-8515-904D94612CBE}"/>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D91B74D-7005-42F5-AC69-05746DD76549}"/>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96CB147-E1DC-496F-B565-2E47B409AA5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B2C3A519-E0F3-4F4F-BE44-C62D5F705092}"/>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岐阜県安八町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F3C7D590-341A-499C-A2CD-F58D1AEF7B15}"/>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6A4A4C1A-6CE8-49B0-A086-580CC41E660F}"/>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5D84C7CB-D9B2-4098-8C34-69F8E9C82C76}"/>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773C3707-83D6-40C4-A937-FA7426A613DB}"/>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40FCEFE9-505E-4535-9F7D-90F72DB2B7B4}"/>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F14863AC-CDDB-4A24-8D30-E1B7391F3FB2}"/>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14,456
13,839
18.16
7,467,218
6,871,572
511,491
4,302,586
5,636,839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E5F6D603-6A81-4783-9DEB-64AFDAAFDE11}"/>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5B310B56-891D-4261-82D1-E8605990380D}"/>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84CA8A07-3D3A-4307-AEFE-DCF9FEC0688F}"/>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12.9
50.7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694869F1-D6BA-449B-A412-F568881FBAA6}"/>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F1395E16-9FD4-4B0D-9A91-318CE8FD67CC}"/>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BED95190-A135-4C66-9D02-7D96595977EE}"/>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F88220A1-015E-4430-83F0-5D46BA306E0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7B2CC31D-6D30-4BB3-94E2-09F4983E947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2220453-AE74-4DDA-B433-A2DEF634D757}"/>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384AACC3-E86A-4233-99B2-43EB25557EFC}"/>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C782017A-9A8E-409C-8193-046B6832D5E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97BF21A1-32A8-4772-8E28-356F89085D69}"/>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4E0BBBE1-2D43-4F2D-94C6-88FFE8653496}"/>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36BFF28D-51D8-4768-9E61-64216E38FE95}"/>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4027BCB9-AB9E-47B8-BFB6-AA433BA1EB72}"/>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36DC18B9-AC48-4EAA-BBF3-4583D88286ED}"/>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2CD14B34-00EC-43BE-BB07-3BEA716F9B7C}"/>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F7758B87-2C61-4757-9E0F-E4D6A49D9F5A}"/>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853EA8A7-32F0-45C6-9F46-CEF58688D354}"/>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9A0CDEB6-E2AA-424A-8124-0207C68F7A7C}"/>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F712B0C-0299-4226-95F0-1A2742100011}"/>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40BB111A-D1EA-4781-A29E-B306D7DEAD5D}"/>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CCBFD624-A30A-48BE-8019-AF829EC2354A}"/>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595A9E98-41B0-4D1B-BD01-013BC4EB4805}"/>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B80BFB42-3F5F-4AF9-B70B-B423A5219BBB}"/>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1B1F444B-2019-4888-AA92-A97420F7FE51}"/>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EC1AEAA4-3292-44CA-A607-B0E20F1D87BC}"/>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F72934EB-A68A-4CC7-869D-8F8619D9BC1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84D0D8E5-B3E0-41C2-B48C-DD23D70A4EF1}"/>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C5F44E09-00E8-4F94-80B9-21BEA7FEA892}"/>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695FE98F-A8E2-4F44-A089-8823BE3305F1}"/>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3F2F587C-7A06-47D6-BFBD-B528BDFA5442}"/>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4AE81F7A-E72B-4B0E-AA79-D5D0D4D89558}"/>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31658E7C-40EC-45F0-B147-C03A0D59198F}"/>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3D23F46E-0B2C-475E-B0EE-51C84BA992EF}"/>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有形固定資産減価償却率は、類似団体や県平均よりやや高い。</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年度に策定、令和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年度に改定した公共施設等総合管理計画において、令和</a:t>
          </a:r>
          <a:r>
            <a:rPr kumimoji="1" lang="en-US" altLang="ja-JP" sz="1100">
              <a:latin typeface="ＭＳ Ｐゴシック" panose="020B0600070205080204" pitchFamily="50" charset="-128"/>
              <a:ea typeface="ＭＳ Ｐゴシック" panose="020B0600070205080204" pitchFamily="50" charset="-128"/>
            </a:rPr>
            <a:t>13</a:t>
          </a:r>
          <a:r>
            <a:rPr kumimoji="1" lang="ja-JP" altLang="en-US" sz="1100">
              <a:latin typeface="ＭＳ Ｐゴシック" panose="020B0600070205080204" pitchFamily="50" charset="-128"/>
              <a:ea typeface="ＭＳ Ｐゴシック" panose="020B0600070205080204" pitchFamily="50" charset="-128"/>
            </a:rPr>
            <a:t>年度末までに施設保有量</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％削減を掲げて、施設の統合・複合化を進めている。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3F4A90CF-14F3-496E-A8E1-6A1326B1182E}"/>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20EC2895-E570-4EF4-80A6-679AD2F055DB}"/>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0814EA5C-4204-4A28-B7C5-FC7D71BCF61B}"/>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69850</xdr:rowOff>
    </xdr:from>
    <xdr:to>
      <xdr:col>27</xdr:col>
      <xdr:colOff>73025</xdr:colOff>
      <xdr:row>35</xdr:row>
      <xdr:rowOff>69850</xdr:rowOff>
    </xdr:to>
    <xdr:cxnSp macro="">
      <xdr:nvCxnSpPr>
        <xdr:cNvPr id="52" name="直線コネクタ 51">
          <a:extLst>
            <a:ext uri="{FF2B5EF4-FFF2-40B4-BE49-F238E27FC236}">
              <a16:creationId xmlns:a16="http://schemas.microsoft.com/office/drawing/2014/main" id="{DA48F41F-CB9F-4B88-875C-AA33E6178D62}"/>
            </a:ext>
          </a:extLst>
        </xdr:cNvPr>
        <xdr:cNvCxnSpPr/>
      </xdr:nvCxnSpPr>
      <xdr:spPr>
        <a:xfrm>
          <a:off x="1270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147499</xdr:rowOff>
    </xdr:from>
    <xdr:ext cx="359394" cy="225703"/>
    <xdr:sp macro="" textlink="">
      <xdr:nvSpPr>
        <xdr:cNvPr id="53" name="テキスト ボックス 52">
          <a:extLst>
            <a:ext uri="{FF2B5EF4-FFF2-40B4-BE49-F238E27FC236}">
              <a16:creationId xmlns:a16="http://schemas.microsoft.com/office/drawing/2014/main" id="{6A521AB9-CC45-4789-BCCF-F780CAFF2565}"/>
            </a:ext>
          </a:extLst>
        </xdr:cNvPr>
        <xdr:cNvSpPr txBox="1"/>
      </xdr:nvSpPr>
      <xdr:spPr>
        <a:xfrm>
          <a:off x="847106" y="67483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54" name="直線コネクタ 53">
          <a:extLst>
            <a:ext uri="{FF2B5EF4-FFF2-40B4-BE49-F238E27FC236}">
              <a16:creationId xmlns:a16="http://schemas.microsoft.com/office/drawing/2014/main" id="{35A54714-FA06-4513-A1C7-A59E1E59BEE9}"/>
            </a:ext>
          </a:extLst>
        </xdr:cNvPr>
        <xdr:cNvCxnSpPr/>
      </xdr:nvCxnSpPr>
      <xdr:spPr>
        <a:xfrm>
          <a:off x="1270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55" name="テキスト ボックス 54">
          <a:extLst>
            <a:ext uri="{FF2B5EF4-FFF2-40B4-BE49-F238E27FC236}">
              <a16:creationId xmlns:a16="http://schemas.microsoft.com/office/drawing/2014/main" id="{CDCC7D62-9E6F-4571-A494-FC7D4C681FC4}"/>
            </a:ext>
          </a:extLst>
        </xdr:cNvPr>
        <xdr:cNvSpPr txBox="1"/>
      </xdr:nvSpPr>
      <xdr:spPr>
        <a:xfrm>
          <a:off x="847106" y="64784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44450</xdr:rowOff>
    </xdr:from>
    <xdr:to>
      <xdr:col>27</xdr:col>
      <xdr:colOff>73025</xdr:colOff>
      <xdr:row>32</xdr:row>
      <xdr:rowOff>44450</xdr:rowOff>
    </xdr:to>
    <xdr:cxnSp macro="">
      <xdr:nvCxnSpPr>
        <xdr:cNvPr id="56" name="直線コネクタ 55">
          <a:extLst>
            <a:ext uri="{FF2B5EF4-FFF2-40B4-BE49-F238E27FC236}">
              <a16:creationId xmlns:a16="http://schemas.microsoft.com/office/drawing/2014/main" id="{F5268CF5-6695-4ED6-A957-59B1AF9999E6}"/>
            </a:ext>
          </a:extLst>
        </xdr:cNvPr>
        <xdr:cNvCxnSpPr/>
      </xdr:nvCxnSpPr>
      <xdr:spPr>
        <a:xfrm>
          <a:off x="1270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122099</xdr:rowOff>
    </xdr:from>
    <xdr:ext cx="359394" cy="225703"/>
    <xdr:sp macro="" textlink="">
      <xdr:nvSpPr>
        <xdr:cNvPr id="57" name="テキスト ボックス 56">
          <a:extLst>
            <a:ext uri="{FF2B5EF4-FFF2-40B4-BE49-F238E27FC236}">
              <a16:creationId xmlns:a16="http://schemas.microsoft.com/office/drawing/2014/main" id="{1C42222D-098A-4998-BB34-E005277FD865}"/>
            </a:ext>
          </a:extLst>
        </xdr:cNvPr>
        <xdr:cNvSpPr txBox="1"/>
      </xdr:nvSpPr>
      <xdr:spPr>
        <a:xfrm>
          <a:off x="847106" y="6208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8" name="直線コネクタ 57">
          <a:extLst>
            <a:ext uri="{FF2B5EF4-FFF2-40B4-BE49-F238E27FC236}">
              <a16:creationId xmlns:a16="http://schemas.microsoft.com/office/drawing/2014/main" id="{D74D0A33-7F4D-471B-8E6A-BF63D18F4499}"/>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9" name="テキスト ボックス 58">
          <a:extLst>
            <a:ext uri="{FF2B5EF4-FFF2-40B4-BE49-F238E27FC236}">
              <a16:creationId xmlns:a16="http://schemas.microsoft.com/office/drawing/2014/main" id="{D8683F12-A234-45B5-AA52-ACBB62AD572D}"/>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19050</xdr:rowOff>
    </xdr:from>
    <xdr:to>
      <xdr:col>27</xdr:col>
      <xdr:colOff>73025</xdr:colOff>
      <xdr:row>29</xdr:row>
      <xdr:rowOff>19050</xdr:rowOff>
    </xdr:to>
    <xdr:cxnSp macro="">
      <xdr:nvCxnSpPr>
        <xdr:cNvPr id="60" name="直線コネクタ 59">
          <a:extLst>
            <a:ext uri="{FF2B5EF4-FFF2-40B4-BE49-F238E27FC236}">
              <a16:creationId xmlns:a16="http://schemas.microsoft.com/office/drawing/2014/main" id="{386767BB-5A2F-48EE-8766-C2473BCA6EF6}"/>
            </a:ext>
          </a:extLst>
        </xdr:cNvPr>
        <xdr:cNvCxnSpPr/>
      </xdr:nvCxnSpPr>
      <xdr:spPr>
        <a:xfrm>
          <a:off x="1270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96699</xdr:rowOff>
    </xdr:from>
    <xdr:ext cx="359394" cy="225703"/>
    <xdr:sp macro="" textlink="">
      <xdr:nvSpPr>
        <xdr:cNvPr id="61" name="テキスト ボックス 60">
          <a:extLst>
            <a:ext uri="{FF2B5EF4-FFF2-40B4-BE49-F238E27FC236}">
              <a16:creationId xmlns:a16="http://schemas.microsoft.com/office/drawing/2014/main" id="{6E729EDF-8231-4545-AF18-F7C5B0065C44}"/>
            </a:ext>
          </a:extLst>
        </xdr:cNvPr>
        <xdr:cNvSpPr txBox="1"/>
      </xdr:nvSpPr>
      <xdr:spPr>
        <a:xfrm>
          <a:off x="847106" y="5668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62" name="直線コネクタ 61">
          <a:extLst>
            <a:ext uri="{FF2B5EF4-FFF2-40B4-BE49-F238E27FC236}">
              <a16:creationId xmlns:a16="http://schemas.microsoft.com/office/drawing/2014/main" id="{B2C6EEAD-D677-4CE4-89BD-7549B87E4363}"/>
            </a:ext>
          </a:extLst>
        </xdr:cNvPr>
        <xdr:cNvCxnSpPr/>
      </xdr:nvCxnSpPr>
      <xdr:spPr>
        <a:xfrm>
          <a:off x="1270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63" name="テキスト ボックス 62">
          <a:extLst>
            <a:ext uri="{FF2B5EF4-FFF2-40B4-BE49-F238E27FC236}">
              <a16:creationId xmlns:a16="http://schemas.microsoft.com/office/drawing/2014/main" id="{4A59A5BF-A096-44D0-B442-0474FAA06FD9}"/>
            </a:ext>
          </a:extLst>
        </xdr:cNvPr>
        <xdr:cNvSpPr txBox="1"/>
      </xdr:nvSpPr>
      <xdr:spPr>
        <a:xfrm>
          <a:off x="847106" y="53989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25</xdr:row>
      <xdr:rowOff>165100</xdr:rowOff>
    </xdr:from>
    <xdr:to>
      <xdr:col>27</xdr:col>
      <xdr:colOff>73025</xdr:colOff>
      <xdr:row>25</xdr:row>
      <xdr:rowOff>165100</xdr:rowOff>
    </xdr:to>
    <xdr:cxnSp macro="">
      <xdr:nvCxnSpPr>
        <xdr:cNvPr id="64" name="直線コネクタ 63">
          <a:extLst>
            <a:ext uri="{FF2B5EF4-FFF2-40B4-BE49-F238E27FC236}">
              <a16:creationId xmlns:a16="http://schemas.microsoft.com/office/drawing/2014/main" id="{4CF79F8E-CE3F-43AB-8915-4F84829AEEC7}"/>
            </a:ext>
          </a:extLst>
        </xdr:cNvPr>
        <xdr:cNvCxnSpPr/>
      </xdr:nvCxnSpPr>
      <xdr:spPr>
        <a:xfrm>
          <a:off x="1270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71299</xdr:rowOff>
    </xdr:from>
    <xdr:ext cx="359394" cy="225703"/>
    <xdr:sp macro="" textlink="">
      <xdr:nvSpPr>
        <xdr:cNvPr id="65" name="テキスト ボックス 64">
          <a:extLst>
            <a:ext uri="{FF2B5EF4-FFF2-40B4-BE49-F238E27FC236}">
              <a16:creationId xmlns:a16="http://schemas.microsoft.com/office/drawing/2014/main" id="{DE4F4957-E311-453D-A4A1-09A3A3DEBC89}"/>
            </a:ext>
          </a:extLst>
        </xdr:cNvPr>
        <xdr:cNvSpPr txBox="1"/>
      </xdr:nvSpPr>
      <xdr:spPr>
        <a:xfrm>
          <a:off x="847106" y="5129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B8736EAE-C800-40CB-8064-5E827C346B97}"/>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CCDAD397-908F-4751-9328-E88B6A6B674A}"/>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BA70D444-85A0-4F40-91C9-6BC4759D35C8}"/>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106997</xdr:rowOff>
    </xdr:from>
    <xdr:to>
      <xdr:col>23</xdr:col>
      <xdr:colOff>85090</xdr:colOff>
      <xdr:row>34</xdr:row>
      <xdr:rowOff>63182</xdr:rowOff>
    </xdr:to>
    <xdr:cxnSp macro="">
      <xdr:nvCxnSpPr>
        <xdr:cNvPr id="69" name="直線コネクタ 68">
          <a:extLst>
            <a:ext uri="{FF2B5EF4-FFF2-40B4-BE49-F238E27FC236}">
              <a16:creationId xmlns:a16="http://schemas.microsoft.com/office/drawing/2014/main" id="{3CBC949F-11FA-4086-BB03-52382AE23678}"/>
            </a:ext>
          </a:extLst>
        </xdr:cNvPr>
        <xdr:cNvCxnSpPr/>
      </xdr:nvCxnSpPr>
      <xdr:spPr>
        <a:xfrm flipV="1">
          <a:off x="4760595" y="5336222"/>
          <a:ext cx="127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67009</xdr:rowOff>
    </xdr:from>
    <xdr:ext cx="405111" cy="259045"/>
    <xdr:sp macro="" textlink="">
      <xdr:nvSpPr>
        <xdr:cNvPr id="70" name="有形固定資産減価償却率最小値テキスト">
          <a:extLst>
            <a:ext uri="{FF2B5EF4-FFF2-40B4-BE49-F238E27FC236}">
              <a16:creationId xmlns:a16="http://schemas.microsoft.com/office/drawing/2014/main" id="{05C9CC5B-44EC-4C52-8D49-8EF11D7110F9}"/>
            </a:ext>
          </a:extLst>
        </xdr:cNvPr>
        <xdr:cNvSpPr txBox="1"/>
      </xdr:nvSpPr>
      <xdr:spPr>
        <a:xfrm>
          <a:off x="4813300" y="6667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63182</xdr:rowOff>
    </xdr:from>
    <xdr:to>
      <xdr:col>23</xdr:col>
      <xdr:colOff>174625</xdr:colOff>
      <xdr:row>34</xdr:row>
      <xdr:rowOff>63182</xdr:rowOff>
    </xdr:to>
    <xdr:cxnSp macro="">
      <xdr:nvCxnSpPr>
        <xdr:cNvPr id="71" name="直線コネクタ 70">
          <a:extLst>
            <a:ext uri="{FF2B5EF4-FFF2-40B4-BE49-F238E27FC236}">
              <a16:creationId xmlns:a16="http://schemas.microsoft.com/office/drawing/2014/main" id="{4246DBE6-8B3B-4112-A663-D38F19FA9793}"/>
            </a:ext>
          </a:extLst>
        </xdr:cNvPr>
        <xdr:cNvCxnSpPr/>
      </xdr:nvCxnSpPr>
      <xdr:spPr>
        <a:xfrm>
          <a:off x="4673600" y="6664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53674</xdr:rowOff>
    </xdr:from>
    <xdr:ext cx="405111" cy="259045"/>
    <xdr:sp macro="" textlink="">
      <xdr:nvSpPr>
        <xdr:cNvPr id="72" name="有形固定資産減価償却率最大値テキスト">
          <a:extLst>
            <a:ext uri="{FF2B5EF4-FFF2-40B4-BE49-F238E27FC236}">
              <a16:creationId xmlns:a16="http://schemas.microsoft.com/office/drawing/2014/main" id="{DD34D50C-1FC5-4334-9F45-405941062D94}"/>
            </a:ext>
          </a:extLst>
        </xdr:cNvPr>
        <xdr:cNvSpPr txBox="1"/>
      </xdr:nvSpPr>
      <xdr:spPr>
        <a:xfrm>
          <a:off x="4813300" y="5111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106997</xdr:rowOff>
    </xdr:from>
    <xdr:to>
      <xdr:col>23</xdr:col>
      <xdr:colOff>174625</xdr:colOff>
      <xdr:row>26</xdr:row>
      <xdr:rowOff>106997</xdr:rowOff>
    </xdr:to>
    <xdr:cxnSp macro="">
      <xdr:nvCxnSpPr>
        <xdr:cNvPr id="73" name="直線コネクタ 72">
          <a:extLst>
            <a:ext uri="{FF2B5EF4-FFF2-40B4-BE49-F238E27FC236}">
              <a16:creationId xmlns:a16="http://schemas.microsoft.com/office/drawing/2014/main" id="{95AEDE3C-72F6-4181-90B8-C65E377C8B2D}"/>
            </a:ext>
          </a:extLst>
        </xdr:cNvPr>
        <xdr:cNvCxnSpPr/>
      </xdr:nvCxnSpPr>
      <xdr:spPr>
        <a:xfrm>
          <a:off x="4673600" y="5336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58437</xdr:rowOff>
    </xdr:from>
    <xdr:ext cx="405111" cy="259045"/>
    <xdr:sp macro="" textlink="">
      <xdr:nvSpPr>
        <xdr:cNvPr id="74" name="有形固定資産減価償却率平均値テキスト">
          <a:extLst>
            <a:ext uri="{FF2B5EF4-FFF2-40B4-BE49-F238E27FC236}">
              <a16:creationId xmlns:a16="http://schemas.microsoft.com/office/drawing/2014/main" id="{FC2A4FA0-2AD4-4255-BC84-6959E2065A54}"/>
            </a:ext>
          </a:extLst>
        </xdr:cNvPr>
        <xdr:cNvSpPr txBox="1"/>
      </xdr:nvSpPr>
      <xdr:spPr>
        <a:xfrm>
          <a:off x="4813300" y="5973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35560</xdr:rowOff>
    </xdr:from>
    <xdr:to>
      <xdr:col>23</xdr:col>
      <xdr:colOff>136525</xdr:colOff>
      <xdr:row>31</xdr:row>
      <xdr:rowOff>137160</xdr:rowOff>
    </xdr:to>
    <xdr:sp macro="" textlink="">
      <xdr:nvSpPr>
        <xdr:cNvPr id="75" name="フローチャート: 判断 74">
          <a:extLst>
            <a:ext uri="{FF2B5EF4-FFF2-40B4-BE49-F238E27FC236}">
              <a16:creationId xmlns:a16="http://schemas.microsoft.com/office/drawing/2014/main" id="{32F25451-C07D-4CCD-8515-51BE23B91E5A}"/>
            </a:ext>
          </a:extLst>
        </xdr:cNvPr>
        <xdr:cNvSpPr/>
      </xdr:nvSpPr>
      <xdr:spPr>
        <a:xfrm>
          <a:off x="4711700" y="61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13970</xdr:rowOff>
    </xdr:from>
    <xdr:to>
      <xdr:col>19</xdr:col>
      <xdr:colOff>187325</xdr:colOff>
      <xdr:row>31</xdr:row>
      <xdr:rowOff>115570</xdr:rowOff>
    </xdr:to>
    <xdr:sp macro="" textlink="">
      <xdr:nvSpPr>
        <xdr:cNvPr id="76" name="フローチャート: 判断 75">
          <a:extLst>
            <a:ext uri="{FF2B5EF4-FFF2-40B4-BE49-F238E27FC236}">
              <a16:creationId xmlns:a16="http://schemas.microsoft.com/office/drawing/2014/main" id="{F1A2A0FA-276E-4F6C-9476-E6EA8D4922BC}"/>
            </a:ext>
          </a:extLst>
        </xdr:cNvPr>
        <xdr:cNvSpPr/>
      </xdr:nvSpPr>
      <xdr:spPr>
        <a:xfrm>
          <a:off x="4000500" y="610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155734</xdr:rowOff>
    </xdr:from>
    <xdr:to>
      <xdr:col>15</xdr:col>
      <xdr:colOff>187325</xdr:colOff>
      <xdr:row>31</xdr:row>
      <xdr:rowOff>85884</xdr:rowOff>
    </xdr:to>
    <xdr:sp macro="" textlink="">
      <xdr:nvSpPr>
        <xdr:cNvPr id="77" name="フローチャート: 判断 76">
          <a:extLst>
            <a:ext uri="{FF2B5EF4-FFF2-40B4-BE49-F238E27FC236}">
              <a16:creationId xmlns:a16="http://schemas.microsoft.com/office/drawing/2014/main" id="{F429889A-E7D4-49D0-8BF8-2C6F589739EF}"/>
            </a:ext>
          </a:extLst>
        </xdr:cNvPr>
        <xdr:cNvSpPr/>
      </xdr:nvSpPr>
      <xdr:spPr>
        <a:xfrm>
          <a:off x="3238500" y="607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144939</xdr:rowOff>
    </xdr:from>
    <xdr:to>
      <xdr:col>11</xdr:col>
      <xdr:colOff>187325</xdr:colOff>
      <xdr:row>31</xdr:row>
      <xdr:rowOff>75089</xdr:rowOff>
    </xdr:to>
    <xdr:sp macro="" textlink="">
      <xdr:nvSpPr>
        <xdr:cNvPr id="78" name="フローチャート: 判断 77">
          <a:extLst>
            <a:ext uri="{FF2B5EF4-FFF2-40B4-BE49-F238E27FC236}">
              <a16:creationId xmlns:a16="http://schemas.microsoft.com/office/drawing/2014/main" id="{8F917CC5-4663-40EE-BBCF-92C58CEF3903}"/>
            </a:ext>
          </a:extLst>
        </xdr:cNvPr>
        <xdr:cNvSpPr/>
      </xdr:nvSpPr>
      <xdr:spPr>
        <a:xfrm>
          <a:off x="2476500" y="6059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120650</xdr:rowOff>
    </xdr:from>
    <xdr:to>
      <xdr:col>7</xdr:col>
      <xdr:colOff>187325</xdr:colOff>
      <xdr:row>31</xdr:row>
      <xdr:rowOff>50800</xdr:rowOff>
    </xdr:to>
    <xdr:sp macro="" textlink="">
      <xdr:nvSpPr>
        <xdr:cNvPr id="79" name="フローチャート: 判断 78">
          <a:extLst>
            <a:ext uri="{FF2B5EF4-FFF2-40B4-BE49-F238E27FC236}">
              <a16:creationId xmlns:a16="http://schemas.microsoft.com/office/drawing/2014/main" id="{3776D788-9B90-484E-857F-F358AAF885E4}"/>
            </a:ext>
          </a:extLst>
        </xdr:cNvPr>
        <xdr:cNvSpPr/>
      </xdr:nvSpPr>
      <xdr:spPr>
        <a:xfrm>
          <a:off x="1714500" y="603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C9C0AF01-D4F1-4390-8F7A-5DA10B5E756F}"/>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7301B852-113B-4FBF-A791-E47BDAE7949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607B6CB-0E9B-4CCE-8B1B-488B7D65A009}"/>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199A5E01-AE09-4EDD-8B42-886A74EFCC61}"/>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11477A52-21BD-4C9C-B2FC-E0CC95AAB118}"/>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143510</xdr:rowOff>
    </xdr:from>
    <xdr:to>
      <xdr:col>23</xdr:col>
      <xdr:colOff>136525</xdr:colOff>
      <xdr:row>32</xdr:row>
      <xdr:rowOff>73660</xdr:rowOff>
    </xdr:to>
    <xdr:sp macro="" textlink="">
      <xdr:nvSpPr>
        <xdr:cNvPr id="85" name="楕円 84">
          <a:extLst>
            <a:ext uri="{FF2B5EF4-FFF2-40B4-BE49-F238E27FC236}">
              <a16:creationId xmlns:a16="http://schemas.microsoft.com/office/drawing/2014/main" id="{4BE61DEF-0BE3-4354-BB5D-C8B241E2F54D}"/>
            </a:ext>
          </a:extLst>
        </xdr:cNvPr>
        <xdr:cNvSpPr/>
      </xdr:nvSpPr>
      <xdr:spPr>
        <a:xfrm>
          <a:off x="4711700" y="622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121937</xdr:rowOff>
    </xdr:from>
    <xdr:ext cx="405111" cy="259045"/>
    <xdr:sp macro="" textlink="">
      <xdr:nvSpPr>
        <xdr:cNvPr id="86" name="有形固定資産減価償却率該当値テキスト">
          <a:extLst>
            <a:ext uri="{FF2B5EF4-FFF2-40B4-BE49-F238E27FC236}">
              <a16:creationId xmlns:a16="http://schemas.microsoft.com/office/drawing/2014/main" id="{FC2EB205-7A36-462C-9535-56BABED7BDAA}"/>
            </a:ext>
          </a:extLst>
        </xdr:cNvPr>
        <xdr:cNvSpPr txBox="1"/>
      </xdr:nvSpPr>
      <xdr:spPr>
        <a:xfrm>
          <a:off x="4813300" y="6208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100330</xdr:rowOff>
    </xdr:from>
    <xdr:to>
      <xdr:col>19</xdr:col>
      <xdr:colOff>187325</xdr:colOff>
      <xdr:row>32</xdr:row>
      <xdr:rowOff>30480</xdr:rowOff>
    </xdr:to>
    <xdr:sp macro="" textlink="">
      <xdr:nvSpPr>
        <xdr:cNvPr id="87" name="楕円 86">
          <a:extLst>
            <a:ext uri="{FF2B5EF4-FFF2-40B4-BE49-F238E27FC236}">
              <a16:creationId xmlns:a16="http://schemas.microsoft.com/office/drawing/2014/main" id="{C9670509-3824-4C9F-972E-B727F8A1E902}"/>
            </a:ext>
          </a:extLst>
        </xdr:cNvPr>
        <xdr:cNvSpPr/>
      </xdr:nvSpPr>
      <xdr:spPr>
        <a:xfrm>
          <a:off x="4000500" y="6186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151130</xdr:rowOff>
    </xdr:from>
    <xdr:to>
      <xdr:col>23</xdr:col>
      <xdr:colOff>85725</xdr:colOff>
      <xdr:row>32</xdr:row>
      <xdr:rowOff>22860</xdr:rowOff>
    </xdr:to>
    <xdr:cxnSp macro="">
      <xdr:nvCxnSpPr>
        <xdr:cNvPr id="88" name="直線コネクタ 87">
          <a:extLst>
            <a:ext uri="{FF2B5EF4-FFF2-40B4-BE49-F238E27FC236}">
              <a16:creationId xmlns:a16="http://schemas.microsoft.com/office/drawing/2014/main" id="{2E4ED88C-15C3-4F36-BD9B-E55FECC60DF1}"/>
            </a:ext>
          </a:extLst>
        </xdr:cNvPr>
        <xdr:cNvCxnSpPr/>
      </xdr:nvCxnSpPr>
      <xdr:spPr>
        <a:xfrm>
          <a:off x="4051300" y="6237605"/>
          <a:ext cx="7112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84138</xdr:rowOff>
    </xdr:from>
    <xdr:to>
      <xdr:col>15</xdr:col>
      <xdr:colOff>187325</xdr:colOff>
      <xdr:row>32</xdr:row>
      <xdr:rowOff>14288</xdr:rowOff>
    </xdr:to>
    <xdr:sp macro="" textlink="">
      <xdr:nvSpPr>
        <xdr:cNvPr id="89" name="楕円 88">
          <a:extLst>
            <a:ext uri="{FF2B5EF4-FFF2-40B4-BE49-F238E27FC236}">
              <a16:creationId xmlns:a16="http://schemas.microsoft.com/office/drawing/2014/main" id="{4756C4F4-21E3-438A-A952-85C928A8632D}"/>
            </a:ext>
          </a:extLst>
        </xdr:cNvPr>
        <xdr:cNvSpPr/>
      </xdr:nvSpPr>
      <xdr:spPr>
        <a:xfrm>
          <a:off x="3238500" y="6170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134938</xdr:rowOff>
    </xdr:from>
    <xdr:to>
      <xdr:col>19</xdr:col>
      <xdr:colOff>136525</xdr:colOff>
      <xdr:row>31</xdr:row>
      <xdr:rowOff>151130</xdr:rowOff>
    </xdr:to>
    <xdr:cxnSp macro="">
      <xdr:nvCxnSpPr>
        <xdr:cNvPr id="90" name="直線コネクタ 89">
          <a:extLst>
            <a:ext uri="{FF2B5EF4-FFF2-40B4-BE49-F238E27FC236}">
              <a16:creationId xmlns:a16="http://schemas.microsoft.com/office/drawing/2014/main" id="{8DF27A56-E718-485A-971B-443E3E57095F}"/>
            </a:ext>
          </a:extLst>
        </xdr:cNvPr>
        <xdr:cNvCxnSpPr/>
      </xdr:nvCxnSpPr>
      <xdr:spPr>
        <a:xfrm>
          <a:off x="3289300" y="6221413"/>
          <a:ext cx="762000" cy="16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49054</xdr:rowOff>
    </xdr:from>
    <xdr:to>
      <xdr:col>11</xdr:col>
      <xdr:colOff>187325</xdr:colOff>
      <xdr:row>31</xdr:row>
      <xdr:rowOff>150654</xdr:rowOff>
    </xdr:to>
    <xdr:sp macro="" textlink="">
      <xdr:nvSpPr>
        <xdr:cNvPr id="91" name="楕円 90">
          <a:extLst>
            <a:ext uri="{FF2B5EF4-FFF2-40B4-BE49-F238E27FC236}">
              <a16:creationId xmlns:a16="http://schemas.microsoft.com/office/drawing/2014/main" id="{6486BAD6-A35B-4D82-A4BF-35C6FB252824}"/>
            </a:ext>
          </a:extLst>
        </xdr:cNvPr>
        <xdr:cNvSpPr/>
      </xdr:nvSpPr>
      <xdr:spPr>
        <a:xfrm>
          <a:off x="2476500" y="6135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99854</xdr:rowOff>
    </xdr:from>
    <xdr:to>
      <xdr:col>15</xdr:col>
      <xdr:colOff>136525</xdr:colOff>
      <xdr:row>31</xdr:row>
      <xdr:rowOff>134938</xdr:rowOff>
    </xdr:to>
    <xdr:cxnSp macro="">
      <xdr:nvCxnSpPr>
        <xdr:cNvPr id="92" name="直線コネクタ 91">
          <a:extLst>
            <a:ext uri="{FF2B5EF4-FFF2-40B4-BE49-F238E27FC236}">
              <a16:creationId xmlns:a16="http://schemas.microsoft.com/office/drawing/2014/main" id="{1436FE1A-7423-46F6-9080-11D358808577}"/>
            </a:ext>
          </a:extLst>
        </xdr:cNvPr>
        <xdr:cNvCxnSpPr/>
      </xdr:nvCxnSpPr>
      <xdr:spPr>
        <a:xfrm>
          <a:off x="2527300" y="6186329"/>
          <a:ext cx="762000" cy="35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11271</xdr:rowOff>
    </xdr:from>
    <xdr:to>
      <xdr:col>7</xdr:col>
      <xdr:colOff>187325</xdr:colOff>
      <xdr:row>31</xdr:row>
      <xdr:rowOff>112871</xdr:rowOff>
    </xdr:to>
    <xdr:sp macro="" textlink="">
      <xdr:nvSpPr>
        <xdr:cNvPr id="93" name="楕円 92">
          <a:extLst>
            <a:ext uri="{FF2B5EF4-FFF2-40B4-BE49-F238E27FC236}">
              <a16:creationId xmlns:a16="http://schemas.microsoft.com/office/drawing/2014/main" id="{54146D15-5076-4188-B856-D48C8CEF103C}"/>
            </a:ext>
          </a:extLst>
        </xdr:cNvPr>
        <xdr:cNvSpPr/>
      </xdr:nvSpPr>
      <xdr:spPr>
        <a:xfrm>
          <a:off x="1714500" y="6097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62071</xdr:rowOff>
    </xdr:from>
    <xdr:to>
      <xdr:col>11</xdr:col>
      <xdr:colOff>136525</xdr:colOff>
      <xdr:row>31</xdr:row>
      <xdr:rowOff>99854</xdr:rowOff>
    </xdr:to>
    <xdr:cxnSp macro="">
      <xdr:nvCxnSpPr>
        <xdr:cNvPr id="94" name="直線コネクタ 93">
          <a:extLst>
            <a:ext uri="{FF2B5EF4-FFF2-40B4-BE49-F238E27FC236}">
              <a16:creationId xmlns:a16="http://schemas.microsoft.com/office/drawing/2014/main" id="{E3347CA2-41DE-427F-9FC2-495E88D5DBA1}"/>
            </a:ext>
          </a:extLst>
        </xdr:cNvPr>
        <xdr:cNvCxnSpPr/>
      </xdr:nvCxnSpPr>
      <xdr:spPr>
        <a:xfrm>
          <a:off x="1765300" y="6148546"/>
          <a:ext cx="762000" cy="37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132097</xdr:rowOff>
    </xdr:from>
    <xdr:ext cx="405111" cy="259045"/>
    <xdr:sp macro="" textlink="">
      <xdr:nvSpPr>
        <xdr:cNvPr id="95" name="n_1aveValue有形固定資産減価償却率">
          <a:extLst>
            <a:ext uri="{FF2B5EF4-FFF2-40B4-BE49-F238E27FC236}">
              <a16:creationId xmlns:a16="http://schemas.microsoft.com/office/drawing/2014/main" id="{194A3AD3-1D09-4306-A078-0BE168A74818}"/>
            </a:ext>
          </a:extLst>
        </xdr:cNvPr>
        <xdr:cNvSpPr txBox="1"/>
      </xdr:nvSpPr>
      <xdr:spPr>
        <a:xfrm>
          <a:off x="3836044" y="587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102411</xdr:rowOff>
    </xdr:from>
    <xdr:ext cx="405111" cy="259045"/>
    <xdr:sp macro="" textlink="">
      <xdr:nvSpPr>
        <xdr:cNvPr id="96" name="n_2aveValue有形固定資産減価償却率">
          <a:extLst>
            <a:ext uri="{FF2B5EF4-FFF2-40B4-BE49-F238E27FC236}">
              <a16:creationId xmlns:a16="http://schemas.microsoft.com/office/drawing/2014/main" id="{23E3E0EA-70FD-4599-ADD1-3B42E94DF472}"/>
            </a:ext>
          </a:extLst>
        </xdr:cNvPr>
        <xdr:cNvSpPr txBox="1"/>
      </xdr:nvSpPr>
      <xdr:spPr>
        <a:xfrm>
          <a:off x="3086744" y="5845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91616</xdr:rowOff>
    </xdr:from>
    <xdr:ext cx="405111" cy="259045"/>
    <xdr:sp macro="" textlink="">
      <xdr:nvSpPr>
        <xdr:cNvPr id="97" name="n_3aveValue有形固定資産減価償却率">
          <a:extLst>
            <a:ext uri="{FF2B5EF4-FFF2-40B4-BE49-F238E27FC236}">
              <a16:creationId xmlns:a16="http://schemas.microsoft.com/office/drawing/2014/main" id="{22ED434B-2D19-4301-B374-FB54CDE55AF5}"/>
            </a:ext>
          </a:extLst>
        </xdr:cNvPr>
        <xdr:cNvSpPr txBox="1"/>
      </xdr:nvSpPr>
      <xdr:spPr>
        <a:xfrm>
          <a:off x="2324744" y="5835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67327</xdr:rowOff>
    </xdr:from>
    <xdr:ext cx="405111" cy="259045"/>
    <xdr:sp macro="" textlink="">
      <xdr:nvSpPr>
        <xdr:cNvPr id="98" name="n_4aveValue有形固定資産減価償却率">
          <a:extLst>
            <a:ext uri="{FF2B5EF4-FFF2-40B4-BE49-F238E27FC236}">
              <a16:creationId xmlns:a16="http://schemas.microsoft.com/office/drawing/2014/main" id="{AED3ECE1-69B4-4CF3-8139-886AD50FFA9D}"/>
            </a:ext>
          </a:extLst>
        </xdr:cNvPr>
        <xdr:cNvSpPr txBox="1"/>
      </xdr:nvSpPr>
      <xdr:spPr>
        <a:xfrm>
          <a:off x="1562744" y="581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21607</xdr:rowOff>
    </xdr:from>
    <xdr:ext cx="405111" cy="259045"/>
    <xdr:sp macro="" textlink="">
      <xdr:nvSpPr>
        <xdr:cNvPr id="99" name="n_1mainValue有形固定資産減価償却率">
          <a:extLst>
            <a:ext uri="{FF2B5EF4-FFF2-40B4-BE49-F238E27FC236}">
              <a16:creationId xmlns:a16="http://schemas.microsoft.com/office/drawing/2014/main" id="{0CE33CB3-8E8C-469C-818F-3B62AD86B7C5}"/>
            </a:ext>
          </a:extLst>
        </xdr:cNvPr>
        <xdr:cNvSpPr txBox="1"/>
      </xdr:nvSpPr>
      <xdr:spPr>
        <a:xfrm>
          <a:off x="3836044" y="627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5415</xdr:rowOff>
    </xdr:from>
    <xdr:ext cx="405111" cy="259045"/>
    <xdr:sp macro="" textlink="">
      <xdr:nvSpPr>
        <xdr:cNvPr id="100" name="n_2mainValue有形固定資産減価償却率">
          <a:extLst>
            <a:ext uri="{FF2B5EF4-FFF2-40B4-BE49-F238E27FC236}">
              <a16:creationId xmlns:a16="http://schemas.microsoft.com/office/drawing/2014/main" id="{0F5EE092-92CB-49B0-87A3-DAD161DCAECB}"/>
            </a:ext>
          </a:extLst>
        </xdr:cNvPr>
        <xdr:cNvSpPr txBox="1"/>
      </xdr:nvSpPr>
      <xdr:spPr>
        <a:xfrm>
          <a:off x="3086744" y="6263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141781</xdr:rowOff>
    </xdr:from>
    <xdr:ext cx="405111" cy="259045"/>
    <xdr:sp macro="" textlink="">
      <xdr:nvSpPr>
        <xdr:cNvPr id="101" name="n_3mainValue有形固定資産減価償却率">
          <a:extLst>
            <a:ext uri="{FF2B5EF4-FFF2-40B4-BE49-F238E27FC236}">
              <a16:creationId xmlns:a16="http://schemas.microsoft.com/office/drawing/2014/main" id="{13FF3505-1C91-4BC8-A566-A9B2038281F9}"/>
            </a:ext>
          </a:extLst>
        </xdr:cNvPr>
        <xdr:cNvSpPr txBox="1"/>
      </xdr:nvSpPr>
      <xdr:spPr>
        <a:xfrm>
          <a:off x="2324744" y="6228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103998</xdr:rowOff>
    </xdr:from>
    <xdr:ext cx="405111" cy="259045"/>
    <xdr:sp macro="" textlink="">
      <xdr:nvSpPr>
        <xdr:cNvPr id="102" name="n_4mainValue有形固定資産減価償却率">
          <a:extLst>
            <a:ext uri="{FF2B5EF4-FFF2-40B4-BE49-F238E27FC236}">
              <a16:creationId xmlns:a16="http://schemas.microsoft.com/office/drawing/2014/main" id="{3C022C7C-D3DC-4217-80FB-97CA1F4026BD}"/>
            </a:ext>
          </a:extLst>
        </xdr:cNvPr>
        <xdr:cNvSpPr txBox="1"/>
      </xdr:nvSpPr>
      <xdr:spPr>
        <a:xfrm>
          <a:off x="1562744" y="6190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BDA645AE-E6D0-481D-B973-75ED7250BEF7}"/>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1033213E-B56E-42D5-8547-74795980D0B9}"/>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993FD77F-CBCE-43C4-8F66-2C076BC0B2FB}"/>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[ 620.6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C1B2251F-AA12-44E7-8737-AC3E747EC037}"/>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971D2165-99D6-4FA8-B836-4693D3F63F9C}"/>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3A886AA5-2572-4A15-B074-FA0767BB731E}"/>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D136BF85-334E-4737-AE41-D6C3072CC289}"/>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02C4F991-558B-4A01-B6CB-131ED1D38A02}"/>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6C214FE8-167C-4ADF-815E-8C17A3BA9AD8}"/>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C327C836-F4B8-43B6-8EC0-EFAD4A328554}"/>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F56E6B02-BF50-4959-88B5-775BE42E78D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4B8E2D9C-9645-4513-A467-37E7E6D2CC62}"/>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3BC70AAF-A2B7-4C7F-AA59-08F1CFAB7F97}"/>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将来負担額は減少しているが、経常経費が将来負担額の減少分を上回る増加であったため債務償還費率が増加。引続き借入の抑制に努めるとともに、事務事業の見直し、経費節減等、歳出の合理化にも努める。</a:t>
          </a: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07CC3339-7C53-4BE2-BC5A-CB8271D3E5D3}"/>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544F2954-277E-4329-8772-CE8004F818DF}"/>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A18FB067-5809-4309-9462-23FE4E8F3F0F}"/>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9" name="直線コネクタ 118">
          <a:extLst>
            <a:ext uri="{FF2B5EF4-FFF2-40B4-BE49-F238E27FC236}">
              <a16:creationId xmlns:a16="http://schemas.microsoft.com/office/drawing/2014/main" id="{71C9036B-A646-410B-A99C-60FBE86E12AA}"/>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0" name="テキスト ボックス 119">
          <a:extLst>
            <a:ext uri="{FF2B5EF4-FFF2-40B4-BE49-F238E27FC236}">
              <a16:creationId xmlns:a16="http://schemas.microsoft.com/office/drawing/2014/main" id="{7A55188F-EF5A-410A-AC33-619DA531367C}"/>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1" name="直線コネクタ 120">
          <a:extLst>
            <a:ext uri="{FF2B5EF4-FFF2-40B4-BE49-F238E27FC236}">
              <a16:creationId xmlns:a16="http://schemas.microsoft.com/office/drawing/2014/main" id="{D2CA3A9A-066B-48D9-B624-033E87134FA3}"/>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2" name="テキスト ボックス 121">
          <a:extLst>
            <a:ext uri="{FF2B5EF4-FFF2-40B4-BE49-F238E27FC236}">
              <a16:creationId xmlns:a16="http://schemas.microsoft.com/office/drawing/2014/main" id="{1B4634D3-6902-4CA7-8409-E3A7DFD14997}"/>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3" name="直線コネクタ 122">
          <a:extLst>
            <a:ext uri="{FF2B5EF4-FFF2-40B4-BE49-F238E27FC236}">
              <a16:creationId xmlns:a16="http://schemas.microsoft.com/office/drawing/2014/main" id="{96C69B99-9C34-45FC-977F-52C270BA0B36}"/>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4" name="テキスト ボックス 123">
          <a:extLst>
            <a:ext uri="{FF2B5EF4-FFF2-40B4-BE49-F238E27FC236}">
              <a16:creationId xmlns:a16="http://schemas.microsoft.com/office/drawing/2014/main" id="{E6A8C2B6-725C-4131-8FDA-B7BFA54B7501}"/>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5" name="直線コネクタ 124">
          <a:extLst>
            <a:ext uri="{FF2B5EF4-FFF2-40B4-BE49-F238E27FC236}">
              <a16:creationId xmlns:a16="http://schemas.microsoft.com/office/drawing/2014/main" id="{8A5519A0-C7E2-41C1-BD51-D64216E7F93C}"/>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6" name="テキスト ボックス 125">
          <a:extLst>
            <a:ext uri="{FF2B5EF4-FFF2-40B4-BE49-F238E27FC236}">
              <a16:creationId xmlns:a16="http://schemas.microsoft.com/office/drawing/2014/main" id="{7BBE5D77-EC6B-4747-B7AF-057049C732E9}"/>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7" name="直線コネクタ 126">
          <a:extLst>
            <a:ext uri="{FF2B5EF4-FFF2-40B4-BE49-F238E27FC236}">
              <a16:creationId xmlns:a16="http://schemas.microsoft.com/office/drawing/2014/main" id="{B7614ADD-97AF-445F-8390-FC4E666C28B5}"/>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8" name="テキスト ボックス 127">
          <a:extLst>
            <a:ext uri="{FF2B5EF4-FFF2-40B4-BE49-F238E27FC236}">
              <a16:creationId xmlns:a16="http://schemas.microsoft.com/office/drawing/2014/main" id="{80C1483D-A655-46FB-98C6-69E7A36F850B}"/>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9" name="直線コネクタ 128">
          <a:extLst>
            <a:ext uri="{FF2B5EF4-FFF2-40B4-BE49-F238E27FC236}">
              <a16:creationId xmlns:a16="http://schemas.microsoft.com/office/drawing/2014/main" id="{D4FE8145-0882-4186-8C8C-4B6A8A591946}"/>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0" name="テキスト ボックス 129">
          <a:extLst>
            <a:ext uri="{FF2B5EF4-FFF2-40B4-BE49-F238E27FC236}">
              <a16:creationId xmlns:a16="http://schemas.microsoft.com/office/drawing/2014/main" id="{4AD07696-7DA1-4CD4-AE41-541F7C391558}"/>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C30C0DAD-B61A-45B3-A18D-657738975DB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FD00A937-89D5-4C52-B396-B8EF3F60CBC4}"/>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96184</xdr:rowOff>
    </xdr:to>
    <xdr:cxnSp macro="">
      <xdr:nvCxnSpPr>
        <xdr:cNvPr id="133" name="直線コネクタ 132">
          <a:extLst>
            <a:ext uri="{FF2B5EF4-FFF2-40B4-BE49-F238E27FC236}">
              <a16:creationId xmlns:a16="http://schemas.microsoft.com/office/drawing/2014/main" id="{6CEFA7BB-EB53-4BE7-AB85-91277BDFD301}"/>
            </a:ext>
          </a:extLst>
        </xdr:cNvPr>
        <xdr:cNvCxnSpPr/>
      </xdr:nvCxnSpPr>
      <xdr:spPr>
        <a:xfrm flipV="1">
          <a:off x="14793595" y="5261428"/>
          <a:ext cx="1269" cy="1435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100011</xdr:rowOff>
    </xdr:from>
    <xdr:ext cx="469744" cy="259045"/>
    <xdr:sp macro="" textlink="">
      <xdr:nvSpPr>
        <xdr:cNvPr id="134" name="債務償還比率最小値テキスト">
          <a:extLst>
            <a:ext uri="{FF2B5EF4-FFF2-40B4-BE49-F238E27FC236}">
              <a16:creationId xmlns:a16="http://schemas.microsoft.com/office/drawing/2014/main" id="{EDCB9199-8570-4B46-B4C4-32B009980D12}"/>
            </a:ext>
          </a:extLst>
        </xdr:cNvPr>
        <xdr:cNvSpPr txBox="1"/>
      </xdr:nvSpPr>
      <xdr:spPr>
        <a:xfrm>
          <a:off x="14846300" y="6700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96184</xdr:rowOff>
    </xdr:from>
    <xdr:to>
      <xdr:col>76</xdr:col>
      <xdr:colOff>111125</xdr:colOff>
      <xdr:row>34</xdr:row>
      <xdr:rowOff>96184</xdr:rowOff>
    </xdr:to>
    <xdr:cxnSp macro="">
      <xdr:nvCxnSpPr>
        <xdr:cNvPr id="135" name="直線コネクタ 134">
          <a:extLst>
            <a:ext uri="{FF2B5EF4-FFF2-40B4-BE49-F238E27FC236}">
              <a16:creationId xmlns:a16="http://schemas.microsoft.com/office/drawing/2014/main" id="{E264D93F-1261-48BF-8CF3-5C5AFF8949F7}"/>
            </a:ext>
          </a:extLst>
        </xdr:cNvPr>
        <xdr:cNvCxnSpPr/>
      </xdr:nvCxnSpPr>
      <xdr:spPr>
        <a:xfrm>
          <a:off x="14706600" y="6697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6" name="債務償還比率最大値テキスト">
          <a:extLst>
            <a:ext uri="{FF2B5EF4-FFF2-40B4-BE49-F238E27FC236}">
              <a16:creationId xmlns:a16="http://schemas.microsoft.com/office/drawing/2014/main" id="{82396F57-0467-4AB9-802B-F1C25535C9A2}"/>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7" name="直線コネクタ 136">
          <a:extLst>
            <a:ext uri="{FF2B5EF4-FFF2-40B4-BE49-F238E27FC236}">
              <a16:creationId xmlns:a16="http://schemas.microsoft.com/office/drawing/2014/main" id="{8E8AA2DA-F71D-4CE0-AE34-18EBC4F52E83}"/>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143953</xdr:rowOff>
    </xdr:from>
    <xdr:ext cx="469744" cy="259045"/>
    <xdr:sp macro="" textlink="">
      <xdr:nvSpPr>
        <xdr:cNvPr id="138" name="債務償還比率平均値テキスト">
          <a:extLst>
            <a:ext uri="{FF2B5EF4-FFF2-40B4-BE49-F238E27FC236}">
              <a16:creationId xmlns:a16="http://schemas.microsoft.com/office/drawing/2014/main" id="{23D77113-EB2C-468E-A158-ED4D72620499}"/>
            </a:ext>
          </a:extLst>
        </xdr:cNvPr>
        <xdr:cNvSpPr txBox="1"/>
      </xdr:nvSpPr>
      <xdr:spPr>
        <a:xfrm>
          <a:off x="14846300" y="57160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121076</xdr:rowOff>
    </xdr:from>
    <xdr:to>
      <xdr:col>76</xdr:col>
      <xdr:colOff>73025</xdr:colOff>
      <xdr:row>30</xdr:row>
      <xdr:rowOff>51226</xdr:rowOff>
    </xdr:to>
    <xdr:sp macro="" textlink="">
      <xdr:nvSpPr>
        <xdr:cNvPr id="139" name="フローチャート: 判断 138">
          <a:extLst>
            <a:ext uri="{FF2B5EF4-FFF2-40B4-BE49-F238E27FC236}">
              <a16:creationId xmlns:a16="http://schemas.microsoft.com/office/drawing/2014/main" id="{DFCA4C58-4037-4373-AFC1-79BB1A6DCC0A}"/>
            </a:ext>
          </a:extLst>
        </xdr:cNvPr>
        <xdr:cNvSpPr/>
      </xdr:nvSpPr>
      <xdr:spPr>
        <a:xfrm>
          <a:off x="14744700" y="5864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134956</xdr:rowOff>
    </xdr:from>
    <xdr:to>
      <xdr:col>72</xdr:col>
      <xdr:colOff>123825</xdr:colOff>
      <xdr:row>30</xdr:row>
      <xdr:rowOff>65106</xdr:rowOff>
    </xdr:to>
    <xdr:sp macro="" textlink="">
      <xdr:nvSpPr>
        <xdr:cNvPr id="140" name="フローチャート: 判断 139">
          <a:extLst>
            <a:ext uri="{FF2B5EF4-FFF2-40B4-BE49-F238E27FC236}">
              <a16:creationId xmlns:a16="http://schemas.microsoft.com/office/drawing/2014/main" id="{D88B0C6F-4012-48F4-AC16-568BE0A31222}"/>
            </a:ext>
          </a:extLst>
        </xdr:cNvPr>
        <xdr:cNvSpPr/>
      </xdr:nvSpPr>
      <xdr:spPr>
        <a:xfrm>
          <a:off x="14033500" y="5878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120768</xdr:rowOff>
    </xdr:from>
    <xdr:to>
      <xdr:col>68</xdr:col>
      <xdr:colOff>123825</xdr:colOff>
      <xdr:row>30</xdr:row>
      <xdr:rowOff>50918</xdr:rowOff>
    </xdr:to>
    <xdr:sp macro="" textlink="">
      <xdr:nvSpPr>
        <xdr:cNvPr id="141" name="フローチャート: 判断 140">
          <a:extLst>
            <a:ext uri="{FF2B5EF4-FFF2-40B4-BE49-F238E27FC236}">
              <a16:creationId xmlns:a16="http://schemas.microsoft.com/office/drawing/2014/main" id="{C3B69408-18EE-4EBB-B3D5-82AC75D53AA5}"/>
            </a:ext>
          </a:extLst>
        </xdr:cNvPr>
        <xdr:cNvSpPr/>
      </xdr:nvSpPr>
      <xdr:spPr>
        <a:xfrm>
          <a:off x="13271500" y="5864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113828</xdr:rowOff>
    </xdr:from>
    <xdr:to>
      <xdr:col>64</xdr:col>
      <xdr:colOff>123825</xdr:colOff>
      <xdr:row>30</xdr:row>
      <xdr:rowOff>43978</xdr:rowOff>
    </xdr:to>
    <xdr:sp macro="" textlink="">
      <xdr:nvSpPr>
        <xdr:cNvPr id="142" name="フローチャート: 判断 141">
          <a:extLst>
            <a:ext uri="{FF2B5EF4-FFF2-40B4-BE49-F238E27FC236}">
              <a16:creationId xmlns:a16="http://schemas.microsoft.com/office/drawing/2014/main" id="{C14782C8-B8F3-4ED0-B711-1ECF3C7A9CC3}"/>
            </a:ext>
          </a:extLst>
        </xdr:cNvPr>
        <xdr:cNvSpPr/>
      </xdr:nvSpPr>
      <xdr:spPr>
        <a:xfrm>
          <a:off x="12509500" y="5857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111397</xdr:rowOff>
    </xdr:from>
    <xdr:to>
      <xdr:col>60</xdr:col>
      <xdr:colOff>123825</xdr:colOff>
      <xdr:row>31</xdr:row>
      <xdr:rowOff>41547</xdr:rowOff>
    </xdr:to>
    <xdr:sp macro="" textlink="">
      <xdr:nvSpPr>
        <xdr:cNvPr id="143" name="フローチャート: 判断 142">
          <a:extLst>
            <a:ext uri="{FF2B5EF4-FFF2-40B4-BE49-F238E27FC236}">
              <a16:creationId xmlns:a16="http://schemas.microsoft.com/office/drawing/2014/main" id="{8ADF3272-CB71-4227-AA92-C6CFCE959802}"/>
            </a:ext>
          </a:extLst>
        </xdr:cNvPr>
        <xdr:cNvSpPr/>
      </xdr:nvSpPr>
      <xdr:spPr>
        <a:xfrm>
          <a:off x="11747500" y="6026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71A4DA5-39F3-41AE-9A35-725A0080319F}"/>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1D11A86F-C0FD-4467-9FDE-6DF968538443}"/>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3ED223B4-7790-4991-80AC-882319937242}"/>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81D841DD-70A3-497E-ABBB-9B8FED968EC9}"/>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47E338DC-01C2-4BC9-BCC1-F3F2CC7D673D}"/>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81207</xdr:rowOff>
    </xdr:from>
    <xdr:to>
      <xdr:col>76</xdr:col>
      <xdr:colOff>73025</xdr:colOff>
      <xdr:row>32</xdr:row>
      <xdr:rowOff>11357</xdr:rowOff>
    </xdr:to>
    <xdr:sp macro="" textlink="">
      <xdr:nvSpPr>
        <xdr:cNvPr id="149" name="楕円 148">
          <a:extLst>
            <a:ext uri="{FF2B5EF4-FFF2-40B4-BE49-F238E27FC236}">
              <a16:creationId xmlns:a16="http://schemas.microsoft.com/office/drawing/2014/main" id="{B8C9AE8C-7A39-484B-8E77-A3D27100FEDF}"/>
            </a:ext>
          </a:extLst>
        </xdr:cNvPr>
        <xdr:cNvSpPr/>
      </xdr:nvSpPr>
      <xdr:spPr>
        <a:xfrm>
          <a:off x="14744700" y="6167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59634</xdr:rowOff>
    </xdr:from>
    <xdr:ext cx="469744" cy="259045"/>
    <xdr:sp macro="" textlink="">
      <xdr:nvSpPr>
        <xdr:cNvPr id="150" name="債務償還比率該当値テキスト">
          <a:extLst>
            <a:ext uri="{FF2B5EF4-FFF2-40B4-BE49-F238E27FC236}">
              <a16:creationId xmlns:a16="http://schemas.microsoft.com/office/drawing/2014/main" id="{149051F7-8BA7-4E10-A3F0-BF36435ECF72}"/>
            </a:ext>
          </a:extLst>
        </xdr:cNvPr>
        <xdr:cNvSpPr txBox="1"/>
      </xdr:nvSpPr>
      <xdr:spPr>
        <a:xfrm>
          <a:off x="14846300" y="6146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34943</xdr:rowOff>
    </xdr:from>
    <xdr:to>
      <xdr:col>72</xdr:col>
      <xdr:colOff>123825</xdr:colOff>
      <xdr:row>31</xdr:row>
      <xdr:rowOff>136543</xdr:rowOff>
    </xdr:to>
    <xdr:sp macro="" textlink="">
      <xdr:nvSpPr>
        <xdr:cNvPr id="151" name="楕円 150">
          <a:extLst>
            <a:ext uri="{FF2B5EF4-FFF2-40B4-BE49-F238E27FC236}">
              <a16:creationId xmlns:a16="http://schemas.microsoft.com/office/drawing/2014/main" id="{95069A74-011F-4B46-AC1B-15A2A5CA5755}"/>
            </a:ext>
          </a:extLst>
        </xdr:cNvPr>
        <xdr:cNvSpPr/>
      </xdr:nvSpPr>
      <xdr:spPr>
        <a:xfrm>
          <a:off x="14033500" y="6121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85743</xdr:rowOff>
    </xdr:from>
    <xdr:to>
      <xdr:col>76</xdr:col>
      <xdr:colOff>22225</xdr:colOff>
      <xdr:row>31</xdr:row>
      <xdr:rowOff>132007</xdr:rowOff>
    </xdr:to>
    <xdr:cxnSp macro="">
      <xdr:nvCxnSpPr>
        <xdr:cNvPr id="152" name="直線コネクタ 151">
          <a:extLst>
            <a:ext uri="{FF2B5EF4-FFF2-40B4-BE49-F238E27FC236}">
              <a16:creationId xmlns:a16="http://schemas.microsoft.com/office/drawing/2014/main" id="{B69148E6-2B57-40A8-9B01-06B3F7026D42}"/>
            </a:ext>
          </a:extLst>
        </xdr:cNvPr>
        <xdr:cNvCxnSpPr/>
      </xdr:nvCxnSpPr>
      <xdr:spPr>
        <a:xfrm>
          <a:off x="14084300" y="6172218"/>
          <a:ext cx="71120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109393</xdr:rowOff>
    </xdr:from>
    <xdr:to>
      <xdr:col>68</xdr:col>
      <xdr:colOff>123825</xdr:colOff>
      <xdr:row>31</xdr:row>
      <xdr:rowOff>39543</xdr:rowOff>
    </xdr:to>
    <xdr:sp macro="" textlink="">
      <xdr:nvSpPr>
        <xdr:cNvPr id="153" name="楕円 152">
          <a:extLst>
            <a:ext uri="{FF2B5EF4-FFF2-40B4-BE49-F238E27FC236}">
              <a16:creationId xmlns:a16="http://schemas.microsoft.com/office/drawing/2014/main" id="{07B6E652-FDED-4D05-B805-8C584FDCF964}"/>
            </a:ext>
          </a:extLst>
        </xdr:cNvPr>
        <xdr:cNvSpPr/>
      </xdr:nvSpPr>
      <xdr:spPr>
        <a:xfrm>
          <a:off x="13271500" y="6024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160193</xdr:rowOff>
    </xdr:from>
    <xdr:to>
      <xdr:col>72</xdr:col>
      <xdr:colOff>73025</xdr:colOff>
      <xdr:row>31</xdr:row>
      <xdr:rowOff>85743</xdr:rowOff>
    </xdr:to>
    <xdr:cxnSp macro="">
      <xdr:nvCxnSpPr>
        <xdr:cNvPr id="154" name="直線コネクタ 153">
          <a:extLst>
            <a:ext uri="{FF2B5EF4-FFF2-40B4-BE49-F238E27FC236}">
              <a16:creationId xmlns:a16="http://schemas.microsoft.com/office/drawing/2014/main" id="{9BE70881-79FC-4D50-B35D-D28FBA8CB150}"/>
            </a:ext>
          </a:extLst>
        </xdr:cNvPr>
        <xdr:cNvCxnSpPr/>
      </xdr:nvCxnSpPr>
      <xdr:spPr>
        <a:xfrm>
          <a:off x="13322300" y="6075218"/>
          <a:ext cx="762000" cy="9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156237</xdr:rowOff>
    </xdr:from>
    <xdr:to>
      <xdr:col>64</xdr:col>
      <xdr:colOff>123825</xdr:colOff>
      <xdr:row>30</xdr:row>
      <xdr:rowOff>86387</xdr:rowOff>
    </xdr:to>
    <xdr:sp macro="" textlink="">
      <xdr:nvSpPr>
        <xdr:cNvPr id="155" name="楕円 154">
          <a:extLst>
            <a:ext uri="{FF2B5EF4-FFF2-40B4-BE49-F238E27FC236}">
              <a16:creationId xmlns:a16="http://schemas.microsoft.com/office/drawing/2014/main" id="{29928EDF-9145-403C-9D67-593D380B5A62}"/>
            </a:ext>
          </a:extLst>
        </xdr:cNvPr>
        <xdr:cNvSpPr/>
      </xdr:nvSpPr>
      <xdr:spPr>
        <a:xfrm>
          <a:off x="12509500" y="5899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35587</xdr:rowOff>
    </xdr:from>
    <xdr:to>
      <xdr:col>68</xdr:col>
      <xdr:colOff>73025</xdr:colOff>
      <xdr:row>30</xdr:row>
      <xdr:rowOff>160193</xdr:rowOff>
    </xdr:to>
    <xdr:cxnSp macro="">
      <xdr:nvCxnSpPr>
        <xdr:cNvPr id="156" name="直線コネクタ 155">
          <a:extLst>
            <a:ext uri="{FF2B5EF4-FFF2-40B4-BE49-F238E27FC236}">
              <a16:creationId xmlns:a16="http://schemas.microsoft.com/office/drawing/2014/main" id="{B9D9DE1D-1FB3-44B5-A39A-6726C453A2F8}"/>
            </a:ext>
          </a:extLst>
        </xdr:cNvPr>
        <xdr:cNvCxnSpPr/>
      </xdr:nvCxnSpPr>
      <xdr:spPr>
        <a:xfrm>
          <a:off x="12560300" y="5950612"/>
          <a:ext cx="762000" cy="124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149488</xdr:rowOff>
    </xdr:from>
    <xdr:to>
      <xdr:col>60</xdr:col>
      <xdr:colOff>123825</xdr:colOff>
      <xdr:row>31</xdr:row>
      <xdr:rowOff>79638</xdr:rowOff>
    </xdr:to>
    <xdr:sp macro="" textlink="">
      <xdr:nvSpPr>
        <xdr:cNvPr id="157" name="楕円 156">
          <a:extLst>
            <a:ext uri="{FF2B5EF4-FFF2-40B4-BE49-F238E27FC236}">
              <a16:creationId xmlns:a16="http://schemas.microsoft.com/office/drawing/2014/main" id="{BB7A26CB-7CB2-45BC-A77B-9D04424DEDCD}"/>
            </a:ext>
          </a:extLst>
        </xdr:cNvPr>
        <xdr:cNvSpPr/>
      </xdr:nvSpPr>
      <xdr:spPr>
        <a:xfrm>
          <a:off x="11747500" y="6064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35587</xdr:rowOff>
    </xdr:from>
    <xdr:to>
      <xdr:col>64</xdr:col>
      <xdr:colOff>73025</xdr:colOff>
      <xdr:row>31</xdr:row>
      <xdr:rowOff>28838</xdr:rowOff>
    </xdr:to>
    <xdr:cxnSp macro="">
      <xdr:nvCxnSpPr>
        <xdr:cNvPr id="158" name="直線コネクタ 157">
          <a:extLst>
            <a:ext uri="{FF2B5EF4-FFF2-40B4-BE49-F238E27FC236}">
              <a16:creationId xmlns:a16="http://schemas.microsoft.com/office/drawing/2014/main" id="{677CE113-8F7B-4BDB-ADE6-AF184B81D974}"/>
            </a:ext>
          </a:extLst>
        </xdr:cNvPr>
        <xdr:cNvCxnSpPr/>
      </xdr:nvCxnSpPr>
      <xdr:spPr>
        <a:xfrm flipV="1">
          <a:off x="11798300" y="5950612"/>
          <a:ext cx="762000" cy="164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81633</xdr:rowOff>
    </xdr:from>
    <xdr:ext cx="469744" cy="259045"/>
    <xdr:sp macro="" textlink="">
      <xdr:nvSpPr>
        <xdr:cNvPr id="159" name="n_1aveValue債務償還比率">
          <a:extLst>
            <a:ext uri="{FF2B5EF4-FFF2-40B4-BE49-F238E27FC236}">
              <a16:creationId xmlns:a16="http://schemas.microsoft.com/office/drawing/2014/main" id="{42381A03-917F-4680-9E48-14B299F6507F}"/>
            </a:ext>
          </a:extLst>
        </xdr:cNvPr>
        <xdr:cNvSpPr txBox="1"/>
      </xdr:nvSpPr>
      <xdr:spPr>
        <a:xfrm>
          <a:off x="13836727" y="5653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67445</xdr:rowOff>
    </xdr:from>
    <xdr:ext cx="469744" cy="259045"/>
    <xdr:sp macro="" textlink="">
      <xdr:nvSpPr>
        <xdr:cNvPr id="160" name="n_2aveValue債務償還比率">
          <a:extLst>
            <a:ext uri="{FF2B5EF4-FFF2-40B4-BE49-F238E27FC236}">
              <a16:creationId xmlns:a16="http://schemas.microsoft.com/office/drawing/2014/main" id="{3A068823-200D-41E7-9AB7-51B238C7F873}"/>
            </a:ext>
          </a:extLst>
        </xdr:cNvPr>
        <xdr:cNvSpPr txBox="1"/>
      </xdr:nvSpPr>
      <xdr:spPr>
        <a:xfrm>
          <a:off x="13087427" y="5639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60505</xdr:rowOff>
    </xdr:from>
    <xdr:ext cx="469744" cy="259045"/>
    <xdr:sp macro="" textlink="">
      <xdr:nvSpPr>
        <xdr:cNvPr id="161" name="n_3aveValue債務償還比率">
          <a:extLst>
            <a:ext uri="{FF2B5EF4-FFF2-40B4-BE49-F238E27FC236}">
              <a16:creationId xmlns:a16="http://schemas.microsoft.com/office/drawing/2014/main" id="{88DD3FB2-01C1-40C4-AF66-DA5E1978F5EA}"/>
            </a:ext>
          </a:extLst>
        </xdr:cNvPr>
        <xdr:cNvSpPr txBox="1"/>
      </xdr:nvSpPr>
      <xdr:spPr>
        <a:xfrm>
          <a:off x="12325427" y="5632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58074</xdr:rowOff>
    </xdr:from>
    <xdr:ext cx="469744" cy="259045"/>
    <xdr:sp macro="" textlink="">
      <xdr:nvSpPr>
        <xdr:cNvPr id="162" name="n_4aveValue債務償還比率">
          <a:extLst>
            <a:ext uri="{FF2B5EF4-FFF2-40B4-BE49-F238E27FC236}">
              <a16:creationId xmlns:a16="http://schemas.microsoft.com/office/drawing/2014/main" id="{F10F7C47-2AAA-4C1C-A954-9C46DCB4A7FC}"/>
            </a:ext>
          </a:extLst>
        </xdr:cNvPr>
        <xdr:cNvSpPr txBox="1"/>
      </xdr:nvSpPr>
      <xdr:spPr>
        <a:xfrm>
          <a:off x="11563427" y="5801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127670</xdr:rowOff>
    </xdr:from>
    <xdr:ext cx="469744" cy="259045"/>
    <xdr:sp macro="" textlink="">
      <xdr:nvSpPr>
        <xdr:cNvPr id="163" name="n_1mainValue債務償還比率">
          <a:extLst>
            <a:ext uri="{FF2B5EF4-FFF2-40B4-BE49-F238E27FC236}">
              <a16:creationId xmlns:a16="http://schemas.microsoft.com/office/drawing/2014/main" id="{AB3EA4ED-B460-4C07-88B0-F4A130434E6B}"/>
            </a:ext>
          </a:extLst>
        </xdr:cNvPr>
        <xdr:cNvSpPr txBox="1"/>
      </xdr:nvSpPr>
      <xdr:spPr>
        <a:xfrm>
          <a:off x="13836727" y="6214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30670</xdr:rowOff>
    </xdr:from>
    <xdr:ext cx="469744" cy="259045"/>
    <xdr:sp macro="" textlink="">
      <xdr:nvSpPr>
        <xdr:cNvPr id="164" name="n_2mainValue債務償還比率">
          <a:extLst>
            <a:ext uri="{FF2B5EF4-FFF2-40B4-BE49-F238E27FC236}">
              <a16:creationId xmlns:a16="http://schemas.microsoft.com/office/drawing/2014/main" id="{9D153D2A-2048-4F1D-A0F9-C31F7541AE80}"/>
            </a:ext>
          </a:extLst>
        </xdr:cNvPr>
        <xdr:cNvSpPr txBox="1"/>
      </xdr:nvSpPr>
      <xdr:spPr>
        <a:xfrm>
          <a:off x="13087427" y="6117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77514</xdr:rowOff>
    </xdr:from>
    <xdr:ext cx="469744" cy="259045"/>
    <xdr:sp macro="" textlink="">
      <xdr:nvSpPr>
        <xdr:cNvPr id="165" name="n_3mainValue債務償還比率">
          <a:extLst>
            <a:ext uri="{FF2B5EF4-FFF2-40B4-BE49-F238E27FC236}">
              <a16:creationId xmlns:a16="http://schemas.microsoft.com/office/drawing/2014/main" id="{CE763269-E93A-4163-AF78-1220730BC2E4}"/>
            </a:ext>
          </a:extLst>
        </xdr:cNvPr>
        <xdr:cNvSpPr txBox="1"/>
      </xdr:nvSpPr>
      <xdr:spPr>
        <a:xfrm>
          <a:off x="12325427" y="5992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70765</xdr:rowOff>
    </xdr:from>
    <xdr:ext cx="469744" cy="259045"/>
    <xdr:sp macro="" textlink="">
      <xdr:nvSpPr>
        <xdr:cNvPr id="166" name="n_4mainValue債務償還比率">
          <a:extLst>
            <a:ext uri="{FF2B5EF4-FFF2-40B4-BE49-F238E27FC236}">
              <a16:creationId xmlns:a16="http://schemas.microsoft.com/office/drawing/2014/main" id="{9530849D-7CE3-4C5F-BD11-D4763ABF0EFE}"/>
            </a:ext>
          </a:extLst>
        </xdr:cNvPr>
        <xdr:cNvSpPr txBox="1"/>
      </xdr:nvSpPr>
      <xdr:spPr>
        <a:xfrm>
          <a:off x="11563427" y="6157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BBDA75C2-7514-4934-A775-F3B7BBC550D1}"/>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75169E30-4EEF-4967-9D85-7F510B53BEFF}"/>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102EEB6B-40F2-4873-B910-F6B0B0DF690E}"/>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1C882968-2615-4059-9A37-7C4BBF5D0F86}"/>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A20A7414-B77B-49A6-9248-04CB33642303}"/>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F38E73BA-852F-4ED1-97ED-453012334475}"/>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428FAF6-7701-4D05-8622-2C6D19182F8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6057FBE-FE85-425F-A8B9-3D4EB8ED1D8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1CBC4AA-E310-4B60-A5DA-370C638C5BF5}"/>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832F685-34E2-4963-A487-6BEFFFD1B25C}"/>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岐阜県安八町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0EAF171-1339-434B-82AB-3E56DA8FC21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749A0F7-D623-463B-89C9-0D2D1A8B9CE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CD13BC8-FB16-4FFE-9044-2B2AD51E07B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5D0F851-4ACD-4E54-8163-65E442003B0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7BF09BA-D7FE-4722-85DF-5DD962B779D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DC5ADB1-E2F9-4FD6-B7F0-A695A884803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14,456
13,839
18.16
7,467,218
6,871,572
511,491
4,302,586
5,636,839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94395E2-B122-4B28-B96E-6BB2D0E561B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87514D7-B67D-4BC0-AFAD-1ECD5F13E0A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C0B0B13-3B86-49F7-A5D5-F92F9BDFD0E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12.9
50.7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A6B55D2-E95A-42C4-B129-9E1127FB322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22C3161-1CF3-43E0-A8F9-4B474F5D6BE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8A9F9C1C-1020-42BE-B04A-9C5D0C6D062C}"/>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B93D808-66D6-4169-A61F-FB016EE46EF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2A2A752-7EFA-4298-9125-EF85BEC4A89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9C1D630-A32D-4A1A-B8EB-A1612F52A3F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A809A65-815E-42D2-83FC-6255939C133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2829058-C0D6-417E-B7B6-6CA8E811EDB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0410DBE-21F6-4157-9295-9CD9575A83C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A153850-83B3-409A-B78F-85A4219D4C0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CA8A5DB-C6EA-4CA9-AFF2-B8050A6C0804}"/>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24D1AC6-EEA5-4811-8A2C-75BA981D647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373C169-6CCB-4883-92F5-916434FCE09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1906203-5A42-499E-97D6-8AF8C378BEE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7F15FD4-C1F2-45F1-B175-48B6E7AB1FB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67C2B05-AC97-4F4C-820F-C3014542091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6407466-8E24-4C47-A95A-5B6705D8F04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73505EA-39A8-4BA0-A55F-FDBBF16B2D5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A391B9A-7118-4841-8D55-13A055D6BAF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4E1FB88-9990-4CAD-BD6B-0DDE91AEF8E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4D25541-6D7D-4B80-A0A5-772A87CCA8C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98760ED-B930-46F3-99F2-A99A34D2D7B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AFD08D6-4BF7-424A-B1EC-6D6D9659539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44B2A61-2452-4BB3-9421-7CCB6F97AF0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19BC5E5-B4BC-4F30-BF2A-2C9C74FB68CE}"/>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F7E4077-6BFB-4728-B11D-CAC7C9693781}"/>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D5B9ECE-6202-47D5-9CE0-0E0BDA47F54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4AFD6F2-18DD-413F-855A-EE9494A0F1C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37446FA-1C56-4627-8727-E5149129F49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23605962-F5E2-41D9-9BBF-973D56FDBD3E}"/>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021FD2B-906E-4FC9-8C5C-3C36526CF35E}"/>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C77FB9E4-5D2B-486B-A2CC-ACDE1DCFF27B}"/>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F1EF2952-B908-4D7F-8897-D1967893FF08}"/>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F5BB73DA-9D3F-4329-958D-1D8C8BCACA41}"/>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EC46A185-9A41-4E3C-878B-5D57A3D07D8B}"/>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9FEAE649-0B45-4165-8BCA-E29F41B05916}"/>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BF4DE89D-45FA-4D69-97C2-EA933F6635E2}"/>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3503DB8-7A28-4317-80E8-310AAE1BDCE5}"/>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B7D32063-7B49-443D-AF7E-A9821AAE4223}"/>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F920E925-F64B-432B-94A5-95E1DD2F890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131064</xdr:rowOff>
    </xdr:from>
    <xdr:to>
      <xdr:col>24</xdr:col>
      <xdr:colOff>62865</xdr:colOff>
      <xdr:row>41</xdr:row>
      <xdr:rowOff>51054</xdr:rowOff>
    </xdr:to>
    <xdr:cxnSp macro="">
      <xdr:nvCxnSpPr>
        <xdr:cNvPr id="55" name="直線コネクタ 54">
          <a:extLst>
            <a:ext uri="{FF2B5EF4-FFF2-40B4-BE49-F238E27FC236}">
              <a16:creationId xmlns:a16="http://schemas.microsoft.com/office/drawing/2014/main" id="{92639C92-2CB7-4DDF-BFEB-72BD759FCB50}"/>
            </a:ext>
          </a:extLst>
        </xdr:cNvPr>
        <xdr:cNvCxnSpPr/>
      </xdr:nvCxnSpPr>
      <xdr:spPr>
        <a:xfrm flipV="1">
          <a:off x="4634865" y="5788914"/>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54881</xdr:rowOff>
    </xdr:from>
    <xdr:ext cx="405111" cy="259045"/>
    <xdr:sp macro="" textlink="">
      <xdr:nvSpPr>
        <xdr:cNvPr id="56" name="【道路】&#10;有形固定資産減価償却率最小値テキスト">
          <a:extLst>
            <a:ext uri="{FF2B5EF4-FFF2-40B4-BE49-F238E27FC236}">
              <a16:creationId xmlns:a16="http://schemas.microsoft.com/office/drawing/2014/main" id="{EEE38CD6-D4D9-422F-8884-3507FC8DC093}"/>
            </a:ext>
          </a:extLst>
        </xdr:cNvPr>
        <xdr:cNvSpPr txBox="1"/>
      </xdr:nvSpPr>
      <xdr:spPr>
        <a:xfrm>
          <a:off x="4673600" y="7084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51054</xdr:rowOff>
    </xdr:from>
    <xdr:to>
      <xdr:col>24</xdr:col>
      <xdr:colOff>152400</xdr:colOff>
      <xdr:row>41</xdr:row>
      <xdr:rowOff>51054</xdr:rowOff>
    </xdr:to>
    <xdr:cxnSp macro="">
      <xdr:nvCxnSpPr>
        <xdr:cNvPr id="57" name="直線コネクタ 56">
          <a:extLst>
            <a:ext uri="{FF2B5EF4-FFF2-40B4-BE49-F238E27FC236}">
              <a16:creationId xmlns:a16="http://schemas.microsoft.com/office/drawing/2014/main" id="{A21BC314-9328-4453-871F-68FEFC57DE74}"/>
            </a:ext>
          </a:extLst>
        </xdr:cNvPr>
        <xdr:cNvCxnSpPr/>
      </xdr:nvCxnSpPr>
      <xdr:spPr>
        <a:xfrm>
          <a:off x="4546600" y="7080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77741</xdr:rowOff>
    </xdr:from>
    <xdr:ext cx="405111" cy="259045"/>
    <xdr:sp macro="" textlink="">
      <xdr:nvSpPr>
        <xdr:cNvPr id="58" name="【道路】&#10;有形固定資産減価償却率最大値テキスト">
          <a:extLst>
            <a:ext uri="{FF2B5EF4-FFF2-40B4-BE49-F238E27FC236}">
              <a16:creationId xmlns:a16="http://schemas.microsoft.com/office/drawing/2014/main" id="{C0EBB307-30FB-482D-A3D1-302288050B20}"/>
            </a:ext>
          </a:extLst>
        </xdr:cNvPr>
        <xdr:cNvSpPr txBox="1"/>
      </xdr:nvSpPr>
      <xdr:spPr>
        <a:xfrm>
          <a:off x="4673600" y="5564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131064</xdr:rowOff>
    </xdr:from>
    <xdr:to>
      <xdr:col>24</xdr:col>
      <xdr:colOff>152400</xdr:colOff>
      <xdr:row>33</xdr:row>
      <xdr:rowOff>131064</xdr:rowOff>
    </xdr:to>
    <xdr:cxnSp macro="">
      <xdr:nvCxnSpPr>
        <xdr:cNvPr id="59" name="直線コネクタ 58">
          <a:extLst>
            <a:ext uri="{FF2B5EF4-FFF2-40B4-BE49-F238E27FC236}">
              <a16:creationId xmlns:a16="http://schemas.microsoft.com/office/drawing/2014/main" id="{C0002470-8BA7-42EB-A87E-771F387195AF}"/>
            </a:ext>
          </a:extLst>
        </xdr:cNvPr>
        <xdr:cNvCxnSpPr/>
      </xdr:nvCxnSpPr>
      <xdr:spPr>
        <a:xfrm>
          <a:off x="4546600" y="5788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58691</xdr:rowOff>
    </xdr:from>
    <xdr:ext cx="405111" cy="259045"/>
    <xdr:sp macro="" textlink="">
      <xdr:nvSpPr>
        <xdr:cNvPr id="60" name="【道路】&#10;有形固定資産減価償却率平均値テキスト">
          <a:extLst>
            <a:ext uri="{FF2B5EF4-FFF2-40B4-BE49-F238E27FC236}">
              <a16:creationId xmlns:a16="http://schemas.microsoft.com/office/drawing/2014/main" id="{683590C2-CC1B-4770-8996-5CD4D6A098CA}"/>
            </a:ext>
          </a:extLst>
        </xdr:cNvPr>
        <xdr:cNvSpPr txBox="1"/>
      </xdr:nvSpPr>
      <xdr:spPr>
        <a:xfrm>
          <a:off x="4673600" y="64023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80264</xdr:rowOff>
    </xdr:from>
    <xdr:to>
      <xdr:col>24</xdr:col>
      <xdr:colOff>114300</xdr:colOff>
      <xdr:row>38</xdr:row>
      <xdr:rowOff>10414</xdr:rowOff>
    </xdr:to>
    <xdr:sp macro="" textlink="">
      <xdr:nvSpPr>
        <xdr:cNvPr id="61" name="フローチャート: 判断 60">
          <a:extLst>
            <a:ext uri="{FF2B5EF4-FFF2-40B4-BE49-F238E27FC236}">
              <a16:creationId xmlns:a16="http://schemas.microsoft.com/office/drawing/2014/main" id="{E202DEC5-CCA9-44CB-9114-00125025DA9B}"/>
            </a:ext>
          </a:extLst>
        </xdr:cNvPr>
        <xdr:cNvSpPr/>
      </xdr:nvSpPr>
      <xdr:spPr>
        <a:xfrm>
          <a:off x="4584700" y="642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50546</xdr:rowOff>
    </xdr:from>
    <xdr:to>
      <xdr:col>20</xdr:col>
      <xdr:colOff>38100</xdr:colOff>
      <xdr:row>37</xdr:row>
      <xdr:rowOff>152146</xdr:rowOff>
    </xdr:to>
    <xdr:sp macro="" textlink="">
      <xdr:nvSpPr>
        <xdr:cNvPr id="62" name="フローチャート: 判断 61">
          <a:extLst>
            <a:ext uri="{FF2B5EF4-FFF2-40B4-BE49-F238E27FC236}">
              <a16:creationId xmlns:a16="http://schemas.microsoft.com/office/drawing/2014/main" id="{13A738A7-9F6E-4F40-82DF-3732901679F2}"/>
            </a:ext>
          </a:extLst>
        </xdr:cNvPr>
        <xdr:cNvSpPr/>
      </xdr:nvSpPr>
      <xdr:spPr>
        <a:xfrm>
          <a:off x="3746500" y="63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9398</xdr:rowOff>
    </xdr:from>
    <xdr:to>
      <xdr:col>15</xdr:col>
      <xdr:colOff>101600</xdr:colOff>
      <xdr:row>37</xdr:row>
      <xdr:rowOff>110998</xdr:rowOff>
    </xdr:to>
    <xdr:sp macro="" textlink="">
      <xdr:nvSpPr>
        <xdr:cNvPr id="63" name="フローチャート: 判断 62">
          <a:extLst>
            <a:ext uri="{FF2B5EF4-FFF2-40B4-BE49-F238E27FC236}">
              <a16:creationId xmlns:a16="http://schemas.microsoft.com/office/drawing/2014/main" id="{2D9D131C-0ED4-4933-8FEC-F5D17832C9D8}"/>
            </a:ext>
          </a:extLst>
        </xdr:cNvPr>
        <xdr:cNvSpPr/>
      </xdr:nvSpPr>
      <xdr:spPr>
        <a:xfrm>
          <a:off x="2857500" y="635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2849747E-1FF4-4211-AE52-48469D9E745E}"/>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103124</xdr:rowOff>
    </xdr:from>
    <xdr:to>
      <xdr:col>6</xdr:col>
      <xdr:colOff>38100</xdr:colOff>
      <xdr:row>37</xdr:row>
      <xdr:rowOff>33274</xdr:rowOff>
    </xdr:to>
    <xdr:sp macro="" textlink="">
      <xdr:nvSpPr>
        <xdr:cNvPr id="65" name="フローチャート: 判断 64">
          <a:extLst>
            <a:ext uri="{FF2B5EF4-FFF2-40B4-BE49-F238E27FC236}">
              <a16:creationId xmlns:a16="http://schemas.microsoft.com/office/drawing/2014/main" id="{F28A95B2-3E59-49EB-806B-3A40637938EE}"/>
            </a:ext>
          </a:extLst>
        </xdr:cNvPr>
        <xdr:cNvSpPr/>
      </xdr:nvSpPr>
      <xdr:spPr>
        <a:xfrm>
          <a:off x="1079500" y="627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87175A67-E7B4-45FC-99B8-18B74F1F9D9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6C346F27-7F9B-4EF2-AC12-FCF0C2C02C4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2AE28FC-362B-4ED6-B5B8-17D3F7C3C273}"/>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F918ECF-17E6-4104-A7B8-2C63B671994F}"/>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F192DF9-56A2-431C-B150-DBEC9FF8BCC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155702</xdr:rowOff>
    </xdr:from>
    <xdr:to>
      <xdr:col>24</xdr:col>
      <xdr:colOff>114300</xdr:colOff>
      <xdr:row>37</xdr:row>
      <xdr:rowOff>85852</xdr:rowOff>
    </xdr:to>
    <xdr:sp macro="" textlink="">
      <xdr:nvSpPr>
        <xdr:cNvPr id="71" name="楕円 70">
          <a:extLst>
            <a:ext uri="{FF2B5EF4-FFF2-40B4-BE49-F238E27FC236}">
              <a16:creationId xmlns:a16="http://schemas.microsoft.com/office/drawing/2014/main" id="{7DE72AE7-423E-478D-B397-67F34E760258}"/>
            </a:ext>
          </a:extLst>
        </xdr:cNvPr>
        <xdr:cNvSpPr/>
      </xdr:nvSpPr>
      <xdr:spPr>
        <a:xfrm>
          <a:off x="4584700" y="632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7129</xdr:rowOff>
    </xdr:from>
    <xdr:ext cx="405111" cy="259045"/>
    <xdr:sp macro="" textlink="">
      <xdr:nvSpPr>
        <xdr:cNvPr id="72" name="【道路】&#10;有形固定資産減価償却率該当値テキスト">
          <a:extLst>
            <a:ext uri="{FF2B5EF4-FFF2-40B4-BE49-F238E27FC236}">
              <a16:creationId xmlns:a16="http://schemas.microsoft.com/office/drawing/2014/main" id="{E8995570-CE9B-44AF-B756-C656B36069FF}"/>
            </a:ext>
          </a:extLst>
        </xdr:cNvPr>
        <xdr:cNvSpPr txBox="1"/>
      </xdr:nvSpPr>
      <xdr:spPr>
        <a:xfrm>
          <a:off x="4673600" y="6179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125984</xdr:rowOff>
    </xdr:from>
    <xdr:to>
      <xdr:col>20</xdr:col>
      <xdr:colOff>38100</xdr:colOff>
      <xdr:row>37</xdr:row>
      <xdr:rowOff>56134</xdr:rowOff>
    </xdr:to>
    <xdr:sp macro="" textlink="">
      <xdr:nvSpPr>
        <xdr:cNvPr id="73" name="楕円 72">
          <a:extLst>
            <a:ext uri="{FF2B5EF4-FFF2-40B4-BE49-F238E27FC236}">
              <a16:creationId xmlns:a16="http://schemas.microsoft.com/office/drawing/2014/main" id="{D9D4648A-EA23-40CD-B9C5-1F1E5C928570}"/>
            </a:ext>
          </a:extLst>
        </xdr:cNvPr>
        <xdr:cNvSpPr/>
      </xdr:nvSpPr>
      <xdr:spPr>
        <a:xfrm>
          <a:off x="3746500" y="6298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5334</xdr:rowOff>
    </xdr:from>
    <xdr:to>
      <xdr:col>24</xdr:col>
      <xdr:colOff>63500</xdr:colOff>
      <xdr:row>37</xdr:row>
      <xdr:rowOff>35052</xdr:rowOff>
    </xdr:to>
    <xdr:cxnSp macro="">
      <xdr:nvCxnSpPr>
        <xdr:cNvPr id="74" name="直線コネクタ 73">
          <a:extLst>
            <a:ext uri="{FF2B5EF4-FFF2-40B4-BE49-F238E27FC236}">
              <a16:creationId xmlns:a16="http://schemas.microsoft.com/office/drawing/2014/main" id="{C404C6EB-142E-4709-8C0B-197C2091C011}"/>
            </a:ext>
          </a:extLst>
        </xdr:cNvPr>
        <xdr:cNvCxnSpPr/>
      </xdr:nvCxnSpPr>
      <xdr:spPr>
        <a:xfrm>
          <a:off x="3797300" y="6348984"/>
          <a:ext cx="8382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84836</xdr:rowOff>
    </xdr:from>
    <xdr:to>
      <xdr:col>15</xdr:col>
      <xdr:colOff>101600</xdr:colOff>
      <xdr:row>37</xdr:row>
      <xdr:rowOff>14986</xdr:rowOff>
    </xdr:to>
    <xdr:sp macro="" textlink="">
      <xdr:nvSpPr>
        <xdr:cNvPr id="75" name="楕円 74">
          <a:extLst>
            <a:ext uri="{FF2B5EF4-FFF2-40B4-BE49-F238E27FC236}">
              <a16:creationId xmlns:a16="http://schemas.microsoft.com/office/drawing/2014/main" id="{FE33526D-B5B6-4D1F-AE3A-58D5737DBE8F}"/>
            </a:ext>
          </a:extLst>
        </xdr:cNvPr>
        <xdr:cNvSpPr/>
      </xdr:nvSpPr>
      <xdr:spPr>
        <a:xfrm>
          <a:off x="2857500" y="6257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135636</xdr:rowOff>
    </xdr:from>
    <xdr:to>
      <xdr:col>19</xdr:col>
      <xdr:colOff>177800</xdr:colOff>
      <xdr:row>37</xdr:row>
      <xdr:rowOff>5334</xdr:rowOff>
    </xdr:to>
    <xdr:cxnSp macro="">
      <xdr:nvCxnSpPr>
        <xdr:cNvPr id="76" name="直線コネクタ 75">
          <a:extLst>
            <a:ext uri="{FF2B5EF4-FFF2-40B4-BE49-F238E27FC236}">
              <a16:creationId xmlns:a16="http://schemas.microsoft.com/office/drawing/2014/main" id="{D211B64E-1CAE-4E67-994C-CD2FE3C6F5DA}"/>
            </a:ext>
          </a:extLst>
        </xdr:cNvPr>
        <xdr:cNvCxnSpPr/>
      </xdr:nvCxnSpPr>
      <xdr:spPr>
        <a:xfrm>
          <a:off x="2908300" y="630783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55118</xdr:rowOff>
    </xdr:from>
    <xdr:to>
      <xdr:col>10</xdr:col>
      <xdr:colOff>165100</xdr:colOff>
      <xdr:row>36</xdr:row>
      <xdr:rowOff>156718</xdr:rowOff>
    </xdr:to>
    <xdr:sp macro="" textlink="">
      <xdr:nvSpPr>
        <xdr:cNvPr id="77" name="楕円 76">
          <a:extLst>
            <a:ext uri="{FF2B5EF4-FFF2-40B4-BE49-F238E27FC236}">
              <a16:creationId xmlns:a16="http://schemas.microsoft.com/office/drawing/2014/main" id="{4D3154AA-B3A4-47E5-81A1-DB6ED15887D3}"/>
            </a:ext>
          </a:extLst>
        </xdr:cNvPr>
        <xdr:cNvSpPr/>
      </xdr:nvSpPr>
      <xdr:spPr>
        <a:xfrm>
          <a:off x="1968500" y="6227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105918</xdr:rowOff>
    </xdr:from>
    <xdr:to>
      <xdr:col>15</xdr:col>
      <xdr:colOff>50800</xdr:colOff>
      <xdr:row>36</xdr:row>
      <xdr:rowOff>135636</xdr:rowOff>
    </xdr:to>
    <xdr:cxnSp macro="">
      <xdr:nvCxnSpPr>
        <xdr:cNvPr id="78" name="直線コネクタ 77">
          <a:extLst>
            <a:ext uri="{FF2B5EF4-FFF2-40B4-BE49-F238E27FC236}">
              <a16:creationId xmlns:a16="http://schemas.microsoft.com/office/drawing/2014/main" id="{9FDB501D-F4D4-4A1A-A522-EB1D5DAB017E}"/>
            </a:ext>
          </a:extLst>
        </xdr:cNvPr>
        <xdr:cNvCxnSpPr/>
      </xdr:nvCxnSpPr>
      <xdr:spPr>
        <a:xfrm>
          <a:off x="2019300" y="6278118"/>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23114</xdr:rowOff>
    </xdr:from>
    <xdr:to>
      <xdr:col>6</xdr:col>
      <xdr:colOff>38100</xdr:colOff>
      <xdr:row>36</xdr:row>
      <xdr:rowOff>124714</xdr:rowOff>
    </xdr:to>
    <xdr:sp macro="" textlink="">
      <xdr:nvSpPr>
        <xdr:cNvPr id="79" name="楕円 78">
          <a:extLst>
            <a:ext uri="{FF2B5EF4-FFF2-40B4-BE49-F238E27FC236}">
              <a16:creationId xmlns:a16="http://schemas.microsoft.com/office/drawing/2014/main" id="{124225D0-CAED-4662-BB3B-315841BF4F6D}"/>
            </a:ext>
          </a:extLst>
        </xdr:cNvPr>
        <xdr:cNvSpPr/>
      </xdr:nvSpPr>
      <xdr:spPr>
        <a:xfrm>
          <a:off x="1079500" y="6195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73914</xdr:rowOff>
    </xdr:from>
    <xdr:to>
      <xdr:col>10</xdr:col>
      <xdr:colOff>114300</xdr:colOff>
      <xdr:row>36</xdr:row>
      <xdr:rowOff>105918</xdr:rowOff>
    </xdr:to>
    <xdr:cxnSp macro="">
      <xdr:nvCxnSpPr>
        <xdr:cNvPr id="80" name="直線コネクタ 79">
          <a:extLst>
            <a:ext uri="{FF2B5EF4-FFF2-40B4-BE49-F238E27FC236}">
              <a16:creationId xmlns:a16="http://schemas.microsoft.com/office/drawing/2014/main" id="{519832FC-7D8A-4DE3-9A0B-54D20A6D57A2}"/>
            </a:ext>
          </a:extLst>
        </xdr:cNvPr>
        <xdr:cNvCxnSpPr/>
      </xdr:nvCxnSpPr>
      <xdr:spPr>
        <a:xfrm>
          <a:off x="1130300" y="624611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143273</xdr:rowOff>
    </xdr:from>
    <xdr:ext cx="405111" cy="259045"/>
    <xdr:sp macro="" textlink="">
      <xdr:nvSpPr>
        <xdr:cNvPr id="81" name="n_1aveValue【道路】&#10;有形固定資産減価償却率">
          <a:extLst>
            <a:ext uri="{FF2B5EF4-FFF2-40B4-BE49-F238E27FC236}">
              <a16:creationId xmlns:a16="http://schemas.microsoft.com/office/drawing/2014/main" id="{CEA6DDD1-92F7-4761-9E9D-4D6887565A66}"/>
            </a:ext>
          </a:extLst>
        </xdr:cNvPr>
        <xdr:cNvSpPr txBox="1"/>
      </xdr:nvSpPr>
      <xdr:spPr>
        <a:xfrm>
          <a:off x="3582044" y="6486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102125</xdr:rowOff>
    </xdr:from>
    <xdr:ext cx="405111" cy="259045"/>
    <xdr:sp macro="" textlink="">
      <xdr:nvSpPr>
        <xdr:cNvPr id="82" name="n_2aveValue【道路】&#10;有形固定資産減価償却率">
          <a:extLst>
            <a:ext uri="{FF2B5EF4-FFF2-40B4-BE49-F238E27FC236}">
              <a16:creationId xmlns:a16="http://schemas.microsoft.com/office/drawing/2014/main" id="{533A3E84-E5C3-4614-81C6-FA9287302CA6}"/>
            </a:ext>
          </a:extLst>
        </xdr:cNvPr>
        <xdr:cNvSpPr txBox="1"/>
      </xdr:nvSpPr>
      <xdr:spPr>
        <a:xfrm>
          <a:off x="2705744" y="6445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49BC3034-8D6E-49A8-B871-6ED57A557357}"/>
            </a:ext>
          </a:extLst>
        </xdr:cNvPr>
        <xdr:cNvSpPr txBox="1"/>
      </xdr:nvSpPr>
      <xdr:spPr>
        <a:xfrm>
          <a:off x="1816744" y="64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24401</xdr:rowOff>
    </xdr:from>
    <xdr:ext cx="405111" cy="259045"/>
    <xdr:sp macro="" textlink="">
      <xdr:nvSpPr>
        <xdr:cNvPr id="84" name="n_4aveValue【道路】&#10;有形固定資産減価償却率">
          <a:extLst>
            <a:ext uri="{FF2B5EF4-FFF2-40B4-BE49-F238E27FC236}">
              <a16:creationId xmlns:a16="http://schemas.microsoft.com/office/drawing/2014/main" id="{7AA501C0-C400-4452-AB26-8EE044CF1324}"/>
            </a:ext>
          </a:extLst>
        </xdr:cNvPr>
        <xdr:cNvSpPr txBox="1"/>
      </xdr:nvSpPr>
      <xdr:spPr>
        <a:xfrm>
          <a:off x="927744" y="6368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72661</xdr:rowOff>
    </xdr:from>
    <xdr:ext cx="405111" cy="259045"/>
    <xdr:sp macro="" textlink="">
      <xdr:nvSpPr>
        <xdr:cNvPr id="85" name="n_1mainValue【道路】&#10;有形固定資産減価償却率">
          <a:extLst>
            <a:ext uri="{FF2B5EF4-FFF2-40B4-BE49-F238E27FC236}">
              <a16:creationId xmlns:a16="http://schemas.microsoft.com/office/drawing/2014/main" id="{6D7B17CA-6CB5-44F8-951B-B3F83C8FB5AD}"/>
            </a:ext>
          </a:extLst>
        </xdr:cNvPr>
        <xdr:cNvSpPr txBox="1"/>
      </xdr:nvSpPr>
      <xdr:spPr>
        <a:xfrm>
          <a:off x="3582044" y="6073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31513</xdr:rowOff>
    </xdr:from>
    <xdr:ext cx="405111" cy="259045"/>
    <xdr:sp macro="" textlink="">
      <xdr:nvSpPr>
        <xdr:cNvPr id="86" name="n_2mainValue【道路】&#10;有形固定資産減価償却率">
          <a:extLst>
            <a:ext uri="{FF2B5EF4-FFF2-40B4-BE49-F238E27FC236}">
              <a16:creationId xmlns:a16="http://schemas.microsoft.com/office/drawing/2014/main" id="{3298FA25-5089-4171-B978-F89C26546EF6}"/>
            </a:ext>
          </a:extLst>
        </xdr:cNvPr>
        <xdr:cNvSpPr txBox="1"/>
      </xdr:nvSpPr>
      <xdr:spPr>
        <a:xfrm>
          <a:off x="2705744" y="6032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1795</xdr:rowOff>
    </xdr:from>
    <xdr:ext cx="405111" cy="259045"/>
    <xdr:sp macro="" textlink="">
      <xdr:nvSpPr>
        <xdr:cNvPr id="87" name="n_3mainValue【道路】&#10;有形固定資産減価償却率">
          <a:extLst>
            <a:ext uri="{FF2B5EF4-FFF2-40B4-BE49-F238E27FC236}">
              <a16:creationId xmlns:a16="http://schemas.microsoft.com/office/drawing/2014/main" id="{AE3A5132-D27D-4D07-B492-9BA60396D3EC}"/>
            </a:ext>
          </a:extLst>
        </xdr:cNvPr>
        <xdr:cNvSpPr txBox="1"/>
      </xdr:nvSpPr>
      <xdr:spPr>
        <a:xfrm>
          <a:off x="1816744" y="6002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141241</xdr:rowOff>
    </xdr:from>
    <xdr:ext cx="405111" cy="259045"/>
    <xdr:sp macro="" textlink="">
      <xdr:nvSpPr>
        <xdr:cNvPr id="88" name="n_4mainValue【道路】&#10;有形固定資産減価償却率">
          <a:extLst>
            <a:ext uri="{FF2B5EF4-FFF2-40B4-BE49-F238E27FC236}">
              <a16:creationId xmlns:a16="http://schemas.microsoft.com/office/drawing/2014/main" id="{FAC689AF-E462-41B2-8912-A56C928752C6}"/>
            </a:ext>
          </a:extLst>
        </xdr:cNvPr>
        <xdr:cNvSpPr txBox="1"/>
      </xdr:nvSpPr>
      <xdr:spPr>
        <a:xfrm>
          <a:off x="927744" y="5970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7D4D0ECC-A0BD-48DC-9C2D-7DC7944F07C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940EADBA-97AC-486D-AC61-B69BAD70898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1C006D03-C53F-4565-B9FE-7EE72D026AC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7F1258D8-87C3-4B2A-8313-4059476B53A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7F0049DE-722E-48BF-A538-EE97BB478B9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D9B269F9-A48A-4B36-8387-D5E90F92C0A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CF562AC9-0EFA-41BA-B5B1-844A907CA51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A810BF21-D15D-4068-9E04-AA6E5AB8EB6B}"/>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999396FD-0881-46BA-B2F5-8FC6B94015E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53692ADC-7B87-4109-8A12-B61B6996284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81B27C47-B534-417E-8519-5098FB3254F4}"/>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0E508D69-1B5A-454F-ABE4-007CDC13A0BB}"/>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204085D5-FF03-4B57-8154-D503FF466425}"/>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6E2A6391-2819-4F08-B0EA-A0BC38723B49}"/>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E47B63AB-0E50-49DE-96FF-6B98130D7891}"/>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7B4E57C0-35A3-449C-90CD-14DD1441F13B}"/>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A6B4A566-3D4C-4C49-B9A4-7A3FF9D3F252}"/>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DDA044F0-B1EE-4858-B19E-0B50F1B6E48A}"/>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98DB5544-66E0-42B1-9E37-4AE731FC816C}"/>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BAC7F10E-9C5B-414A-AB20-DEB64729C9F5}"/>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794A9088-A63F-45C9-8D9A-8484A2EE211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BDBDF8D0-6D91-48D3-8D63-7140877A1EAF}"/>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E5C160FC-E9B6-446F-AFB1-C0D7758224EC}"/>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34880</xdr:rowOff>
    </xdr:from>
    <xdr:to>
      <xdr:col>54</xdr:col>
      <xdr:colOff>189865</xdr:colOff>
      <xdr:row>41</xdr:row>
      <xdr:rowOff>145599</xdr:rowOff>
    </xdr:to>
    <xdr:cxnSp macro="">
      <xdr:nvCxnSpPr>
        <xdr:cNvPr id="112" name="直線コネクタ 111">
          <a:extLst>
            <a:ext uri="{FF2B5EF4-FFF2-40B4-BE49-F238E27FC236}">
              <a16:creationId xmlns:a16="http://schemas.microsoft.com/office/drawing/2014/main" id="{AD085CFD-DB63-4C9B-99A7-6FCD1C2DADC6}"/>
            </a:ext>
          </a:extLst>
        </xdr:cNvPr>
        <xdr:cNvCxnSpPr/>
      </xdr:nvCxnSpPr>
      <xdr:spPr>
        <a:xfrm flipV="1">
          <a:off x="10476865" y="5864180"/>
          <a:ext cx="0" cy="1310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149426</xdr:rowOff>
    </xdr:from>
    <xdr:ext cx="469744" cy="259045"/>
    <xdr:sp macro="" textlink="">
      <xdr:nvSpPr>
        <xdr:cNvPr id="113" name="【道路】&#10;一人当たり延長最小値テキスト">
          <a:extLst>
            <a:ext uri="{FF2B5EF4-FFF2-40B4-BE49-F238E27FC236}">
              <a16:creationId xmlns:a16="http://schemas.microsoft.com/office/drawing/2014/main" id="{6DC79970-05BB-44A3-B972-D7B36B402D5F}"/>
            </a:ext>
          </a:extLst>
        </xdr:cNvPr>
        <xdr:cNvSpPr txBox="1"/>
      </xdr:nvSpPr>
      <xdr:spPr>
        <a:xfrm>
          <a:off x="10515600" y="7178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145599</xdr:rowOff>
    </xdr:from>
    <xdr:to>
      <xdr:col>55</xdr:col>
      <xdr:colOff>88900</xdr:colOff>
      <xdr:row>41</xdr:row>
      <xdr:rowOff>145599</xdr:rowOff>
    </xdr:to>
    <xdr:cxnSp macro="">
      <xdr:nvCxnSpPr>
        <xdr:cNvPr id="114" name="直線コネクタ 113">
          <a:extLst>
            <a:ext uri="{FF2B5EF4-FFF2-40B4-BE49-F238E27FC236}">
              <a16:creationId xmlns:a16="http://schemas.microsoft.com/office/drawing/2014/main" id="{8B7479C7-2F43-4A17-B61C-A8BB1BE4AAEA}"/>
            </a:ext>
          </a:extLst>
        </xdr:cNvPr>
        <xdr:cNvCxnSpPr/>
      </xdr:nvCxnSpPr>
      <xdr:spPr>
        <a:xfrm>
          <a:off x="10388600" y="7175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153007</xdr:rowOff>
    </xdr:from>
    <xdr:ext cx="534377" cy="259045"/>
    <xdr:sp macro="" textlink="">
      <xdr:nvSpPr>
        <xdr:cNvPr id="115" name="【道路】&#10;一人当たり延長最大値テキスト">
          <a:extLst>
            <a:ext uri="{FF2B5EF4-FFF2-40B4-BE49-F238E27FC236}">
              <a16:creationId xmlns:a16="http://schemas.microsoft.com/office/drawing/2014/main" id="{577D245C-33F7-47C7-AFC6-54A82F2AB3B4}"/>
            </a:ext>
          </a:extLst>
        </xdr:cNvPr>
        <xdr:cNvSpPr txBox="1"/>
      </xdr:nvSpPr>
      <xdr:spPr>
        <a:xfrm>
          <a:off x="10515600" y="5639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34880</xdr:rowOff>
    </xdr:from>
    <xdr:to>
      <xdr:col>55</xdr:col>
      <xdr:colOff>88900</xdr:colOff>
      <xdr:row>34</xdr:row>
      <xdr:rowOff>34880</xdr:rowOff>
    </xdr:to>
    <xdr:cxnSp macro="">
      <xdr:nvCxnSpPr>
        <xdr:cNvPr id="116" name="直線コネクタ 115">
          <a:extLst>
            <a:ext uri="{FF2B5EF4-FFF2-40B4-BE49-F238E27FC236}">
              <a16:creationId xmlns:a16="http://schemas.microsoft.com/office/drawing/2014/main" id="{7F570874-DB8F-4F06-9AFB-649B7D960A17}"/>
            </a:ext>
          </a:extLst>
        </xdr:cNvPr>
        <xdr:cNvCxnSpPr/>
      </xdr:nvCxnSpPr>
      <xdr:spPr>
        <a:xfrm>
          <a:off x="10388600" y="5864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101007</xdr:rowOff>
    </xdr:from>
    <xdr:ext cx="534377" cy="259045"/>
    <xdr:sp macro="" textlink="">
      <xdr:nvSpPr>
        <xdr:cNvPr id="117" name="【道路】&#10;一人当たり延長平均値テキスト">
          <a:extLst>
            <a:ext uri="{FF2B5EF4-FFF2-40B4-BE49-F238E27FC236}">
              <a16:creationId xmlns:a16="http://schemas.microsoft.com/office/drawing/2014/main" id="{757C668E-A490-43DB-A3E2-FA87C5146AE6}"/>
            </a:ext>
          </a:extLst>
        </xdr:cNvPr>
        <xdr:cNvSpPr txBox="1"/>
      </xdr:nvSpPr>
      <xdr:spPr>
        <a:xfrm>
          <a:off x="10515600" y="66161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78130</xdr:rowOff>
    </xdr:from>
    <xdr:to>
      <xdr:col>55</xdr:col>
      <xdr:colOff>50800</xdr:colOff>
      <xdr:row>40</xdr:row>
      <xdr:rowOff>8280</xdr:rowOff>
    </xdr:to>
    <xdr:sp macro="" textlink="">
      <xdr:nvSpPr>
        <xdr:cNvPr id="118" name="フローチャート: 判断 117">
          <a:extLst>
            <a:ext uri="{FF2B5EF4-FFF2-40B4-BE49-F238E27FC236}">
              <a16:creationId xmlns:a16="http://schemas.microsoft.com/office/drawing/2014/main" id="{92438EDF-887C-42C8-87CB-0D9318C5448B}"/>
            </a:ext>
          </a:extLst>
        </xdr:cNvPr>
        <xdr:cNvSpPr/>
      </xdr:nvSpPr>
      <xdr:spPr>
        <a:xfrm>
          <a:off x="10426700" y="6764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82455</xdr:rowOff>
    </xdr:from>
    <xdr:to>
      <xdr:col>50</xdr:col>
      <xdr:colOff>165100</xdr:colOff>
      <xdr:row>40</xdr:row>
      <xdr:rowOff>12605</xdr:rowOff>
    </xdr:to>
    <xdr:sp macro="" textlink="">
      <xdr:nvSpPr>
        <xdr:cNvPr id="119" name="フローチャート: 判断 118">
          <a:extLst>
            <a:ext uri="{FF2B5EF4-FFF2-40B4-BE49-F238E27FC236}">
              <a16:creationId xmlns:a16="http://schemas.microsoft.com/office/drawing/2014/main" id="{3EF702C8-E587-4FCE-BE6D-8208ED289EF7}"/>
            </a:ext>
          </a:extLst>
        </xdr:cNvPr>
        <xdr:cNvSpPr/>
      </xdr:nvSpPr>
      <xdr:spPr>
        <a:xfrm>
          <a:off x="9588500" y="676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79178</xdr:rowOff>
    </xdr:from>
    <xdr:to>
      <xdr:col>46</xdr:col>
      <xdr:colOff>38100</xdr:colOff>
      <xdr:row>40</xdr:row>
      <xdr:rowOff>9328</xdr:rowOff>
    </xdr:to>
    <xdr:sp macro="" textlink="">
      <xdr:nvSpPr>
        <xdr:cNvPr id="120" name="フローチャート: 判断 119">
          <a:extLst>
            <a:ext uri="{FF2B5EF4-FFF2-40B4-BE49-F238E27FC236}">
              <a16:creationId xmlns:a16="http://schemas.microsoft.com/office/drawing/2014/main" id="{AC7B0F16-320C-4931-99D2-F28EE492B743}"/>
            </a:ext>
          </a:extLst>
        </xdr:cNvPr>
        <xdr:cNvSpPr/>
      </xdr:nvSpPr>
      <xdr:spPr>
        <a:xfrm>
          <a:off x="8699500" y="6765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88912</xdr:rowOff>
    </xdr:from>
    <xdr:to>
      <xdr:col>41</xdr:col>
      <xdr:colOff>101600</xdr:colOff>
      <xdr:row>40</xdr:row>
      <xdr:rowOff>19062</xdr:rowOff>
    </xdr:to>
    <xdr:sp macro="" textlink="">
      <xdr:nvSpPr>
        <xdr:cNvPr id="121" name="フローチャート: 判断 120">
          <a:extLst>
            <a:ext uri="{FF2B5EF4-FFF2-40B4-BE49-F238E27FC236}">
              <a16:creationId xmlns:a16="http://schemas.microsoft.com/office/drawing/2014/main" id="{D37623CA-B5F4-4B41-ADA7-F456D69ED300}"/>
            </a:ext>
          </a:extLst>
        </xdr:cNvPr>
        <xdr:cNvSpPr/>
      </xdr:nvSpPr>
      <xdr:spPr>
        <a:xfrm>
          <a:off x="7810500" y="67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90418</xdr:rowOff>
    </xdr:from>
    <xdr:to>
      <xdr:col>36</xdr:col>
      <xdr:colOff>165100</xdr:colOff>
      <xdr:row>39</xdr:row>
      <xdr:rowOff>20568</xdr:rowOff>
    </xdr:to>
    <xdr:sp macro="" textlink="">
      <xdr:nvSpPr>
        <xdr:cNvPr id="122" name="フローチャート: 判断 121">
          <a:extLst>
            <a:ext uri="{FF2B5EF4-FFF2-40B4-BE49-F238E27FC236}">
              <a16:creationId xmlns:a16="http://schemas.microsoft.com/office/drawing/2014/main" id="{36C9A7A1-CBFA-4F8F-9398-0A07F0979B77}"/>
            </a:ext>
          </a:extLst>
        </xdr:cNvPr>
        <xdr:cNvSpPr/>
      </xdr:nvSpPr>
      <xdr:spPr>
        <a:xfrm>
          <a:off x="6921500" y="6605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A3835202-2244-4CEC-B71C-974A6D8D6CA2}"/>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74D8C083-D416-45E1-8F92-6B7492ED376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675B4F2-573A-4748-95F4-DE6CBB01EA0C}"/>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9C2CD25-729E-44C5-8EB8-553EE87A611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37CFDC7-F577-4648-A80E-6C08050072F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88494</xdr:rowOff>
    </xdr:from>
    <xdr:to>
      <xdr:col>55</xdr:col>
      <xdr:colOff>50800</xdr:colOff>
      <xdr:row>40</xdr:row>
      <xdr:rowOff>18644</xdr:rowOff>
    </xdr:to>
    <xdr:sp macro="" textlink="">
      <xdr:nvSpPr>
        <xdr:cNvPr id="128" name="楕円 127">
          <a:extLst>
            <a:ext uri="{FF2B5EF4-FFF2-40B4-BE49-F238E27FC236}">
              <a16:creationId xmlns:a16="http://schemas.microsoft.com/office/drawing/2014/main" id="{A072373D-446B-412F-B1B1-D1FF7E216D22}"/>
            </a:ext>
          </a:extLst>
        </xdr:cNvPr>
        <xdr:cNvSpPr/>
      </xdr:nvSpPr>
      <xdr:spPr>
        <a:xfrm>
          <a:off x="10426700" y="6775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66921</xdr:rowOff>
    </xdr:from>
    <xdr:ext cx="534377" cy="259045"/>
    <xdr:sp macro="" textlink="">
      <xdr:nvSpPr>
        <xdr:cNvPr id="129" name="【道路】&#10;一人当たり延長該当値テキスト">
          <a:extLst>
            <a:ext uri="{FF2B5EF4-FFF2-40B4-BE49-F238E27FC236}">
              <a16:creationId xmlns:a16="http://schemas.microsoft.com/office/drawing/2014/main" id="{50319552-BBAC-459F-B6A0-4C8CAB19503A}"/>
            </a:ext>
          </a:extLst>
        </xdr:cNvPr>
        <xdr:cNvSpPr txBox="1"/>
      </xdr:nvSpPr>
      <xdr:spPr>
        <a:xfrm>
          <a:off x="10515600" y="6753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88818</xdr:rowOff>
    </xdr:from>
    <xdr:to>
      <xdr:col>50</xdr:col>
      <xdr:colOff>165100</xdr:colOff>
      <xdr:row>40</xdr:row>
      <xdr:rowOff>18968</xdr:rowOff>
    </xdr:to>
    <xdr:sp macro="" textlink="">
      <xdr:nvSpPr>
        <xdr:cNvPr id="130" name="楕円 129">
          <a:extLst>
            <a:ext uri="{FF2B5EF4-FFF2-40B4-BE49-F238E27FC236}">
              <a16:creationId xmlns:a16="http://schemas.microsoft.com/office/drawing/2014/main" id="{27406DF4-7C6B-40E9-9EDF-399D8F7E3175}"/>
            </a:ext>
          </a:extLst>
        </xdr:cNvPr>
        <xdr:cNvSpPr/>
      </xdr:nvSpPr>
      <xdr:spPr>
        <a:xfrm>
          <a:off x="9588500" y="6775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139294</xdr:rowOff>
    </xdr:from>
    <xdr:to>
      <xdr:col>55</xdr:col>
      <xdr:colOff>0</xdr:colOff>
      <xdr:row>39</xdr:row>
      <xdr:rowOff>139618</xdr:rowOff>
    </xdr:to>
    <xdr:cxnSp macro="">
      <xdr:nvCxnSpPr>
        <xdr:cNvPr id="131" name="直線コネクタ 130">
          <a:extLst>
            <a:ext uri="{FF2B5EF4-FFF2-40B4-BE49-F238E27FC236}">
              <a16:creationId xmlns:a16="http://schemas.microsoft.com/office/drawing/2014/main" id="{1EFB2CAB-49E8-4B90-ADC9-2A214B2B011C}"/>
            </a:ext>
          </a:extLst>
        </xdr:cNvPr>
        <xdr:cNvCxnSpPr/>
      </xdr:nvCxnSpPr>
      <xdr:spPr>
        <a:xfrm flipV="1">
          <a:off x="9639300" y="6825844"/>
          <a:ext cx="838200" cy="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90189</xdr:rowOff>
    </xdr:from>
    <xdr:to>
      <xdr:col>46</xdr:col>
      <xdr:colOff>38100</xdr:colOff>
      <xdr:row>40</xdr:row>
      <xdr:rowOff>20339</xdr:rowOff>
    </xdr:to>
    <xdr:sp macro="" textlink="">
      <xdr:nvSpPr>
        <xdr:cNvPr id="132" name="楕円 131">
          <a:extLst>
            <a:ext uri="{FF2B5EF4-FFF2-40B4-BE49-F238E27FC236}">
              <a16:creationId xmlns:a16="http://schemas.microsoft.com/office/drawing/2014/main" id="{E08DE9DA-7F9E-4B7F-AF1D-76C37B0DAB59}"/>
            </a:ext>
          </a:extLst>
        </xdr:cNvPr>
        <xdr:cNvSpPr/>
      </xdr:nvSpPr>
      <xdr:spPr>
        <a:xfrm>
          <a:off x="8699500" y="677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139618</xdr:rowOff>
    </xdr:from>
    <xdr:to>
      <xdr:col>50</xdr:col>
      <xdr:colOff>114300</xdr:colOff>
      <xdr:row>39</xdr:row>
      <xdr:rowOff>140989</xdr:rowOff>
    </xdr:to>
    <xdr:cxnSp macro="">
      <xdr:nvCxnSpPr>
        <xdr:cNvPr id="133" name="直線コネクタ 132">
          <a:extLst>
            <a:ext uri="{FF2B5EF4-FFF2-40B4-BE49-F238E27FC236}">
              <a16:creationId xmlns:a16="http://schemas.microsoft.com/office/drawing/2014/main" id="{F7B9006E-BB1A-40D4-BB97-94AD2935EF29}"/>
            </a:ext>
          </a:extLst>
        </xdr:cNvPr>
        <xdr:cNvCxnSpPr/>
      </xdr:nvCxnSpPr>
      <xdr:spPr>
        <a:xfrm flipV="1">
          <a:off x="8750300" y="6826168"/>
          <a:ext cx="8890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93637</xdr:rowOff>
    </xdr:from>
    <xdr:to>
      <xdr:col>41</xdr:col>
      <xdr:colOff>101600</xdr:colOff>
      <xdr:row>40</xdr:row>
      <xdr:rowOff>23787</xdr:rowOff>
    </xdr:to>
    <xdr:sp macro="" textlink="">
      <xdr:nvSpPr>
        <xdr:cNvPr id="134" name="楕円 133">
          <a:extLst>
            <a:ext uri="{FF2B5EF4-FFF2-40B4-BE49-F238E27FC236}">
              <a16:creationId xmlns:a16="http://schemas.microsoft.com/office/drawing/2014/main" id="{02C56A13-BC55-499A-8D9A-18CB6189B8B8}"/>
            </a:ext>
          </a:extLst>
        </xdr:cNvPr>
        <xdr:cNvSpPr/>
      </xdr:nvSpPr>
      <xdr:spPr>
        <a:xfrm>
          <a:off x="7810500" y="6780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140989</xdr:rowOff>
    </xdr:from>
    <xdr:to>
      <xdr:col>45</xdr:col>
      <xdr:colOff>177800</xdr:colOff>
      <xdr:row>39</xdr:row>
      <xdr:rowOff>144437</xdr:rowOff>
    </xdr:to>
    <xdr:cxnSp macro="">
      <xdr:nvCxnSpPr>
        <xdr:cNvPr id="135" name="直線コネクタ 134">
          <a:extLst>
            <a:ext uri="{FF2B5EF4-FFF2-40B4-BE49-F238E27FC236}">
              <a16:creationId xmlns:a16="http://schemas.microsoft.com/office/drawing/2014/main" id="{1311E763-BBC9-45FB-9CDD-C061C30AA1FE}"/>
            </a:ext>
          </a:extLst>
        </xdr:cNvPr>
        <xdr:cNvCxnSpPr/>
      </xdr:nvCxnSpPr>
      <xdr:spPr>
        <a:xfrm flipV="1">
          <a:off x="7861300" y="6827539"/>
          <a:ext cx="889000" cy="3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97809</xdr:rowOff>
    </xdr:from>
    <xdr:to>
      <xdr:col>36</xdr:col>
      <xdr:colOff>165100</xdr:colOff>
      <xdr:row>40</xdr:row>
      <xdr:rowOff>27959</xdr:rowOff>
    </xdr:to>
    <xdr:sp macro="" textlink="">
      <xdr:nvSpPr>
        <xdr:cNvPr id="136" name="楕円 135">
          <a:extLst>
            <a:ext uri="{FF2B5EF4-FFF2-40B4-BE49-F238E27FC236}">
              <a16:creationId xmlns:a16="http://schemas.microsoft.com/office/drawing/2014/main" id="{1B79993F-C91A-4736-AD81-B7F2DCC0BC1F}"/>
            </a:ext>
          </a:extLst>
        </xdr:cNvPr>
        <xdr:cNvSpPr/>
      </xdr:nvSpPr>
      <xdr:spPr>
        <a:xfrm>
          <a:off x="6921500" y="6784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144437</xdr:rowOff>
    </xdr:from>
    <xdr:to>
      <xdr:col>41</xdr:col>
      <xdr:colOff>50800</xdr:colOff>
      <xdr:row>39</xdr:row>
      <xdr:rowOff>148609</xdr:rowOff>
    </xdr:to>
    <xdr:cxnSp macro="">
      <xdr:nvCxnSpPr>
        <xdr:cNvPr id="137" name="直線コネクタ 136">
          <a:extLst>
            <a:ext uri="{FF2B5EF4-FFF2-40B4-BE49-F238E27FC236}">
              <a16:creationId xmlns:a16="http://schemas.microsoft.com/office/drawing/2014/main" id="{53BF1655-622E-4D2F-8EFB-BD9145AA3A9E}"/>
            </a:ext>
          </a:extLst>
        </xdr:cNvPr>
        <xdr:cNvCxnSpPr/>
      </xdr:nvCxnSpPr>
      <xdr:spPr>
        <a:xfrm flipV="1">
          <a:off x="6972300" y="6830987"/>
          <a:ext cx="889000" cy="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29132</xdr:rowOff>
    </xdr:from>
    <xdr:ext cx="534377" cy="259045"/>
    <xdr:sp macro="" textlink="">
      <xdr:nvSpPr>
        <xdr:cNvPr id="138" name="n_1aveValue【道路】&#10;一人当たり延長">
          <a:extLst>
            <a:ext uri="{FF2B5EF4-FFF2-40B4-BE49-F238E27FC236}">
              <a16:creationId xmlns:a16="http://schemas.microsoft.com/office/drawing/2014/main" id="{3157EA08-13AD-4A48-BD7A-C64E10754EC1}"/>
            </a:ext>
          </a:extLst>
        </xdr:cNvPr>
        <xdr:cNvSpPr txBox="1"/>
      </xdr:nvSpPr>
      <xdr:spPr>
        <a:xfrm>
          <a:off x="9359411" y="6544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25855</xdr:rowOff>
    </xdr:from>
    <xdr:ext cx="534377" cy="259045"/>
    <xdr:sp macro="" textlink="">
      <xdr:nvSpPr>
        <xdr:cNvPr id="139" name="n_2aveValue【道路】&#10;一人当たり延長">
          <a:extLst>
            <a:ext uri="{FF2B5EF4-FFF2-40B4-BE49-F238E27FC236}">
              <a16:creationId xmlns:a16="http://schemas.microsoft.com/office/drawing/2014/main" id="{9C310330-27DD-43D2-9A0D-7AB161CD2AA6}"/>
            </a:ext>
          </a:extLst>
        </xdr:cNvPr>
        <xdr:cNvSpPr txBox="1"/>
      </xdr:nvSpPr>
      <xdr:spPr>
        <a:xfrm>
          <a:off x="8483111" y="6540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35589</xdr:rowOff>
    </xdr:from>
    <xdr:ext cx="534377" cy="259045"/>
    <xdr:sp macro="" textlink="">
      <xdr:nvSpPr>
        <xdr:cNvPr id="140" name="n_3aveValue【道路】&#10;一人当たり延長">
          <a:extLst>
            <a:ext uri="{FF2B5EF4-FFF2-40B4-BE49-F238E27FC236}">
              <a16:creationId xmlns:a16="http://schemas.microsoft.com/office/drawing/2014/main" id="{C14313DE-3258-4249-BCA2-D2CA3F17AC15}"/>
            </a:ext>
          </a:extLst>
        </xdr:cNvPr>
        <xdr:cNvSpPr txBox="1"/>
      </xdr:nvSpPr>
      <xdr:spPr>
        <a:xfrm>
          <a:off x="7594111" y="6550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37095</xdr:rowOff>
    </xdr:from>
    <xdr:ext cx="534377" cy="259045"/>
    <xdr:sp macro="" textlink="">
      <xdr:nvSpPr>
        <xdr:cNvPr id="141" name="n_4aveValue【道路】&#10;一人当たり延長">
          <a:extLst>
            <a:ext uri="{FF2B5EF4-FFF2-40B4-BE49-F238E27FC236}">
              <a16:creationId xmlns:a16="http://schemas.microsoft.com/office/drawing/2014/main" id="{C7910A03-2A04-4DF0-BC3E-9CBAB8AEB8B8}"/>
            </a:ext>
          </a:extLst>
        </xdr:cNvPr>
        <xdr:cNvSpPr txBox="1"/>
      </xdr:nvSpPr>
      <xdr:spPr>
        <a:xfrm>
          <a:off x="6705111" y="6380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10095</xdr:rowOff>
    </xdr:from>
    <xdr:ext cx="534377" cy="259045"/>
    <xdr:sp macro="" textlink="">
      <xdr:nvSpPr>
        <xdr:cNvPr id="142" name="n_1mainValue【道路】&#10;一人当たり延長">
          <a:extLst>
            <a:ext uri="{FF2B5EF4-FFF2-40B4-BE49-F238E27FC236}">
              <a16:creationId xmlns:a16="http://schemas.microsoft.com/office/drawing/2014/main" id="{20AB99F9-F9AC-42CE-8976-714AA15C2FC9}"/>
            </a:ext>
          </a:extLst>
        </xdr:cNvPr>
        <xdr:cNvSpPr txBox="1"/>
      </xdr:nvSpPr>
      <xdr:spPr>
        <a:xfrm>
          <a:off x="9359411" y="6868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11466</xdr:rowOff>
    </xdr:from>
    <xdr:ext cx="534377" cy="259045"/>
    <xdr:sp macro="" textlink="">
      <xdr:nvSpPr>
        <xdr:cNvPr id="143" name="n_2mainValue【道路】&#10;一人当たり延長">
          <a:extLst>
            <a:ext uri="{FF2B5EF4-FFF2-40B4-BE49-F238E27FC236}">
              <a16:creationId xmlns:a16="http://schemas.microsoft.com/office/drawing/2014/main" id="{5ED12140-A34A-4D05-8FB3-F7691D4507EF}"/>
            </a:ext>
          </a:extLst>
        </xdr:cNvPr>
        <xdr:cNvSpPr txBox="1"/>
      </xdr:nvSpPr>
      <xdr:spPr>
        <a:xfrm>
          <a:off x="8483111" y="6869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14914</xdr:rowOff>
    </xdr:from>
    <xdr:ext cx="534377" cy="259045"/>
    <xdr:sp macro="" textlink="">
      <xdr:nvSpPr>
        <xdr:cNvPr id="144" name="n_3mainValue【道路】&#10;一人当たり延長">
          <a:extLst>
            <a:ext uri="{FF2B5EF4-FFF2-40B4-BE49-F238E27FC236}">
              <a16:creationId xmlns:a16="http://schemas.microsoft.com/office/drawing/2014/main" id="{236B67E3-6ED3-4DD4-90EF-C15B01A21550}"/>
            </a:ext>
          </a:extLst>
        </xdr:cNvPr>
        <xdr:cNvSpPr txBox="1"/>
      </xdr:nvSpPr>
      <xdr:spPr>
        <a:xfrm>
          <a:off x="7594111" y="6872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19086</xdr:rowOff>
    </xdr:from>
    <xdr:ext cx="534377" cy="259045"/>
    <xdr:sp macro="" textlink="">
      <xdr:nvSpPr>
        <xdr:cNvPr id="145" name="n_4mainValue【道路】&#10;一人当たり延長">
          <a:extLst>
            <a:ext uri="{FF2B5EF4-FFF2-40B4-BE49-F238E27FC236}">
              <a16:creationId xmlns:a16="http://schemas.microsoft.com/office/drawing/2014/main" id="{A8088BFA-41B4-4722-B5F1-2EF670E1A5D9}"/>
            </a:ext>
          </a:extLst>
        </xdr:cNvPr>
        <xdr:cNvSpPr txBox="1"/>
      </xdr:nvSpPr>
      <xdr:spPr>
        <a:xfrm>
          <a:off x="6705111" y="6877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81917C4-4862-46AB-B54C-93DDF545086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63D24377-B93C-4D26-A8E4-2C635D88F12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94C2991C-B90D-417B-8F84-B6F5F30D427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4F5662F8-882D-44CF-813D-28C0C7D39F5B}"/>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4664383B-BAE8-4642-BB2D-E927B7A54AA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E52905BF-93CB-4EC1-8E44-4B744E064BB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EB8098C5-813B-4D24-A56D-D1D97951DCC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65E4D1E4-17ED-488B-9D42-C68AD18109E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FF79483B-EF5E-47DB-8505-52A776B7DC4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FA0E0F9E-76C3-4BCF-8DD8-854230D93B4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9FE7B5B2-8771-4818-9B52-176FFF7285F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4B6079F8-440F-46B5-A734-F7EE909229B6}"/>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1548E80E-EF4C-4079-B8C1-6B6691E1917B}"/>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F7B0057B-B135-4F8D-B862-B9C04137639D}"/>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BE0E3A81-0054-4951-80E3-92D9879715AE}"/>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71103B99-0B42-4D50-B859-7149DBACF20C}"/>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FD75DAB7-136A-47A0-9A79-A32D6A9B9A34}"/>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A787E832-952B-41A8-8D44-E4CB681A363C}"/>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2A6CAAB3-FCC7-4CA4-8CC8-B0035105C3AE}"/>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E116D78A-0FB3-497A-9EFA-8208F6841C54}"/>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C63EAB6C-9624-47BB-AE6C-8EF05B769AC5}"/>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4D173718-B961-4908-BE99-1B4C525F6F07}"/>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EAFA7A98-09D0-406A-805A-57D137E862EE}"/>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71AD246D-506B-47BA-ACE3-57EF2B5C1766}"/>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10BF1B83-013E-4265-A139-B67D1D2E8E8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130628</xdr:rowOff>
    </xdr:to>
    <xdr:cxnSp macro="">
      <xdr:nvCxnSpPr>
        <xdr:cNvPr id="171" name="直線コネクタ 170">
          <a:extLst>
            <a:ext uri="{FF2B5EF4-FFF2-40B4-BE49-F238E27FC236}">
              <a16:creationId xmlns:a16="http://schemas.microsoft.com/office/drawing/2014/main" id="{64E43CD6-1857-4563-A8D1-286326A6DE62}"/>
            </a:ext>
          </a:extLst>
        </xdr:cNvPr>
        <xdr:cNvCxnSpPr/>
      </xdr:nvCxnSpPr>
      <xdr:spPr>
        <a:xfrm flipV="1">
          <a:off x="4634865" y="9575074"/>
          <a:ext cx="0" cy="1528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2" name="【橋りょう・トンネル】&#10;有形固定資産減価償却率最小値テキスト">
          <a:extLst>
            <a:ext uri="{FF2B5EF4-FFF2-40B4-BE49-F238E27FC236}">
              <a16:creationId xmlns:a16="http://schemas.microsoft.com/office/drawing/2014/main" id="{572E5A38-C196-4725-A5AE-280B1F7808A6}"/>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3" name="直線コネクタ 172">
          <a:extLst>
            <a:ext uri="{FF2B5EF4-FFF2-40B4-BE49-F238E27FC236}">
              <a16:creationId xmlns:a16="http://schemas.microsoft.com/office/drawing/2014/main" id="{5D124434-26DB-4244-98AB-914FE3847BDB}"/>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F4C9FC8A-94C4-44EF-8B1C-D474B20E5213}"/>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EF14C7A4-D7D6-4C06-AF61-AD16032A1BF7}"/>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16164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F5F5D1C3-9C13-4DB1-A4F3-55FF1F68D581}"/>
            </a:ext>
          </a:extLst>
        </xdr:cNvPr>
        <xdr:cNvSpPr txBox="1"/>
      </xdr:nvSpPr>
      <xdr:spPr>
        <a:xfrm>
          <a:off x="4673600" y="103031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164737</xdr:rowOff>
    </xdr:from>
    <xdr:to>
      <xdr:col>24</xdr:col>
      <xdr:colOff>114300</xdr:colOff>
      <xdr:row>61</xdr:row>
      <xdr:rowOff>94887</xdr:rowOff>
    </xdr:to>
    <xdr:sp macro="" textlink="">
      <xdr:nvSpPr>
        <xdr:cNvPr id="177" name="フローチャート: 判断 176">
          <a:extLst>
            <a:ext uri="{FF2B5EF4-FFF2-40B4-BE49-F238E27FC236}">
              <a16:creationId xmlns:a16="http://schemas.microsoft.com/office/drawing/2014/main" id="{2A481464-EF9C-4B55-A236-B4965BA9D8EE}"/>
            </a:ext>
          </a:extLst>
        </xdr:cNvPr>
        <xdr:cNvSpPr/>
      </xdr:nvSpPr>
      <xdr:spPr>
        <a:xfrm>
          <a:off x="45847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78" name="フローチャート: 判断 177">
          <a:extLst>
            <a:ext uri="{FF2B5EF4-FFF2-40B4-BE49-F238E27FC236}">
              <a16:creationId xmlns:a16="http://schemas.microsoft.com/office/drawing/2014/main" id="{043C9701-BB08-4711-867D-302045E7B8A1}"/>
            </a:ext>
          </a:extLst>
        </xdr:cNvPr>
        <xdr:cNvSpPr/>
      </xdr:nvSpPr>
      <xdr:spPr>
        <a:xfrm>
          <a:off x="3746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151674</xdr:rowOff>
    </xdr:from>
    <xdr:to>
      <xdr:col>15</xdr:col>
      <xdr:colOff>101600</xdr:colOff>
      <xdr:row>61</xdr:row>
      <xdr:rowOff>81824</xdr:rowOff>
    </xdr:to>
    <xdr:sp macro="" textlink="">
      <xdr:nvSpPr>
        <xdr:cNvPr id="179" name="フローチャート: 判断 178">
          <a:extLst>
            <a:ext uri="{FF2B5EF4-FFF2-40B4-BE49-F238E27FC236}">
              <a16:creationId xmlns:a16="http://schemas.microsoft.com/office/drawing/2014/main" id="{D7B6D4B6-F1FF-4E2B-B4F7-9BAEF07F44DD}"/>
            </a:ext>
          </a:extLst>
        </xdr:cNvPr>
        <xdr:cNvSpPr/>
      </xdr:nvSpPr>
      <xdr:spPr>
        <a:xfrm>
          <a:off x="2857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135346</xdr:rowOff>
    </xdr:from>
    <xdr:to>
      <xdr:col>10</xdr:col>
      <xdr:colOff>165100</xdr:colOff>
      <xdr:row>61</xdr:row>
      <xdr:rowOff>65496</xdr:rowOff>
    </xdr:to>
    <xdr:sp macro="" textlink="">
      <xdr:nvSpPr>
        <xdr:cNvPr id="180" name="フローチャート: 判断 179">
          <a:extLst>
            <a:ext uri="{FF2B5EF4-FFF2-40B4-BE49-F238E27FC236}">
              <a16:creationId xmlns:a16="http://schemas.microsoft.com/office/drawing/2014/main" id="{2238D0C5-76D8-430B-A392-38FD53ADB3EF}"/>
            </a:ext>
          </a:extLst>
        </xdr:cNvPr>
        <xdr:cNvSpPr/>
      </xdr:nvSpPr>
      <xdr:spPr>
        <a:xfrm>
          <a:off x="1968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81" name="フローチャート: 判断 180">
          <a:extLst>
            <a:ext uri="{FF2B5EF4-FFF2-40B4-BE49-F238E27FC236}">
              <a16:creationId xmlns:a16="http://schemas.microsoft.com/office/drawing/2014/main" id="{33C26912-B0CC-403A-AF53-37CE6C1D1736}"/>
            </a:ext>
          </a:extLst>
        </xdr:cNvPr>
        <xdr:cNvSpPr/>
      </xdr:nvSpPr>
      <xdr:spPr>
        <a:xfrm>
          <a:off x="1079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E73C306D-EE4F-40C3-9A92-1044185E5E4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BC4B4FCF-28E1-440C-AE2A-38A4391C62B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7FD5B457-485B-4F91-8267-C4DA28143473}"/>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EC7A2A4-8C24-4FDB-B7AD-6F8AC56FAE8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1DDCDC3-F6D4-4365-B074-2B97FBE96B2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97790</xdr:rowOff>
    </xdr:from>
    <xdr:to>
      <xdr:col>24</xdr:col>
      <xdr:colOff>114300</xdr:colOff>
      <xdr:row>64</xdr:row>
      <xdr:rowOff>27940</xdr:rowOff>
    </xdr:to>
    <xdr:sp macro="" textlink="">
      <xdr:nvSpPr>
        <xdr:cNvPr id="187" name="楕円 186">
          <a:extLst>
            <a:ext uri="{FF2B5EF4-FFF2-40B4-BE49-F238E27FC236}">
              <a16:creationId xmlns:a16="http://schemas.microsoft.com/office/drawing/2014/main" id="{40277357-F75C-44BC-BA5E-9E0D6F825B23}"/>
            </a:ext>
          </a:extLst>
        </xdr:cNvPr>
        <xdr:cNvSpPr/>
      </xdr:nvSpPr>
      <xdr:spPr>
        <a:xfrm>
          <a:off x="4584700" y="1089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76217</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EC0C4495-90DE-45A7-ADCB-9426668776FF}"/>
            </a:ext>
          </a:extLst>
        </xdr:cNvPr>
        <xdr:cNvSpPr txBox="1"/>
      </xdr:nvSpPr>
      <xdr:spPr>
        <a:xfrm>
          <a:off x="4673600" y="1087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79828</xdr:rowOff>
    </xdr:from>
    <xdr:to>
      <xdr:col>20</xdr:col>
      <xdr:colOff>38100</xdr:colOff>
      <xdr:row>64</xdr:row>
      <xdr:rowOff>9978</xdr:rowOff>
    </xdr:to>
    <xdr:sp macro="" textlink="">
      <xdr:nvSpPr>
        <xdr:cNvPr id="189" name="楕円 188">
          <a:extLst>
            <a:ext uri="{FF2B5EF4-FFF2-40B4-BE49-F238E27FC236}">
              <a16:creationId xmlns:a16="http://schemas.microsoft.com/office/drawing/2014/main" id="{8AEDF30D-6675-457A-8E0B-9A3F4AB520E6}"/>
            </a:ext>
          </a:extLst>
        </xdr:cNvPr>
        <xdr:cNvSpPr/>
      </xdr:nvSpPr>
      <xdr:spPr>
        <a:xfrm>
          <a:off x="3746500" y="10881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130628</xdr:rowOff>
    </xdr:from>
    <xdr:to>
      <xdr:col>24</xdr:col>
      <xdr:colOff>63500</xdr:colOff>
      <xdr:row>63</xdr:row>
      <xdr:rowOff>148590</xdr:rowOff>
    </xdr:to>
    <xdr:cxnSp macro="">
      <xdr:nvCxnSpPr>
        <xdr:cNvPr id="190" name="直線コネクタ 189">
          <a:extLst>
            <a:ext uri="{FF2B5EF4-FFF2-40B4-BE49-F238E27FC236}">
              <a16:creationId xmlns:a16="http://schemas.microsoft.com/office/drawing/2014/main" id="{FB16F557-8BC5-4CCF-89EC-39DD07E6DFFD}"/>
            </a:ext>
          </a:extLst>
        </xdr:cNvPr>
        <xdr:cNvCxnSpPr/>
      </xdr:nvCxnSpPr>
      <xdr:spPr>
        <a:xfrm>
          <a:off x="3797300" y="10931978"/>
          <a:ext cx="8382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61867</xdr:rowOff>
    </xdr:from>
    <xdr:to>
      <xdr:col>15</xdr:col>
      <xdr:colOff>101600</xdr:colOff>
      <xdr:row>63</xdr:row>
      <xdr:rowOff>163467</xdr:rowOff>
    </xdr:to>
    <xdr:sp macro="" textlink="">
      <xdr:nvSpPr>
        <xdr:cNvPr id="191" name="楕円 190">
          <a:extLst>
            <a:ext uri="{FF2B5EF4-FFF2-40B4-BE49-F238E27FC236}">
              <a16:creationId xmlns:a16="http://schemas.microsoft.com/office/drawing/2014/main" id="{28739833-9EA6-45A6-8766-27AA31DAEE62}"/>
            </a:ext>
          </a:extLst>
        </xdr:cNvPr>
        <xdr:cNvSpPr/>
      </xdr:nvSpPr>
      <xdr:spPr>
        <a:xfrm>
          <a:off x="2857500" y="10863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112667</xdr:rowOff>
    </xdr:from>
    <xdr:to>
      <xdr:col>19</xdr:col>
      <xdr:colOff>177800</xdr:colOff>
      <xdr:row>63</xdr:row>
      <xdr:rowOff>130628</xdr:rowOff>
    </xdr:to>
    <xdr:cxnSp macro="">
      <xdr:nvCxnSpPr>
        <xdr:cNvPr id="192" name="直線コネクタ 191">
          <a:extLst>
            <a:ext uri="{FF2B5EF4-FFF2-40B4-BE49-F238E27FC236}">
              <a16:creationId xmlns:a16="http://schemas.microsoft.com/office/drawing/2014/main" id="{E9FD340B-ABF5-4588-AE31-7A3E6BE0858B}"/>
            </a:ext>
          </a:extLst>
        </xdr:cNvPr>
        <xdr:cNvCxnSpPr/>
      </xdr:nvCxnSpPr>
      <xdr:spPr>
        <a:xfrm>
          <a:off x="2908300" y="10914017"/>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43906</xdr:rowOff>
    </xdr:from>
    <xdr:to>
      <xdr:col>10</xdr:col>
      <xdr:colOff>165100</xdr:colOff>
      <xdr:row>63</xdr:row>
      <xdr:rowOff>145506</xdr:rowOff>
    </xdr:to>
    <xdr:sp macro="" textlink="">
      <xdr:nvSpPr>
        <xdr:cNvPr id="193" name="楕円 192">
          <a:extLst>
            <a:ext uri="{FF2B5EF4-FFF2-40B4-BE49-F238E27FC236}">
              <a16:creationId xmlns:a16="http://schemas.microsoft.com/office/drawing/2014/main" id="{453F9453-85EC-404C-A4A2-B4A5BDD64418}"/>
            </a:ext>
          </a:extLst>
        </xdr:cNvPr>
        <xdr:cNvSpPr/>
      </xdr:nvSpPr>
      <xdr:spPr>
        <a:xfrm>
          <a:off x="1968500" y="10845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94706</xdr:rowOff>
    </xdr:from>
    <xdr:to>
      <xdr:col>15</xdr:col>
      <xdr:colOff>50800</xdr:colOff>
      <xdr:row>63</xdr:row>
      <xdr:rowOff>112667</xdr:rowOff>
    </xdr:to>
    <xdr:cxnSp macro="">
      <xdr:nvCxnSpPr>
        <xdr:cNvPr id="194" name="直線コネクタ 193">
          <a:extLst>
            <a:ext uri="{FF2B5EF4-FFF2-40B4-BE49-F238E27FC236}">
              <a16:creationId xmlns:a16="http://schemas.microsoft.com/office/drawing/2014/main" id="{F24F1E1E-E4D6-494B-AAB3-F3621FB775A8}"/>
            </a:ext>
          </a:extLst>
        </xdr:cNvPr>
        <xdr:cNvCxnSpPr/>
      </xdr:nvCxnSpPr>
      <xdr:spPr>
        <a:xfrm>
          <a:off x="2019300" y="10896056"/>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25944</xdr:rowOff>
    </xdr:from>
    <xdr:to>
      <xdr:col>6</xdr:col>
      <xdr:colOff>38100</xdr:colOff>
      <xdr:row>63</xdr:row>
      <xdr:rowOff>127544</xdr:rowOff>
    </xdr:to>
    <xdr:sp macro="" textlink="">
      <xdr:nvSpPr>
        <xdr:cNvPr id="195" name="楕円 194">
          <a:extLst>
            <a:ext uri="{FF2B5EF4-FFF2-40B4-BE49-F238E27FC236}">
              <a16:creationId xmlns:a16="http://schemas.microsoft.com/office/drawing/2014/main" id="{64B8F24B-CD4B-4CF2-8E47-9F46F48F9EBC}"/>
            </a:ext>
          </a:extLst>
        </xdr:cNvPr>
        <xdr:cNvSpPr/>
      </xdr:nvSpPr>
      <xdr:spPr>
        <a:xfrm>
          <a:off x="1079500" y="1082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76744</xdr:rowOff>
    </xdr:from>
    <xdr:to>
      <xdr:col>10</xdr:col>
      <xdr:colOff>114300</xdr:colOff>
      <xdr:row>63</xdr:row>
      <xdr:rowOff>94706</xdr:rowOff>
    </xdr:to>
    <xdr:cxnSp macro="">
      <xdr:nvCxnSpPr>
        <xdr:cNvPr id="196" name="直線コネクタ 195">
          <a:extLst>
            <a:ext uri="{FF2B5EF4-FFF2-40B4-BE49-F238E27FC236}">
              <a16:creationId xmlns:a16="http://schemas.microsoft.com/office/drawing/2014/main" id="{0372F039-13EB-456D-9609-75DF851E6795}"/>
            </a:ext>
          </a:extLst>
        </xdr:cNvPr>
        <xdr:cNvCxnSpPr/>
      </xdr:nvCxnSpPr>
      <xdr:spPr>
        <a:xfrm>
          <a:off x="1130300" y="10878094"/>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88554</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1DE26931-127A-447A-951B-EBB2A0D6A27C}"/>
            </a:ext>
          </a:extLst>
        </xdr:cNvPr>
        <xdr:cNvSpPr txBox="1"/>
      </xdr:nvSpPr>
      <xdr:spPr>
        <a:xfrm>
          <a:off x="35820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98351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8D9C53C1-02F2-4952-8936-3F0F34E40D98}"/>
            </a:ext>
          </a:extLst>
        </xdr:cNvPr>
        <xdr:cNvSpPr txBox="1"/>
      </xdr:nvSpPr>
      <xdr:spPr>
        <a:xfrm>
          <a:off x="2705744" y="1021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82023</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3FB70F72-46FA-4CAC-BBF0-763B5AAC402D}"/>
            </a:ext>
          </a:extLst>
        </xdr:cNvPr>
        <xdr:cNvSpPr txBox="1"/>
      </xdr:nvSpPr>
      <xdr:spPr>
        <a:xfrm>
          <a:off x="1816744" y="10197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77124</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BA2F369A-435F-413A-81BD-9CD40EA233BD}"/>
            </a:ext>
          </a:extLst>
        </xdr:cNvPr>
        <xdr:cNvSpPr txBox="1"/>
      </xdr:nvSpPr>
      <xdr:spPr>
        <a:xfrm>
          <a:off x="927744" y="1019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1105</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10F31251-6BF8-4050-8F1D-B8A39BF6CFF5}"/>
            </a:ext>
          </a:extLst>
        </xdr:cNvPr>
        <xdr:cNvSpPr txBox="1"/>
      </xdr:nvSpPr>
      <xdr:spPr>
        <a:xfrm>
          <a:off x="3582044" y="10973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154594</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67B4DADF-A616-451B-8238-3896F3DC2FC9}"/>
            </a:ext>
          </a:extLst>
        </xdr:cNvPr>
        <xdr:cNvSpPr txBox="1"/>
      </xdr:nvSpPr>
      <xdr:spPr>
        <a:xfrm>
          <a:off x="2705744" y="10955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136633</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E064FDA6-C5F7-4840-8EE7-D5725013185B}"/>
            </a:ext>
          </a:extLst>
        </xdr:cNvPr>
        <xdr:cNvSpPr txBox="1"/>
      </xdr:nvSpPr>
      <xdr:spPr>
        <a:xfrm>
          <a:off x="1816744" y="10937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118671</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1A027719-F16C-48A9-A5C7-5DD4658B243B}"/>
            </a:ext>
          </a:extLst>
        </xdr:cNvPr>
        <xdr:cNvSpPr txBox="1"/>
      </xdr:nvSpPr>
      <xdr:spPr>
        <a:xfrm>
          <a:off x="927744" y="10920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FABC34ED-CA97-4E2A-A877-94D93214B8E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3D826C86-2DB3-4C61-9F3B-DD06E065B34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8EFEA4A3-2171-4C62-90C9-0E69BFF7945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BE84C5DB-5D9C-4E18-89FA-1D4D370BB4D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428C2101-577A-4814-8FD0-E130DAA0986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F40A1379-62B4-4356-B072-887E9C8D709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F2D0E96C-783B-4564-826D-2689AEF6FBA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370BE7D0-73CC-4F8B-8EFB-976EBDAF38E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D37E89F2-1CB8-4C4A-B7F8-308E520A6E6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11E7A6D9-A0AF-4526-B2F0-FB7FA7635B2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57C569F6-41B9-4719-8C57-3562D4EF6A1A}"/>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36A98A1A-B933-48CD-BD3A-CF3B4850BB56}"/>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F5DADDE1-5C2C-4E86-8933-CE9BB9FC1D7D}"/>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8" name="テキスト ボックス 217">
          <a:extLst>
            <a:ext uri="{FF2B5EF4-FFF2-40B4-BE49-F238E27FC236}">
              <a16:creationId xmlns:a16="http://schemas.microsoft.com/office/drawing/2014/main" id="{10B56A83-7626-4FBB-92AB-B77529EF8E82}"/>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5FA92E97-38C5-4ADE-8390-02884C398DD5}"/>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0" name="テキスト ボックス 219">
          <a:extLst>
            <a:ext uri="{FF2B5EF4-FFF2-40B4-BE49-F238E27FC236}">
              <a16:creationId xmlns:a16="http://schemas.microsoft.com/office/drawing/2014/main" id="{00F1E9A0-A176-4A45-94F3-CD3AD8A59E0A}"/>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52E4293D-D762-4F37-8EB5-EA358BD02355}"/>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2" name="テキスト ボックス 221">
          <a:extLst>
            <a:ext uri="{FF2B5EF4-FFF2-40B4-BE49-F238E27FC236}">
              <a16:creationId xmlns:a16="http://schemas.microsoft.com/office/drawing/2014/main" id="{4AC350D7-D40A-449B-9649-9F8CBC00D91F}"/>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ACCAB4BE-9FB5-4FFE-9E07-0A0CEC01024F}"/>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06BEA5AA-2C80-48A7-B997-2D48DF58438A}"/>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2D007364-8798-42B8-B3C0-65FE3458988A}"/>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6" name="テキスト ボックス 225">
          <a:extLst>
            <a:ext uri="{FF2B5EF4-FFF2-40B4-BE49-F238E27FC236}">
              <a16:creationId xmlns:a16="http://schemas.microsoft.com/office/drawing/2014/main" id="{1A5F35D7-0D5D-45A5-B035-5C42E1195D4D}"/>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E61F26E5-DDE4-47C2-A700-83207FA59F87}"/>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FC5D3BED-CA13-42B4-AB9C-3543DE521098}"/>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4E4C76E9-4673-429C-82EE-385C3CD5443A}"/>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11560</xdr:rowOff>
    </xdr:from>
    <xdr:to>
      <xdr:col>54</xdr:col>
      <xdr:colOff>189865</xdr:colOff>
      <xdr:row>64</xdr:row>
      <xdr:rowOff>129109</xdr:rowOff>
    </xdr:to>
    <xdr:cxnSp macro="">
      <xdr:nvCxnSpPr>
        <xdr:cNvPr id="230" name="直線コネクタ 229">
          <a:extLst>
            <a:ext uri="{FF2B5EF4-FFF2-40B4-BE49-F238E27FC236}">
              <a16:creationId xmlns:a16="http://schemas.microsoft.com/office/drawing/2014/main" id="{6E4BC0F9-9524-4378-BDF2-BB7EC2E2156A}"/>
            </a:ext>
          </a:extLst>
        </xdr:cNvPr>
        <xdr:cNvCxnSpPr/>
      </xdr:nvCxnSpPr>
      <xdr:spPr>
        <a:xfrm flipV="1">
          <a:off x="10476865" y="9612760"/>
          <a:ext cx="0" cy="14891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132936</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0BFD6944-0E81-4C2D-A27D-7AB2AFA6605A}"/>
            </a:ext>
          </a:extLst>
        </xdr:cNvPr>
        <xdr:cNvSpPr txBox="1"/>
      </xdr:nvSpPr>
      <xdr:spPr>
        <a:xfrm>
          <a:off x="10515600" y="1110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129109</xdr:rowOff>
    </xdr:from>
    <xdr:to>
      <xdr:col>55</xdr:col>
      <xdr:colOff>88900</xdr:colOff>
      <xdr:row>64</xdr:row>
      <xdr:rowOff>129109</xdr:rowOff>
    </xdr:to>
    <xdr:cxnSp macro="">
      <xdr:nvCxnSpPr>
        <xdr:cNvPr id="232" name="直線コネクタ 231">
          <a:extLst>
            <a:ext uri="{FF2B5EF4-FFF2-40B4-BE49-F238E27FC236}">
              <a16:creationId xmlns:a16="http://schemas.microsoft.com/office/drawing/2014/main" id="{AEB531B5-420F-4D44-A7B4-E033AD090F07}"/>
            </a:ext>
          </a:extLst>
        </xdr:cNvPr>
        <xdr:cNvCxnSpPr/>
      </xdr:nvCxnSpPr>
      <xdr:spPr>
        <a:xfrm>
          <a:off x="10388600" y="11101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129687</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BBE82F6E-6629-4AC6-9B43-5A86B87381B9}"/>
            </a:ext>
          </a:extLst>
        </xdr:cNvPr>
        <xdr:cNvSpPr txBox="1"/>
      </xdr:nvSpPr>
      <xdr:spPr>
        <a:xfrm>
          <a:off x="10515600" y="93879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1,369,381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11560</xdr:rowOff>
    </xdr:from>
    <xdr:to>
      <xdr:col>55</xdr:col>
      <xdr:colOff>88900</xdr:colOff>
      <xdr:row>56</xdr:row>
      <xdr:rowOff>11560</xdr:rowOff>
    </xdr:to>
    <xdr:cxnSp macro="">
      <xdr:nvCxnSpPr>
        <xdr:cNvPr id="234" name="直線コネクタ 233">
          <a:extLst>
            <a:ext uri="{FF2B5EF4-FFF2-40B4-BE49-F238E27FC236}">
              <a16:creationId xmlns:a16="http://schemas.microsoft.com/office/drawing/2014/main" id="{F59FDF81-FA26-4E56-8445-2B7CA31C2F48}"/>
            </a:ext>
          </a:extLst>
        </xdr:cNvPr>
        <xdr:cNvCxnSpPr/>
      </xdr:nvCxnSpPr>
      <xdr:spPr>
        <a:xfrm>
          <a:off x="10388600" y="9612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110839</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89D74DF1-2021-4EA2-8CA1-A6DA8628E72B}"/>
            </a:ext>
          </a:extLst>
        </xdr:cNvPr>
        <xdr:cNvSpPr txBox="1"/>
      </xdr:nvSpPr>
      <xdr:spPr>
        <a:xfrm>
          <a:off x="10515600" y="10569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307,528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87962</xdr:rowOff>
    </xdr:from>
    <xdr:to>
      <xdr:col>55</xdr:col>
      <xdr:colOff>50800</xdr:colOff>
      <xdr:row>63</xdr:row>
      <xdr:rowOff>18112</xdr:rowOff>
    </xdr:to>
    <xdr:sp macro="" textlink="">
      <xdr:nvSpPr>
        <xdr:cNvPr id="236" name="フローチャート: 判断 235">
          <a:extLst>
            <a:ext uri="{FF2B5EF4-FFF2-40B4-BE49-F238E27FC236}">
              <a16:creationId xmlns:a16="http://schemas.microsoft.com/office/drawing/2014/main" id="{714F269C-CB31-4AA8-A3A0-0D3B8938C403}"/>
            </a:ext>
          </a:extLst>
        </xdr:cNvPr>
        <xdr:cNvSpPr/>
      </xdr:nvSpPr>
      <xdr:spPr>
        <a:xfrm>
          <a:off x="10426700" y="1071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93576</xdr:rowOff>
    </xdr:from>
    <xdr:to>
      <xdr:col>50</xdr:col>
      <xdr:colOff>165100</xdr:colOff>
      <xdr:row>63</xdr:row>
      <xdr:rowOff>23726</xdr:rowOff>
    </xdr:to>
    <xdr:sp macro="" textlink="">
      <xdr:nvSpPr>
        <xdr:cNvPr id="237" name="フローチャート: 判断 236">
          <a:extLst>
            <a:ext uri="{FF2B5EF4-FFF2-40B4-BE49-F238E27FC236}">
              <a16:creationId xmlns:a16="http://schemas.microsoft.com/office/drawing/2014/main" id="{43FB1F9A-3432-4544-BF42-44BFC63C151C}"/>
            </a:ext>
          </a:extLst>
        </xdr:cNvPr>
        <xdr:cNvSpPr/>
      </xdr:nvSpPr>
      <xdr:spPr>
        <a:xfrm>
          <a:off x="9588500" y="10723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83263</xdr:rowOff>
    </xdr:from>
    <xdr:to>
      <xdr:col>46</xdr:col>
      <xdr:colOff>38100</xdr:colOff>
      <xdr:row>63</xdr:row>
      <xdr:rowOff>13413</xdr:rowOff>
    </xdr:to>
    <xdr:sp macro="" textlink="">
      <xdr:nvSpPr>
        <xdr:cNvPr id="238" name="フローチャート: 判断 237">
          <a:extLst>
            <a:ext uri="{FF2B5EF4-FFF2-40B4-BE49-F238E27FC236}">
              <a16:creationId xmlns:a16="http://schemas.microsoft.com/office/drawing/2014/main" id="{77FBB757-94C6-457C-8E65-3F7029524D9E}"/>
            </a:ext>
          </a:extLst>
        </xdr:cNvPr>
        <xdr:cNvSpPr/>
      </xdr:nvSpPr>
      <xdr:spPr>
        <a:xfrm>
          <a:off x="8699500" y="107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99471</xdr:rowOff>
    </xdr:from>
    <xdr:to>
      <xdr:col>41</xdr:col>
      <xdr:colOff>101600</xdr:colOff>
      <xdr:row>63</xdr:row>
      <xdr:rowOff>29621</xdr:rowOff>
    </xdr:to>
    <xdr:sp macro="" textlink="">
      <xdr:nvSpPr>
        <xdr:cNvPr id="239" name="フローチャート: 判断 238">
          <a:extLst>
            <a:ext uri="{FF2B5EF4-FFF2-40B4-BE49-F238E27FC236}">
              <a16:creationId xmlns:a16="http://schemas.microsoft.com/office/drawing/2014/main" id="{D7355B46-8628-4BFA-A309-F2F2619D75D6}"/>
            </a:ext>
          </a:extLst>
        </xdr:cNvPr>
        <xdr:cNvSpPr/>
      </xdr:nvSpPr>
      <xdr:spPr>
        <a:xfrm>
          <a:off x="7810500" y="10729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10806</xdr:rowOff>
    </xdr:from>
    <xdr:to>
      <xdr:col>36</xdr:col>
      <xdr:colOff>165100</xdr:colOff>
      <xdr:row>62</xdr:row>
      <xdr:rowOff>112406</xdr:rowOff>
    </xdr:to>
    <xdr:sp macro="" textlink="">
      <xdr:nvSpPr>
        <xdr:cNvPr id="240" name="フローチャート: 判断 239">
          <a:extLst>
            <a:ext uri="{FF2B5EF4-FFF2-40B4-BE49-F238E27FC236}">
              <a16:creationId xmlns:a16="http://schemas.microsoft.com/office/drawing/2014/main" id="{6382B3DE-8C15-42CA-933C-63803AD21785}"/>
            </a:ext>
          </a:extLst>
        </xdr:cNvPr>
        <xdr:cNvSpPr/>
      </xdr:nvSpPr>
      <xdr:spPr>
        <a:xfrm>
          <a:off x="6921500" y="10640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C5B3139-986F-4239-ADCE-D0038D4E8CE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5187409C-3AEE-414F-A1FB-1364164F2CB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4B06E608-721F-4162-A385-469A99DFD0F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3A14167-C661-4900-9BED-489268F7691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D4CE0960-D65C-4BFA-BCB1-18C4259AC93E}"/>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23664</xdr:rowOff>
    </xdr:from>
    <xdr:to>
      <xdr:col>55</xdr:col>
      <xdr:colOff>50800</xdr:colOff>
      <xdr:row>64</xdr:row>
      <xdr:rowOff>125264</xdr:rowOff>
    </xdr:to>
    <xdr:sp macro="" textlink="">
      <xdr:nvSpPr>
        <xdr:cNvPr id="246" name="楕円 245">
          <a:extLst>
            <a:ext uri="{FF2B5EF4-FFF2-40B4-BE49-F238E27FC236}">
              <a16:creationId xmlns:a16="http://schemas.microsoft.com/office/drawing/2014/main" id="{8ADC409B-968F-4199-9F49-AA2512419AA0}"/>
            </a:ext>
          </a:extLst>
        </xdr:cNvPr>
        <xdr:cNvSpPr/>
      </xdr:nvSpPr>
      <xdr:spPr>
        <a:xfrm>
          <a:off x="10426700" y="10996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110041</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193833DC-8207-420F-A107-2469E3F725F0}"/>
            </a:ext>
          </a:extLst>
        </xdr:cNvPr>
        <xdr:cNvSpPr txBox="1"/>
      </xdr:nvSpPr>
      <xdr:spPr>
        <a:xfrm>
          <a:off x="10515600" y="10911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23699</xdr:rowOff>
    </xdr:from>
    <xdr:to>
      <xdr:col>50</xdr:col>
      <xdr:colOff>165100</xdr:colOff>
      <xdr:row>64</xdr:row>
      <xdr:rowOff>125299</xdr:rowOff>
    </xdr:to>
    <xdr:sp macro="" textlink="">
      <xdr:nvSpPr>
        <xdr:cNvPr id="248" name="楕円 247">
          <a:extLst>
            <a:ext uri="{FF2B5EF4-FFF2-40B4-BE49-F238E27FC236}">
              <a16:creationId xmlns:a16="http://schemas.microsoft.com/office/drawing/2014/main" id="{0E03DEE1-472A-4E25-A287-9E082006CDCD}"/>
            </a:ext>
          </a:extLst>
        </xdr:cNvPr>
        <xdr:cNvSpPr/>
      </xdr:nvSpPr>
      <xdr:spPr>
        <a:xfrm>
          <a:off x="9588500" y="10996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74464</xdr:rowOff>
    </xdr:from>
    <xdr:to>
      <xdr:col>55</xdr:col>
      <xdr:colOff>0</xdr:colOff>
      <xdr:row>64</xdr:row>
      <xdr:rowOff>74499</xdr:rowOff>
    </xdr:to>
    <xdr:cxnSp macro="">
      <xdr:nvCxnSpPr>
        <xdr:cNvPr id="249" name="直線コネクタ 248">
          <a:extLst>
            <a:ext uri="{FF2B5EF4-FFF2-40B4-BE49-F238E27FC236}">
              <a16:creationId xmlns:a16="http://schemas.microsoft.com/office/drawing/2014/main" id="{B184098C-C2B7-4AA1-87E3-19224A4B3666}"/>
            </a:ext>
          </a:extLst>
        </xdr:cNvPr>
        <xdr:cNvCxnSpPr/>
      </xdr:nvCxnSpPr>
      <xdr:spPr>
        <a:xfrm flipV="1">
          <a:off x="9639300" y="11047264"/>
          <a:ext cx="838200" cy="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23881</xdr:rowOff>
    </xdr:from>
    <xdr:to>
      <xdr:col>46</xdr:col>
      <xdr:colOff>38100</xdr:colOff>
      <xdr:row>64</xdr:row>
      <xdr:rowOff>125481</xdr:rowOff>
    </xdr:to>
    <xdr:sp macro="" textlink="">
      <xdr:nvSpPr>
        <xdr:cNvPr id="250" name="楕円 249">
          <a:extLst>
            <a:ext uri="{FF2B5EF4-FFF2-40B4-BE49-F238E27FC236}">
              <a16:creationId xmlns:a16="http://schemas.microsoft.com/office/drawing/2014/main" id="{E74DD1EA-6A2F-4CEB-A2C0-F1EB31AD450D}"/>
            </a:ext>
          </a:extLst>
        </xdr:cNvPr>
        <xdr:cNvSpPr/>
      </xdr:nvSpPr>
      <xdr:spPr>
        <a:xfrm>
          <a:off x="8699500" y="10996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74499</xdr:rowOff>
    </xdr:from>
    <xdr:to>
      <xdr:col>50</xdr:col>
      <xdr:colOff>114300</xdr:colOff>
      <xdr:row>64</xdr:row>
      <xdr:rowOff>74681</xdr:rowOff>
    </xdr:to>
    <xdr:cxnSp macro="">
      <xdr:nvCxnSpPr>
        <xdr:cNvPr id="251" name="直線コネクタ 250">
          <a:extLst>
            <a:ext uri="{FF2B5EF4-FFF2-40B4-BE49-F238E27FC236}">
              <a16:creationId xmlns:a16="http://schemas.microsoft.com/office/drawing/2014/main" id="{40BF3955-0B5D-46CE-A353-3D4710EF17D4}"/>
            </a:ext>
          </a:extLst>
        </xdr:cNvPr>
        <xdr:cNvCxnSpPr/>
      </xdr:nvCxnSpPr>
      <xdr:spPr>
        <a:xfrm flipV="1">
          <a:off x="8750300" y="11047299"/>
          <a:ext cx="889000" cy="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24305</xdr:rowOff>
    </xdr:from>
    <xdr:to>
      <xdr:col>41</xdr:col>
      <xdr:colOff>101600</xdr:colOff>
      <xdr:row>64</xdr:row>
      <xdr:rowOff>125905</xdr:rowOff>
    </xdr:to>
    <xdr:sp macro="" textlink="">
      <xdr:nvSpPr>
        <xdr:cNvPr id="252" name="楕円 251">
          <a:extLst>
            <a:ext uri="{FF2B5EF4-FFF2-40B4-BE49-F238E27FC236}">
              <a16:creationId xmlns:a16="http://schemas.microsoft.com/office/drawing/2014/main" id="{44978478-D030-4220-86CF-444E0292F2FE}"/>
            </a:ext>
          </a:extLst>
        </xdr:cNvPr>
        <xdr:cNvSpPr/>
      </xdr:nvSpPr>
      <xdr:spPr>
        <a:xfrm>
          <a:off x="7810500" y="1099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74681</xdr:rowOff>
    </xdr:from>
    <xdr:to>
      <xdr:col>45</xdr:col>
      <xdr:colOff>177800</xdr:colOff>
      <xdr:row>64</xdr:row>
      <xdr:rowOff>75105</xdr:rowOff>
    </xdr:to>
    <xdr:cxnSp macro="">
      <xdr:nvCxnSpPr>
        <xdr:cNvPr id="253" name="直線コネクタ 252">
          <a:extLst>
            <a:ext uri="{FF2B5EF4-FFF2-40B4-BE49-F238E27FC236}">
              <a16:creationId xmlns:a16="http://schemas.microsoft.com/office/drawing/2014/main" id="{C46261BB-4649-44B1-A155-9B9238B47A1D}"/>
            </a:ext>
          </a:extLst>
        </xdr:cNvPr>
        <xdr:cNvCxnSpPr/>
      </xdr:nvCxnSpPr>
      <xdr:spPr>
        <a:xfrm flipV="1">
          <a:off x="7861300" y="11047481"/>
          <a:ext cx="889000" cy="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24872</xdr:rowOff>
    </xdr:from>
    <xdr:to>
      <xdr:col>36</xdr:col>
      <xdr:colOff>165100</xdr:colOff>
      <xdr:row>64</xdr:row>
      <xdr:rowOff>126472</xdr:rowOff>
    </xdr:to>
    <xdr:sp macro="" textlink="">
      <xdr:nvSpPr>
        <xdr:cNvPr id="254" name="楕円 253">
          <a:extLst>
            <a:ext uri="{FF2B5EF4-FFF2-40B4-BE49-F238E27FC236}">
              <a16:creationId xmlns:a16="http://schemas.microsoft.com/office/drawing/2014/main" id="{4435CDC5-1203-4325-B0BD-B9ADB6CDD05A}"/>
            </a:ext>
          </a:extLst>
        </xdr:cNvPr>
        <xdr:cNvSpPr/>
      </xdr:nvSpPr>
      <xdr:spPr>
        <a:xfrm>
          <a:off x="6921500" y="10997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75105</xdr:rowOff>
    </xdr:from>
    <xdr:to>
      <xdr:col>41</xdr:col>
      <xdr:colOff>50800</xdr:colOff>
      <xdr:row>64</xdr:row>
      <xdr:rowOff>75672</xdr:rowOff>
    </xdr:to>
    <xdr:cxnSp macro="">
      <xdr:nvCxnSpPr>
        <xdr:cNvPr id="255" name="直線コネクタ 254">
          <a:extLst>
            <a:ext uri="{FF2B5EF4-FFF2-40B4-BE49-F238E27FC236}">
              <a16:creationId xmlns:a16="http://schemas.microsoft.com/office/drawing/2014/main" id="{79B1470A-DF91-49C6-934C-C402521D60B5}"/>
            </a:ext>
          </a:extLst>
        </xdr:cNvPr>
        <xdr:cNvCxnSpPr/>
      </xdr:nvCxnSpPr>
      <xdr:spPr>
        <a:xfrm flipV="1">
          <a:off x="6972300" y="11047905"/>
          <a:ext cx="889000" cy="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40253</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BB4388F3-6B90-4143-B08C-E451B00DAD8B}"/>
            </a:ext>
          </a:extLst>
        </xdr:cNvPr>
        <xdr:cNvSpPr txBox="1"/>
      </xdr:nvSpPr>
      <xdr:spPr>
        <a:xfrm>
          <a:off x="9327095" y="10498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29940</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7169062D-C11B-4A6E-A082-DF725E7DC13C}"/>
            </a:ext>
          </a:extLst>
        </xdr:cNvPr>
        <xdr:cNvSpPr txBox="1"/>
      </xdr:nvSpPr>
      <xdr:spPr>
        <a:xfrm>
          <a:off x="8450795" y="10488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46148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8CDA62FE-1987-4DFC-8F7D-7AA251643473}"/>
            </a:ext>
          </a:extLst>
        </xdr:cNvPr>
        <xdr:cNvSpPr txBox="1"/>
      </xdr:nvSpPr>
      <xdr:spPr>
        <a:xfrm>
          <a:off x="7561795" y="10504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128933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12A42038-582C-4067-A8F6-9CB74F70AB72}"/>
            </a:ext>
          </a:extLst>
        </xdr:cNvPr>
        <xdr:cNvSpPr txBox="1"/>
      </xdr:nvSpPr>
      <xdr:spPr>
        <a:xfrm>
          <a:off x="6672795" y="10415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116426</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D2DBCA30-CB13-4BA7-B842-82D7FFC05B60}"/>
            </a:ext>
          </a:extLst>
        </xdr:cNvPr>
        <xdr:cNvSpPr txBox="1"/>
      </xdr:nvSpPr>
      <xdr:spPr>
        <a:xfrm>
          <a:off x="9359411" y="11089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116608</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049DC40F-CD54-4397-B5DD-6BFD7AF2E5EC}"/>
            </a:ext>
          </a:extLst>
        </xdr:cNvPr>
        <xdr:cNvSpPr txBox="1"/>
      </xdr:nvSpPr>
      <xdr:spPr>
        <a:xfrm>
          <a:off x="8483111" y="11089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117032</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3A04D3B3-4493-46AA-8B8F-698B25B6E422}"/>
            </a:ext>
          </a:extLst>
        </xdr:cNvPr>
        <xdr:cNvSpPr txBox="1"/>
      </xdr:nvSpPr>
      <xdr:spPr>
        <a:xfrm>
          <a:off x="7594111" y="11089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117599</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8A2EC96B-2033-4287-897E-D0F6D1160A31}"/>
            </a:ext>
          </a:extLst>
        </xdr:cNvPr>
        <xdr:cNvSpPr txBox="1"/>
      </xdr:nvSpPr>
      <xdr:spPr>
        <a:xfrm>
          <a:off x="6705111" y="11090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B0677D62-7D46-4AF8-8523-E5D4F828B5E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E60A4074-8246-4A0A-810D-9FB8E012F99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6D524927-1240-42FA-BF7C-52CEB132156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F7C63E3F-9C0D-4C05-A75B-2B3A03576FB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E39811BD-AFBE-471C-836C-08A6B971041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51E0FD92-4F5F-4C34-A4D5-23D36879EC3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529F1D12-C176-46DD-BECE-E2EAEB797F5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378F1137-4949-49DF-8717-4C4661C19B4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84E04285-02E7-4387-9F98-F5E99BD90A1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A01F2985-13AD-4F19-BF21-A164A34A080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24576BDC-CCB2-4A72-8CEC-ED7F6BB78CF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23C2B02C-CBAF-4E8B-BAB6-6F7C10F74B42}"/>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97A80310-9159-4CD9-B48F-9D669742CC1E}"/>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3BA503B3-81C7-4B4C-B9BF-C9291D7071D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11695B41-B528-4273-AE61-25FF2C541576}"/>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26DFB17A-7793-4FF7-9417-535F27157EE4}"/>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859BB094-6DE2-49BE-9671-397D8C4FBDA8}"/>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752C1B88-6FFB-44DF-AE11-097CED6D457D}"/>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D1853BA2-105B-46CC-89E5-BD4653ABA0B2}"/>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F0AC1D50-5B50-4A10-A562-398719F5B14D}"/>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53DB0270-7F50-4B46-A0CA-7EFAECCF4297}"/>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2E207B77-92E9-40C9-848F-60827928533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123D486B-9B19-4F7E-BE7E-82B8332F5C77}"/>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CE5D3BBE-B9CC-47FD-AD60-0CAAFDC6C9F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78105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A25E0796-12D2-4EA3-AF28-5E0AA2186EE7}"/>
            </a:ext>
          </a:extLst>
        </xdr:cNvPr>
        <xdr:cNvCxnSpPr/>
      </xdr:nvCxnSpPr>
      <xdr:spPr>
        <a:xfrm flipV="1">
          <a:off x="4634865" y="1345120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7FDC6485-3188-4367-A43E-32A8EBD55EA2}"/>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FDBD89B1-EBE4-452D-B4B4-A59F82CED447}"/>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24782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00B1E221-336A-4C9E-8BD3-9CBC5E09AE5C}"/>
            </a:ext>
          </a:extLst>
        </xdr:cNvPr>
        <xdr:cNvSpPr txBox="1"/>
      </xdr:nvSpPr>
      <xdr:spPr>
        <a:xfrm>
          <a:off x="4673600" y="13226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78105</xdr:rowOff>
    </xdr:from>
    <xdr:to>
      <xdr:col>24</xdr:col>
      <xdr:colOff>152400</xdr:colOff>
      <xdr:row>78</xdr:row>
      <xdr:rowOff>78105</xdr:rowOff>
    </xdr:to>
    <xdr:cxnSp macro="">
      <xdr:nvCxnSpPr>
        <xdr:cNvPr id="292" name="直線コネクタ 291">
          <a:extLst>
            <a:ext uri="{FF2B5EF4-FFF2-40B4-BE49-F238E27FC236}">
              <a16:creationId xmlns:a16="http://schemas.microsoft.com/office/drawing/2014/main" id="{5097EF99-76F0-4AAE-BA0C-452B13A26DD8}"/>
            </a:ext>
          </a:extLst>
        </xdr:cNvPr>
        <xdr:cNvCxnSpPr/>
      </xdr:nvCxnSpPr>
      <xdr:spPr>
        <a:xfrm>
          <a:off x="4546600" y="13451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FAD5016C-C6F3-4360-A6EB-C2B7D99BF8A2}"/>
            </a:ext>
          </a:extLst>
        </xdr:cNvPr>
        <xdr:cNvSpPr txBox="1"/>
      </xdr:nvSpPr>
      <xdr:spPr>
        <a:xfrm>
          <a:off x="4673600" y="14027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B98C5E7F-0294-4898-B481-ACE1A4946BF1}"/>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114936</xdr:rowOff>
    </xdr:from>
    <xdr:to>
      <xdr:col>20</xdr:col>
      <xdr:colOff>38100</xdr:colOff>
      <xdr:row>83</xdr:row>
      <xdr:rowOff>45086</xdr:rowOff>
    </xdr:to>
    <xdr:sp macro="" textlink="">
      <xdr:nvSpPr>
        <xdr:cNvPr id="295" name="フローチャート: 判断 294">
          <a:extLst>
            <a:ext uri="{FF2B5EF4-FFF2-40B4-BE49-F238E27FC236}">
              <a16:creationId xmlns:a16="http://schemas.microsoft.com/office/drawing/2014/main" id="{12F48A22-DD15-4579-8482-11505791D5DD}"/>
            </a:ext>
          </a:extLst>
        </xdr:cNvPr>
        <xdr:cNvSpPr/>
      </xdr:nvSpPr>
      <xdr:spPr>
        <a:xfrm>
          <a:off x="3746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6" name="フローチャート: 判断 295">
          <a:extLst>
            <a:ext uri="{FF2B5EF4-FFF2-40B4-BE49-F238E27FC236}">
              <a16:creationId xmlns:a16="http://schemas.microsoft.com/office/drawing/2014/main" id="{60FDE134-58AA-48C9-9965-708B25DA94B1}"/>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61595</xdr:rowOff>
    </xdr:from>
    <xdr:to>
      <xdr:col>10</xdr:col>
      <xdr:colOff>165100</xdr:colOff>
      <xdr:row>82</xdr:row>
      <xdr:rowOff>163195</xdr:rowOff>
    </xdr:to>
    <xdr:sp macro="" textlink="">
      <xdr:nvSpPr>
        <xdr:cNvPr id="297" name="フローチャート: 判断 296">
          <a:extLst>
            <a:ext uri="{FF2B5EF4-FFF2-40B4-BE49-F238E27FC236}">
              <a16:creationId xmlns:a16="http://schemas.microsoft.com/office/drawing/2014/main" id="{7580C3FA-9814-4254-B58F-41022949293A}"/>
            </a:ext>
          </a:extLst>
        </xdr:cNvPr>
        <xdr:cNvSpPr/>
      </xdr:nvSpPr>
      <xdr:spPr>
        <a:xfrm>
          <a:off x="1968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636</xdr:rowOff>
    </xdr:from>
    <xdr:to>
      <xdr:col>6</xdr:col>
      <xdr:colOff>38100</xdr:colOff>
      <xdr:row>82</xdr:row>
      <xdr:rowOff>102236</xdr:rowOff>
    </xdr:to>
    <xdr:sp macro="" textlink="">
      <xdr:nvSpPr>
        <xdr:cNvPr id="298" name="フローチャート: 判断 297">
          <a:extLst>
            <a:ext uri="{FF2B5EF4-FFF2-40B4-BE49-F238E27FC236}">
              <a16:creationId xmlns:a16="http://schemas.microsoft.com/office/drawing/2014/main" id="{937CD3CC-4CA4-4AA3-B797-E87A75537349}"/>
            </a:ext>
          </a:extLst>
        </xdr:cNvPr>
        <xdr:cNvSpPr/>
      </xdr:nvSpPr>
      <xdr:spPr>
        <a:xfrm>
          <a:off x="10795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2E5B90D3-C9F1-420F-8E0E-FE610DD1C5BA}"/>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8EE77B6D-FD46-420A-97EE-6F6BBEC679F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E8AF35F6-1D47-4D4E-9222-0D24A513B0A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209CA8E0-063F-41E3-825C-3BAC0E8A367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119F3B46-8ACD-4DB0-A5DA-163AF6466AD8}"/>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63500</xdr:rowOff>
    </xdr:from>
    <xdr:to>
      <xdr:col>24</xdr:col>
      <xdr:colOff>114300</xdr:colOff>
      <xdr:row>86</xdr:row>
      <xdr:rowOff>165100</xdr:rowOff>
    </xdr:to>
    <xdr:sp macro="" textlink="">
      <xdr:nvSpPr>
        <xdr:cNvPr id="304" name="楕円 303">
          <a:extLst>
            <a:ext uri="{FF2B5EF4-FFF2-40B4-BE49-F238E27FC236}">
              <a16:creationId xmlns:a16="http://schemas.microsoft.com/office/drawing/2014/main" id="{FF9DE6EE-29F6-4060-AB7A-C3427850B7DE}"/>
            </a:ext>
          </a:extLst>
        </xdr:cNvPr>
        <xdr:cNvSpPr/>
      </xdr:nvSpPr>
      <xdr:spPr>
        <a:xfrm>
          <a:off x="45847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149877</xdr:rowOff>
    </xdr:from>
    <xdr:ext cx="469744" cy="259045"/>
    <xdr:sp macro="" textlink="">
      <xdr:nvSpPr>
        <xdr:cNvPr id="305" name="【公営住宅】&#10;有形固定資産減価償却率該当値テキスト">
          <a:extLst>
            <a:ext uri="{FF2B5EF4-FFF2-40B4-BE49-F238E27FC236}">
              <a16:creationId xmlns:a16="http://schemas.microsoft.com/office/drawing/2014/main" id="{991B7712-74A5-46E2-8798-62D03D85EA54}"/>
            </a:ext>
          </a:extLst>
        </xdr:cNvPr>
        <xdr:cNvSpPr txBox="1"/>
      </xdr:nvSpPr>
      <xdr:spPr>
        <a:xfrm>
          <a:off x="4673600" y="1472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63500</xdr:rowOff>
    </xdr:from>
    <xdr:to>
      <xdr:col>20</xdr:col>
      <xdr:colOff>38100</xdr:colOff>
      <xdr:row>86</xdr:row>
      <xdr:rowOff>165100</xdr:rowOff>
    </xdr:to>
    <xdr:sp macro="" textlink="">
      <xdr:nvSpPr>
        <xdr:cNvPr id="306" name="楕円 305">
          <a:extLst>
            <a:ext uri="{FF2B5EF4-FFF2-40B4-BE49-F238E27FC236}">
              <a16:creationId xmlns:a16="http://schemas.microsoft.com/office/drawing/2014/main" id="{C81B4E10-F1FE-429A-87A5-F45775125E19}"/>
            </a:ext>
          </a:extLst>
        </xdr:cNvPr>
        <xdr:cNvSpPr/>
      </xdr:nvSpPr>
      <xdr:spPr>
        <a:xfrm>
          <a:off x="3746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114300</xdr:rowOff>
    </xdr:from>
    <xdr:to>
      <xdr:col>24</xdr:col>
      <xdr:colOff>63500</xdr:colOff>
      <xdr:row>86</xdr:row>
      <xdr:rowOff>114300</xdr:rowOff>
    </xdr:to>
    <xdr:cxnSp macro="">
      <xdr:nvCxnSpPr>
        <xdr:cNvPr id="307" name="直線コネクタ 306">
          <a:extLst>
            <a:ext uri="{FF2B5EF4-FFF2-40B4-BE49-F238E27FC236}">
              <a16:creationId xmlns:a16="http://schemas.microsoft.com/office/drawing/2014/main" id="{F149743E-1089-4131-AC71-272F8183597C}"/>
            </a:ext>
          </a:extLst>
        </xdr:cNvPr>
        <xdr:cNvCxnSpPr/>
      </xdr:nvCxnSpPr>
      <xdr:spPr>
        <a:xfrm>
          <a:off x="3797300" y="1485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57786</xdr:rowOff>
    </xdr:from>
    <xdr:to>
      <xdr:col>15</xdr:col>
      <xdr:colOff>101600</xdr:colOff>
      <xdr:row>86</xdr:row>
      <xdr:rowOff>159386</xdr:rowOff>
    </xdr:to>
    <xdr:sp macro="" textlink="">
      <xdr:nvSpPr>
        <xdr:cNvPr id="308" name="楕円 307">
          <a:extLst>
            <a:ext uri="{FF2B5EF4-FFF2-40B4-BE49-F238E27FC236}">
              <a16:creationId xmlns:a16="http://schemas.microsoft.com/office/drawing/2014/main" id="{0FEAE7D9-F053-4D70-BEE1-2091A01E2B4A}"/>
            </a:ext>
          </a:extLst>
        </xdr:cNvPr>
        <xdr:cNvSpPr/>
      </xdr:nvSpPr>
      <xdr:spPr>
        <a:xfrm>
          <a:off x="2857500" y="14802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108586</xdr:rowOff>
    </xdr:from>
    <xdr:to>
      <xdr:col>19</xdr:col>
      <xdr:colOff>177800</xdr:colOff>
      <xdr:row>86</xdr:row>
      <xdr:rowOff>114300</xdr:rowOff>
    </xdr:to>
    <xdr:cxnSp macro="">
      <xdr:nvCxnSpPr>
        <xdr:cNvPr id="309" name="直線コネクタ 308">
          <a:extLst>
            <a:ext uri="{FF2B5EF4-FFF2-40B4-BE49-F238E27FC236}">
              <a16:creationId xmlns:a16="http://schemas.microsoft.com/office/drawing/2014/main" id="{961EDCF9-9E5F-46C6-B95C-A81F3696E30C}"/>
            </a:ext>
          </a:extLst>
        </xdr:cNvPr>
        <xdr:cNvCxnSpPr/>
      </xdr:nvCxnSpPr>
      <xdr:spPr>
        <a:xfrm>
          <a:off x="2908300" y="14853286"/>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38736</xdr:rowOff>
    </xdr:from>
    <xdr:to>
      <xdr:col>10</xdr:col>
      <xdr:colOff>165100</xdr:colOff>
      <xdr:row>86</xdr:row>
      <xdr:rowOff>140336</xdr:rowOff>
    </xdr:to>
    <xdr:sp macro="" textlink="">
      <xdr:nvSpPr>
        <xdr:cNvPr id="310" name="楕円 309">
          <a:extLst>
            <a:ext uri="{FF2B5EF4-FFF2-40B4-BE49-F238E27FC236}">
              <a16:creationId xmlns:a16="http://schemas.microsoft.com/office/drawing/2014/main" id="{9C0CCF65-F65C-4F7E-BF5A-E77046D22909}"/>
            </a:ext>
          </a:extLst>
        </xdr:cNvPr>
        <xdr:cNvSpPr/>
      </xdr:nvSpPr>
      <xdr:spPr>
        <a:xfrm>
          <a:off x="1968500" y="1478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89536</xdr:rowOff>
    </xdr:from>
    <xdr:to>
      <xdr:col>15</xdr:col>
      <xdr:colOff>50800</xdr:colOff>
      <xdr:row>86</xdr:row>
      <xdr:rowOff>108586</xdr:rowOff>
    </xdr:to>
    <xdr:cxnSp macro="">
      <xdr:nvCxnSpPr>
        <xdr:cNvPr id="311" name="直線コネクタ 310">
          <a:extLst>
            <a:ext uri="{FF2B5EF4-FFF2-40B4-BE49-F238E27FC236}">
              <a16:creationId xmlns:a16="http://schemas.microsoft.com/office/drawing/2014/main" id="{2FDD2931-5C26-4AAF-BD4B-79077BEE9999}"/>
            </a:ext>
          </a:extLst>
        </xdr:cNvPr>
        <xdr:cNvCxnSpPr/>
      </xdr:nvCxnSpPr>
      <xdr:spPr>
        <a:xfrm>
          <a:off x="2019300" y="14834236"/>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6350</xdr:rowOff>
    </xdr:from>
    <xdr:to>
      <xdr:col>6</xdr:col>
      <xdr:colOff>38100</xdr:colOff>
      <xdr:row>86</xdr:row>
      <xdr:rowOff>107950</xdr:rowOff>
    </xdr:to>
    <xdr:sp macro="" textlink="">
      <xdr:nvSpPr>
        <xdr:cNvPr id="312" name="楕円 311">
          <a:extLst>
            <a:ext uri="{FF2B5EF4-FFF2-40B4-BE49-F238E27FC236}">
              <a16:creationId xmlns:a16="http://schemas.microsoft.com/office/drawing/2014/main" id="{F47A8C93-B1C3-47E0-8269-A972B2AF21E5}"/>
            </a:ext>
          </a:extLst>
        </xdr:cNvPr>
        <xdr:cNvSpPr/>
      </xdr:nvSpPr>
      <xdr:spPr>
        <a:xfrm>
          <a:off x="1079500" y="1475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57150</xdr:rowOff>
    </xdr:from>
    <xdr:to>
      <xdr:col>10</xdr:col>
      <xdr:colOff>114300</xdr:colOff>
      <xdr:row>86</xdr:row>
      <xdr:rowOff>89536</xdr:rowOff>
    </xdr:to>
    <xdr:cxnSp macro="">
      <xdr:nvCxnSpPr>
        <xdr:cNvPr id="313" name="直線コネクタ 312">
          <a:extLst>
            <a:ext uri="{FF2B5EF4-FFF2-40B4-BE49-F238E27FC236}">
              <a16:creationId xmlns:a16="http://schemas.microsoft.com/office/drawing/2014/main" id="{01DEF8A9-1060-433A-9A0B-FADEE1DE8879}"/>
            </a:ext>
          </a:extLst>
        </xdr:cNvPr>
        <xdr:cNvCxnSpPr/>
      </xdr:nvCxnSpPr>
      <xdr:spPr>
        <a:xfrm>
          <a:off x="1130300" y="14801850"/>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61613</xdr:rowOff>
    </xdr:from>
    <xdr:ext cx="405111" cy="259045"/>
    <xdr:sp macro="" textlink="">
      <xdr:nvSpPr>
        <xdr:cNvPr id="314" name="n_1aveValue【公営住宅】&#10;有形固定資産減価償却率">
          <a:extLst>
            <a:ext uri="{FF2B5EF4-FFF2-40B4-BE49-F238E27FC236}">
              <a16:creationId xmlns:a16="http://schemas.microsoft.com/office/drawing/2014/main" id="{15338C96-C2A9-42B3-8062-AC17C46B4F2D}"/>
            </a:ext>
          </a:extLst>
        </xdr:cNvPr>
        <xdr:cNvSpPr txBox="1"/>
      </xdr:nvSpPr>
      <xdr:spPr>
        <a:xfrm>
          <a:off x="3582044" y="1394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315" name="n_2aveValue【公営住宅】&#10;有形固定資産減価償却率">
          <a:extLst>
            <a:ext uri="{FF2B5EF4-FFF2-40B4-BE49-F238E27FC236}">
              <a16:creationId xmlns:a16="http://schemas.microsoft.com/office/drawing/2014/main" id="{6C1C4665-AAFC-4435-8EE8-0B6E886AB5C6}"/>
            </a:ext>
          </a:extLst>
        </xdr:cNvPr>
        <xdr:cNvSpPr txBox="1"/>
      </xdr:nvSpPr>
      <xdr:spPr>
        <a:xfrm>
          <a:off x="2705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8272</xdr:rowOff>
    </xdr:from>
    <xdr:ext cx="405111" cy="259045"/>
    <xdr:sp macro="" textlink="">
      <xdr:nvSpPr>
        <xdr:cNvPr id="316" name="n_3aveValue【公営住宅】&#10;有形固定資産減価償却率">
          <a:extLst>
            <a:ext uri="{FF2B5EF4-FFF2-40B4-BE49-F238E27FC236}">
              <a16:creationId xmlns:a16="http://schemas.microsoft.com/office/drawing/2014/main" id="{2B4BF734-77C7-421F-B185-DF79091D8D07}"/>
            </a:ext>
          </a:extLst>
        </xdr:cNvPr>
        <xdr:cNvSpPr txBox="1"/>
      </xdr:nvSpPr>
      <xdr:spPr>
        <a:xfrm>
          <a:off x="1816744"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118763</xdr:rowOff>
    </xdr:from>
    <xdr:ext cx="405111" cy="259045"/>
    <xdr:sp macro="" textlink="">
      <xdr:nvSpPr>
        <xdr:cNvPr id="317" name="n_4aveValue【公営住宅】&#10;有形固定資産減価償却率">
          <a:extLst>
            <a:ext uri="{FF2B5EF4-FFF2-40B4-BE49-F238E27FC236}">
              <a16:creationId xmlns:a16="http://schemas.microsoft.com/office/drawing/2014/main" id="{35A72862-8E19-4A34-A33F-AD2E1F7E85A0}"/>
            </a:ext>
          </a:extLst>
        </xdr:cNvPr>
        <xdr:cNvSpPr txBox="1"/>
      </xdr:nvSpPr>
      <xdr:spPr>
        <a:xfrm>
          <a:off x="927744" y="13834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86</xdr:row>
      <xdr:rowOff>156227</xdr:rowOff>
    </xdr:from>
    <xdr:ext cx="469744" cy="259045"/>
    <xdr:sp macro="" textlink="">
      <xdr:nvSpPr>
        <xdr:cNvPr id="318" name="n_1mainValue【公営住宅】&#10;有形固定資産減価償却率">
          <a:extLst>
            <a:ext uri="{FF2B5EF4-FFF2-40B4-BE49-F238E27FC236}">
              <a16:creationId xmlns:a16="http://schemas.microsoft.com/office/drawing/2014/main" id="{ADCA5EC1-EFAD-4C09-AA08-3D97D87910B5}"/>
            </a:ext>
          </a:extLst>
        </xdr:cNvPr>
        <xdr:cNvSpPr txBox="1"/>
      </xdr:nvSpPr>
      <xdr:spPr>
        <a:xfrm>
          <a:off x="35497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150513</xdr:rowOff>
    </xdr:from>
    <xdr:ext cx="405111" cy="259045"/>
    <xdr:sp macro="" textlink="">
      <xdr:nvSpPr>
        <xdr:cNvPr id="319" name="n_2mainValue【公営住宅】&#10;有形固定資産減価償却率">
          <a:extLst>
            <a:ext uri="{FF2B5EF4-FFF2-40B4-BE49-F238E27FC236}">
              <a16:creationId xmlns:a16="http://schemas.microsoft.com/office/drawing/2014/main" id="{74988B4F-005D-4FA1-BFA2-3DE897001127}"/>
            </a:ext>
          </a:extLst>
        </xdr:cNvPr>
        <xdr:cNvSpPr txBox="1"/>
      </xdr:nvSpPr>
      <xdr:spPr>
        <a:xfrm>
          <a:off x="2705744" y="14895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131463</xdr:rowOff>
    </xdr:from>
    <xdr:ext cx="405111" cy="259045"/>
    <xdr:sp macro="" textlink="">
      <xdr:nvSpPr>
        <xdr:cNvPr id="320" name="n_3mainValue【公営住宅】&#10;有形固定資産減価償却率">
          <a:extLst>
            <a:ext uri="{FF2B5EF4-FFF2-40B4-BE49-F238E27FC236}">
              <a16:creationId xmlns:a16="http://schemas.microsoft.com/office/drawing/2014/main" id="{68A8D14C-E2E4-4C93-A785-8DA0888A3566}"/>
            </a:ext>
          </a:extLst>
        </xdr:cNvPr>
        <xdr:cNvSpPr txBox="1"/>
      </xdr:nvSpPr>
      <xdr:spPr>
        <a:xfrm>
          <a:off x="1816744" y="14876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99077</xdr:rowOff>
    </xdr:from>
    <xdr:ext cx="405111" cy="259045"/>
    <xdr:sp macro="" textlink="">
      <xdr:nvSpPr>
        <xdr:cNvPr id="321" name="n_4mainValue【公営住宅】&#10;有形固定資産減価償却率">
          <a:extLst>
            <a:ext uri="{FF2B5EF4-FFF2-40B4-BE49-F238E27FC236}">
              <a16:creationId xmlns:a16="http://schemas.microsoft.com/office/drawing/2014/main" id="{72A8AF4A-3739-484F-96BF-073E660938DA}"/>
            </a:ext>
          </a:extLst>
        </xdr:cNvPr>
        <xdr:cNvSpPr txBox="1"/>
      </xdr:nvSpPr>
      <xdr:spPr>
        <a:xfrm>
          <a:off x="927744" y="1484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FDA6E0CD-576F-4D44-BC8B-F4058C4231C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7C2A9AE8-2CD0-415E-8B03-FBCCB904FC0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9BB73B0A-494E-492E-ABD5-E1E0A1003D3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54A0DA2-71AF-4242-9BA4-EC19C8096D1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81FBF3D8-C0B3-4705-BBC3-52E3B588241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51529BEA-F829-4919-AD45-68B99DD2C29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C09FF1DA-7DDB-4E35-B00D-0E868FFFDDF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7C09793E-1594-4206-9412-A16D07372C57}"/>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C3FB3E0-AB8C-4988-A9EF-7E54DA91716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80F17580-2702-4CDE-86DE-CCF0CD282159}"/>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43FE3EAA-B52E-4CCF-8BFE-E0BE2683197F}"/>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5A4BF8BC-6039-42AE-80F6-175379093FB4}"/>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4A8321C1-8AFF-447C-BD0D-D87505F0A108}"/>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9CDC2F85-53F2-40B2-B9A7-FE9A69B8F995}"/>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9381C829-E1A5-4166-A564-1AD42314AD76}"/>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B34D92FB-8595-413B-A964-1CC9D6F4964C}"/>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F4689941-D4C0-4B3D-9CFF-9A8F8B7BC235}"/>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9224325C-142D-49B0-AEA0-A3BF799AD654}"/>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A78B4636-D501-4782-A127-65D0EFAD314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658E22E5-D365-444C-80A5-022FCF3D970C}"/>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A838077C-B09D-4F18-8218-E2B4099D4A19}"/>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F8CE04AA-8954-4F7E-B765-CDA875E27C5A}"/>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38084949-6C0F-40BD-A040-418334EDB2BB}"/>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131826</xdr:rowOff>
    </xdr:from>
    <xdr:to>
      <xdr:col>54</xdr:col>
      <xdr:colOff>189865</xdr:colOff>
      <xdr:row>86</xdr:row>
      <xdr:rowOff>103060</xdr:rowOff>
    </xdr:to>
    <xdr:cxnSp macro="">
      <xdr:nvCxnSpPr>
        <xdr:cNvPr id="345" name="直線コネクタ 344">
          <a:extLst>
            <a:ext uri="{FF2B5EF4-FFF2-40B4-BE49-F238E27FC236}">
              <a16:creationId xmlns:a16="http://schemas.microsoft.com/office/drawing/2014/main" id="{1CC3CD26-1B4C-4A5D-BBE5-9E733FC1DA5B}"/>
            </a:ext>
          </a:extLst>
        </xdr:cNvPr>
        <xdr:cNvCxnSpPr/>
      </xdr:nvCxnSpPr>
      <xdr:spPr>
        <a:xfrm flipV="1">
          <a:off x="10476865" y="13504926"/>
          <a:ext cx="0" cy="1342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106887</xdr:rowOff>
    </xdr:from>
    <xdr:ext cx="469744" cy="259045"/>
    <xdr:sp macro="" textlink="">
      <xdr:nvSpPr>
        <xdr:cNvPr id="346" name="【公営住宅】&#10;一人当たり面積最小値テキスト">
          <a:extLst>
            <a:ext uri="{FF2B5EF4-FFF2-40B4-BE49-F238E27FC236}">
              <a16:creationId xmlns:a16="http://schemas.microsoft.com/office/drawing/2014/main" id="{00DEC8A3-AA94-4505-83C7-E3BB43F02AF2}"/>
            </a:ext>
          </a:extLst>
        </xdr:cNvPr>
        <xdr:cNvSpPr txBox="1"/>
      </xdr:nvSpPr>
      <xdr:spPr>
        <a:xfrm>
          <a:off x="10515600" y="14851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103060</xdr:rowOff>
    </xdr:from>
    <xdr:to>
      <xdr:col>55</xdr:col>
      <xdr:colOff>88900</xdr:colOff>
      <xdr:row>86</xdr:row>
      <xdr:rowOff>103060</xdr:rowOff>
    </xdr:to>
    <xdr:cxnSp macro="">
      <xdr:nvCxnSpPr>
        <xdr:cNvPr id="347" name="直線コネクタ 346">
          <a:extLst>
            <a:ext uri="{FF2B5EF4-FFF2-40B4-BE49-F238E27FC236}">
              <a16:creationId xmlns:a16="http://schemas.microsoft.com/office/drawing/2014/main" id="{1C65908E-2DF4-4C66-938D-8ABBE52BED44}"/>
            </a:ext>
          </a:extLst>
        </xdr:cNvPr>
        <xdr:cNvCxnSpPr/>
      </xdr:nvCxnSpPr>
      <xdr:spPr>
        <a:xfrm>
          <a:off x="10388600" y="14847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78503</xdr:rowOff>
    </xdr:from>
    <xdr:ext cx="469744" cy="259045"/>
    <xdr:sp macro="" textlink="">
      <xdr:nvSpPr>
        <xdr:cNvPr id="348" name="【公営住宅】&#10;一人当たり面積最大値テキスト">
          <a:extLst>
            <a:ext uri="{FF2B5EF4-FFF2-40B4-BE49-F238E27FC236}">
              <a16:creationId xmlns:a16="http://schemas.microsoft.com/office/drawing/2014/main" id="{08C3C083-C6CD-4A42-A503-27A36BAB9FB7}"/>
            </a:ext>
          </a:extLst>
        </xdr:cNvPr>
        <xdr:cNvSpPr txBox="1"/>
      </xdr:nvSpPr>
      <xdr:spPr>
        <a:xfrm>
          <a:off x="10515600" y="13280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131826</xdr:rowOff>
    </xdr:from>
    <xdr:to>
      <xdr:col>55</xdr:col>
      <xdr:colOff>88900</xdr:colOff>
      <xdr:row>78</xdr:row>
      <xdr:rowOff>131826</xdr:rowOff>
    </xdr:to>
    <xdr:cxnSp macro="">
      <xdr:nvCxnSpPr>
        <xdr:cNvPr id="349" name="直線コネクタ 348">
          <a:extLst>
            <a:ext uri="{FF2B5EF4-FFF2-40B4-BE49-F238E27FC236}">
              <a16:creationId xmlns:a16="http://schemas.microsoft.com/office/drawing/2014/main" id="{2267CB93-CF94-4F0F-A0DE-86006E91FC53}"/>
            </a:ext>
          </a:extLst>
        </xdr:cNvPr>
        <xdr:cNvCxnSpPr/>
      </xdr:nvCxnSpPr>
      <xdr:spPr>
        <a:xfrm>
          <a:off x="10388600" y="13504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153052</xdr:rowOff>
    </xdr:from>
    <xdr:ext cx="469744" cy="259045"/>
    <xdr:sp macro="" textlink="">
      <xdr:nvSpPr>
        <xdr:cNvPr id="350" name="【公営住宅】&#10;一人当たり面積平均値テキスト">
          <a:extLst>
            <a:ext uri="{FF2B5EF4-FFF2-40B4-BE49-F238E27FC236}">
              <a16:creationId xmlns:a16="http://schemas.microsoft.com/office/drawing/2014/main" id="{BAEB6B8D-3718-42EC-9F14-D4A605B90B20}"/>
            </a:ext>
          </a:extLst>
        </xdr:cNvPr>
        <xdr:cNvSpPr txBox="1"/>
      </xdr:nvSpPr>
      <xdr:spPr>
        <a:xfrm>
          <a:off x="10515600" y="14383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130175</xdr:rowOff>
    </xdr:from>
    <xdr:to>
      <xdr:col>55</xdr:col>
      <xdr:colOff>50800</xdr:colOff>
      <xdr:row>85</xdr:row>
      <xdr:rowOff>60325</xdr:rowOff>
    </xdr:to>
    <xdr:sp macro="" textlink="">
      <xdr:nvSpPr>
        <xdr:cNvPr id="351" name="フローチャート: 判断 350">
          <a:extLst>
            <a:ext uri="{FF2B5EF4-FFF2-40B4-BE49-F238E27FC236}">
              <a16:creationId xmlns:a16="http://schemas.microsoft.com/office/drawing/2014/main" id="{7204FA47-8591-4DCB-832F-AF9B8066A8A7}"/>
            </a:ext>
          </a:extLst>
        </xdr:cNvPr>
        <xdr:cNvSpPr/>
      </xdr:nvSpPr>
      <xdr:spPr>
        <a:xfrm>
          <a:off x="10426700" y="1453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132651</xdr:rowOff>
    </xdr:from>
    <xdr:to>
      <xdr:col>50</xdr:col>
      <xdr:colOff>165100</xdr:colOff>
      <xdr:row>85</xdr:row>
      <xdr:rowOff>62801</xdr:rowOff>
    </xdr:to>
    <xdr:sp macro="" textlink="">
      <xdr:nvSpPr>
        <xdr:cNvPr id="352" name="フローチャート: 判断 351">
          <a:extLst>
            <a:ext uri="{FF2B5EF4-FFF2-40B4-BE49-F238E27FC236}">
              <a16:creationId xmlns:a16="http://schemas.microsoft.com/office/drawing/2014/main" id="{B200AF13-2B4C-4E74-BC18-46C23DC874D3}"/>
            </a:ext>
          </a:extLst>
        </xdr:cNvPr>
        <xdr:cNvSpPr/>
      </xdr:nvSpPr>
      <xdr:spPr>
        <a:xfrm>
          <a:off x="9588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141605</xdr:rowOff>
    </xdr:from>
    <xdr:to>
      <xdr:col>46</xdr:col>
      <xdr:colOff>38100</xdr:colOff>
      <xdr:row>85</xdr:row>
      <xdr:rowOff>71755</xdr:rowOff>
    </xdr:to>
    <xdr:sp macro="" textlink="">
      <xdr:nvSpPr>
        <xdr:cNvPr id="353" name="フローチャート: 判断 352">
          <a:extLst>
            <a:ext uri="{FF2B5EF4-FFF2-40B4-BE49-F238E27FC236}">
              <a16:creationId xmlns:a16="http://schemas.microsoft.com/office/drawing/2014/main" id="{1B55749E-8AD9-4024-BEA6-2E2C1F0CFCCF}"/>
            </a:ext>
          </a:extLst>
        </xdr:cNvPr>
        <xdr:cNvSpPr/>
      </xdr:nvSpPr>
      <xdr:spPr>
        <a:xfrm>
          <a:off x="8699500" y="14543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141033</xdr:rowOff>
    </xdr:from>
    <xdr:to>
      <xdr:col>41</xdr:col>
      <xdr:colOff>101600</xdr:colOff>
      <xdr:row>85</xdr:row>
      <xdr:rowOff>71183</xdr:rowOff>
    </xdr:to>
    <xdr:sp macro="" textlink="">
      <xdr:nvSpPr>
        <xdr:cNvPr id="354" name="フローチャート: 判断 353">
          <a:extLst>
            <a:ext uri="{FF2B5EF4-FFF2-40B4-BE49-F238E27FC236}">
              <a16:creationId xmlns:a16="http://schemas.microsoft.com/office/drawing/2014/main" id="{DDC76216-8F12-4A46-949A-4752290C942E}"/>
            </a:ext>
          </a:extLst>
        </xdr:cNvPr>
        <xdr:cNvSpPr/>
      </xdr:nvSpPr>
      <xdr:spPr>
        <a:xfrm>
          <a:off x="7810500" y="1454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100457</xdr:rowOff>
    </xdr:from>
    <xdr:to>
      <xdr:col>36</xdr:col>
      <xdr:colOff>165100</xdr:colOff>
      <xdr:row>86</xdr:row>
      <xdr:rowOff>30607</xdr:rowOff>
    </xdr:to>
    <xdr:sp macro="" textlink="">
      <xdr:nvSpPr>
        <xdr:cNvPr id="355" name="フローチャート: 判断 354">
          <a:extLst>
            <a:ext uri="{FF2B5EF4-FFF2-40B4-BE49-F238E27FC236}">
              <a16:creationId xmlns:a16="http://schemas.microsoft.com/office/drawing/2014/main" id="{1D089E59-12BB-467A-8D41-0C97859F088C}"/>
            </a:ext>
          </a:extLst>
        </xdr:cNvPr>
        <xdr:cNvSpPr/>
      </xdr:nvSpPr>
      <xdr:spPr>
        <a:xfrm>
          <a:off x="6921500" y="14673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70A7B8AB-FE2E-4DFB-84A8-F1F609CB569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8649FB5-ED4C-4FCD-9E8E-D59A510AFBBA}"/>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71D78E63-CFC8-44F3-B6E6-77A0E64887D1}"/>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67679C0D-675A-4EFE-B0AB-F9AC54CCB94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AD985EBD-0D5E-4C33-A852-2F577A8A3649}"/>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45783</xdr:rowOff>
    </xdr:from>
    <xdr:to>
      <xdr:col>55</xdr:col>
      <xdr:colOff>50800</xdr:colOff>
      <xdr:row>86</xdr:row>
      <xdr:rowOff>147383</xdr:rowOff>
    </xdr:to>
    <xdr:sp macro="" textlink="">
      <xdr:nvSpPr>
        <xdr:cNvPr id="361" name="楕円 360">
          <a:extLst>
            <a:ext uri="{FF2B5EF4-FFF2-40B4-BE49-F238E27FC236}">
              <a16:creationId xmlns:a16="http://schemas.microsoft.com/office/drawing/2014/main" id="{1658BD94-3E75-45C2-BB12-2B7F679C0976}"/>
            </a:ext>
          </a:extLst>
        </xdr:cNvPr>
        <xdr:cNvSpPr/>
      </xdr:nvSpPr>
      <xdr:spPr>
        <a:xfrm>
          <a:off x="10426700" y="14790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132160</xdr:rowOff>
    </xdr:from>
    <xdr:ext cx="469744" cy="259045"/>
    <xdr:sp macro="" textlink="">
      <xdr:nvSpPr>
        <xdr:cNvPr id="362" name="【公営住宅】&#10;一人当たり面積該当値テキスト">
          <a:extLst>
            <a:ext uri="{FF2B5EF4-FFF2-40B4-BE49-F238E27FC236}">
              <a16:creationId xmlns:a16="http://schemas.microsoft.com/office/drawing/2014/main" id="{C45C8E8A-6B50-4F6E-AD5D-DB556C5B3418}"/>
            </a:ext>
          </a:extLst>
        </xdr:cNvPr>
        <xdr:cNvSpPr txBox="1"/>
      </xdr:nvSpPr>
      <xdr:spPr>
        <a:xfrm>
          <a:off x="10515600" y="14705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45783</xdr:rowOff>
    </xdr:from>
    <xdr:to>
      <xdr:col>50</xdr:col>
      <xdr:colOff>165100</xdr:colOff>
      <xdr:row>86</xdr:row>
      <xdr:rowOff>147383</xdr:rowOff>
    </xdr:to>
    <xdr:sp macro="" textlink="">
      <xdr:nvSpPr>
        <xdr:cNvPr id="363" name="楕円 362">
          <a:extLst>
            <a:ext uri="{FF2B5EF4-FFF2-40B4-BE49-F238E27FC236}">
              <a16:creationId xmlns:a16="http://schemas.microsoft.com/office/drawing/2014/main" id="{C172627B-D443-498F-8DCC-2CA2B2E85C39}"/>
            </a:ext>
          </a:extLst>
        </xdr:cNvPr>
        <xdr:cNvSpPr/>
      </xdr:nvSpPr>
      <xdr:spPr>
        <a:xfrm>
          <a:off x="9588500" y="14790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96583</xdr:rowOff>
    </xdr:from>
    <xdr:to>
      <xdr:col>55</xdr:col>
      <xdr:colOff>0</xdr:colOff>
      <xdr:row>86</xdr:row>
      <xdr:rowOff>96583</xdr:rowOff>
    </xdr:to>
    <xdr:cxnSp macro="">
      <xdr:nvCxnSpPr>
        <xdr:cNvPr id="364" name="直線コネクタ 363">
          <a:extLst>
            <a:ext uri="{FF2B5EF4-FFF2-40B4-BE49-F238E27FC236}">
              <a16:creationId xmlns:a16="http://schemas.microsoft.com/office/drawing/2014/main" id="{C998C7AD-ADC4-4810-B87C-EA298BBDFC05}"/>
            </a:ext>
          </a:extLst>
        </xdr:cNvPr>
        <xdr:cNvCxnSpPr/>
      </xdr:nvCxnSpPr>
      <xdr:spPr>
        <a:xfrm>
          <a:off x="9639300" y="1484128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45783</xdr:rowOff>
    </xdr:from>
    <xdr:to>
      <xdr:col>46</xdr:col>
      <xdr:colOff>38100</xdr:colOff>
      <xdr:row>86</xdr:row>
      <xdr:rowOff>147383</xdr:rowOff>
    </xdr:to>
    <xdr:sp macro="" textlink="">
      <xdr:nvSpPr>
        <xdr:cNvPr id="365" name="楕円 364">
          <a:extLst>
            <a:ext uri="{FF2B5EF4-FFF2-40B4-BE49-F238E27FC236}">
              <a16:creationId xmlns:a16="http://schemas.microsoft.com/office/drawing/2014/main" id="{578E7E2C-DC27-409B-8031-D784B858695B}"/>
            </a:ext>
          </a:extLst>
        </xdr:cNvPr>
        <xdr:cNvSpPr/>
      </xdr:nvSpPr>
      <xdr:spPr>
        <a:xfrm>
          <a:off x="8699500" y="14790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96583</xdr:rowOff>
    </xdr:from>
    <xdr:to>
      <xdr:col>50</xdr:col>
      <xdr:colOff>114300</xdr:colOff>
      <xdr:row>86</xdr:row>
      <xdr:rowOff>96583</xdr:rowOff>
    </xdr:to>
    <xdr:cxnSp macro="">
      <xdr:nvCxnSpPr>
        <xdr:cNvPr id="366" name="直線コネクタ 365">
          <a:extLst>
            <a:ext uri="{FF2B5EF4-FFF2-40B4-BE49-F238E27FC236}">
              <a16:creationId xmlns:a16="http://schemas.microsoft.com/office/drawing/2014/main" id="{1ED499A8-E566-4320-859A-6D102DD03DE0}"/>
            </a:ext>
          </a:extLst>
        </xdr:cNvPr>
        <xdr:cNvCxnSpPr/>
      </xdr:nvCxnSpPr>
      <xdr:spPr>
        <a:xfrm>
          <a:off x="8750300" y="148412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45974</xdr:rowOff>
    </xdr:from>
    <xdr:to>
      <xdr:col>41</xdr:col>
      <xdr:colOff>101600</xdr:colOff>
      <xdr:row>86</xdr:row>
      <xdr:rowOff>147574</xdr:rowOff>
    </xdr:to>
    <xdr:sp macro="" textlink="">
      <xdr:nvSpPr>
        <xdr:cNvPr id="367" name="楕円 366">
          <a:extLst>
            <a:ext uri="{FF2B5EF4-FFF2-40B4-BE49-F238E27FC236}">
              <a16:creationId xmlns:a16="http://schemas.microsoft.com/office/drawing/2014/main" id="{D5394231-A87A-434E-8562-40E9539246D8}"/>
            </a:ext>
          </a:extLst>
        </xdr:cNvPr>
        <xdr:cNvSpPr/>
      </xdr:nvSpPr>
      <xdr:spPr>
        <a:xfrm>
          <a:off x="7810500" y="14790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96583</xdr:rowOff>
    </xdr:from>
    <xdr:to>
      <xdr:col>45</xdr:col>
      <xdr:colOff>177800</xdr:colOff>
      <xdr:row>86</xdr:row>
      <xdr:rowOff>96774</xdr:rowOff>
    </xdr:to>
    <xdr:cxnSp macro="">
      <xdr:nvCxnSpPr>
        <xdr:cNvPr id="368" name="直線コネクタ 367">
          <a:extLst>
            <a:ext uri="{FF2B5EF4-FFF2-40B4-BE49-F238E27FC236}">
              <a16:creationId xmlns:a16="http://schemas.microsoft.com/office/drawing/2014/main" id="{6B94D0F8-F882-45B9-A1A2-B7469E945E25}"/>
            </a:ext>
          </a:extLst>
        </xdr:cNvPr>
        <xdr:cNvCxnSpPr/>
      </xdr:nvCxnSpPr>
      <xdr:spPr>
        <a:xfrm flipV="1">
          <a:off x="7861300" y="14841283"/>
          <a:ext cx="8890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46165</xdr:rowOff>
    </xdr:from>
    <xdr:to>
      <xdr:col>36</xdr:col>
      <xdr:colOff>165100</xdr:colOff>
      <xdr:row>86</xdr:row>
      <xdr:rowOff>147765</xdr:rowOff>
    </xdr:to>
    <xdr:sp macro="" textlink="">
      <xdr:nvSpPr>
        <xdr:cNvPr id="369" name="楕円 368">
          <a:extLst>
            <a:ext uri="{FF2B5EF4-FFF2-40B4-BE49-F238E27FC236}">
              <a16:creationId xmlns:a16="http://schemas.microsoft.com/office/drawing/2014/main" id="{AA4AB5EA-CAB9-4F88-A6D3-2F40687C7C1B}"/>
            </a:ext>
          </a:extLst>
        </xdr:cNvPr>
        <xdr:cNvSpPr/>
      </xdr:nvSpPr>
      <xdr:spPr>
        <a:xfrm>
          <a:off x="6921500" y="1479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96774</xdr:rowOff>
    </xdr:from>
    <xdr:to>
      <xdr:col>41</xdr:col>
      <xdr:colOff>50800</xdr:colOff>
      <xdr:row>86</xdr:row>
      <xdr:rowOff>96965</xdr:rowOff>
    </xdr:to>
    <xdr:cxnSp macro="">
      <xdr:nvCxnSpPr>
        <xdr:cNvPr id="370" name="直線コネクタ 369">
          <a:extLst>
            <a:ext uri="{FF2B5EF4-FFF2-40B4-BE49-F238E27FC236}">
              <a16:creationId xmlns:a16="http://schemas.microsoft.com/office/drawing/2014/main" id="{A96F59B6-E2C5-47A1-88C6-035C2420AB0B}"/>
            </a:ext>
          </a:extLst>
        </xdr:cNvPr>
        <xdr:cNvCxnSpPr/>
      </xdr:nvCxnSpPr>
      <xdr:spPr>
        <a:xfrm flipV="1">
          <a:off x="6972300" y="14841474"/>
          <a:ext cx="8890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79328</xdr:rowOff>
    </xdr:from>
    <xdr:ext cx="469744" cy="259045"/>
    <xdr:sp macro="" textlink="">
      <xdr:nvSpPr>
        <xdr:cNvPr id="371" name="n_1aveValue【公営住宅】&#10;一人当たり面積">
          <a:extLst>
            <a:ext uri="{FF2B5EF4-FFF2-40B4-BE49-F238E27FC236}">
              <a16:creationId xmlns:a16="http://schemas.microsoft.com/office/drawing/2014/main" id="{2BDD3414-DF61-4708-AF77-6A727F4219B3}"/>
            </a:ext>
          </a:extLst>
        </xdr:cNvPr>
        <xdr:cNvSpPr txBox="1"/>
      </xdr:nvSpPr>
      <xdr:spPr>
        <a:xfrm>
          <a:off x="9391727" y="14309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88282</xdr:rowOff>
    </xdr:from>
    <xdr:ext cx="469744" cy="259045"/>
    <xdr:sp macro="" textlink="">
      <xdr:nvSpPr>
        <xdr:cNvPr id="372" name="n_2aveValue【公営住宅】&#10;一人当たり面積">
          <a:extLst>
            <a:ext uri="{FF2B5EF4-FFF2-40B4-BE49-F238E27FC236}">
              <a16:creationId xmlns:a16="http://schemas.microsoft.com/office/drawing/2014/main" id="{64C011BB-C23A-4604-B1F0-50B4105EEEC1}"/>
            </a:ext>
          </a:extLst>
        </xdr:cNvPr>
        <xdr:cNvSpPr txBox="1"/>
      </xdr:nvSpPr>
      <xdr:spPr>
        <a:xfrm>
          <a:off x="8515427" y="14318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87710</xdr:rowOff>
    </xdr:from>
    <xdr:ext cx="469744" cy="259045"/>
    <xdr:sp macro="" textlink="">
      <xdr:nvSpPr>
        <xdr:cNvPr id="373" name="n_3aveValue【公営住宅】&#10;一人当たり面積">
          <a:extLst>
            <a:ext uri="{FF2B5EF4-FFF2-40B4-BE49-F238E27FC236}">
              <a16:creationId xmlns:a16="http://schemas.microsoft.com/office/drawing/2014/main" id="{F93BF033-55AB-46B9-9BD8-A6AD193FD3B4}"/>
            </a:ext>
          </a:extLst>
        </xdr:cNvPr>
        <xdr:cNvSpPr txBox="1"/>
      </xdr:nvSpPr>
      <xdr:spPr>
        <a:xfrm>
          <a:off x="7626427" y="14318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47134</xdr:rowOff>
    </xdr:from>
    <xdr:ext cx="469744" cy="259045"/>
    <xdr:sp macro="" textlink="">
      <xdr:nvSpPr>
        <xdr:cNvPr id="374" name="n_4aveValue【公営住宅】&#10;一人当たり面積">
          <a:extLst>
            <a:ext uri="{FF2B5EF4-FFF2-40B4-BE49-F238E27FC236}">
              <a16:creationId xmlns:a16="http://schemas.microsoft.com/office/drawing/2014/main" id="{FD0A0781-CBF4-4CEE-A2BB-E7A710E9524B}"/>
            </a:ext>
          </a:extLst>
        </xdr:cNvPr>
        <xdr:cNvSpPr txBox="1"/>
      </xdr:nvSpPr>
      <xdr:spPr>
        <a:xfrm>
          <a:off x="6737427" y="14448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138510</xdr:rowOff>
    </xdr:from>
    <xdr:ext cx="469744" cy="259045"/>
    <xdr:sp macro="" textlink="">
      <xdr:nvSpPr>
        <xdr:cNvPr id="375" name="n_1mainValue【公営住宅】&#10;一人当たり面積">
          <a:extLst>
            <a:ext uri="{FF2B5EF4-FFF2-40B4-BE49-F238E27FC236}">
              <a16:creationId xmlns:a16="http://schemas.microsoft.com/office/drawing/2014/main" id="{675A4639-29A6-4A6C-A3D8-EEF3AB1D7AEF}"/>
            </a:ext>
          </a:extLst>
        </xdr:cNvPr>
        <xdr:cNvSpPr txBox="1"/>
      </xdr:nvSpPr>
      <xdr:spPr>
        <a:xfrm>
          <a:off x="9391727" y="14883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138510</xdr:rowOff>
    </xdr:from>
    <xdr:ext cx="469744" cy="259045"/>
    <xdr:sp macro="" textlink="">
      <xdr:nvSpPr>
        <xdr:cNvPr id="376" name="n_2mainValue【公営住宅】&#10;一人当たり面積">
          <a:extLst>
            <a:ext uri="{FF2B5EF4-FFF2-40B4-BE49-F238E27FC236}">
              <a16:creationId xmlns:a16="http://schemas.microsoft.com/office/drawing/2014/main" id="{690E1812-3208-4FF3-94BE-4AFEBA1FEB50}"/>
            </a:ext>
          </a:extLst>
        </xdr:cNvPr>
        <xdr:cNvSpPr txBox="1"/>
      </xdr:nvSpPr>
      <xdr:spPr>
        <a:xfrm>
          <a:off x="8515427" y="14883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138701</xdr:rowOff>
    </xdr:from>
    <xdr:ext cx="469744" cy="259045"/>
    <xdr:sp macro="" textlink="">
      <xdr:nvSpPr>
        <xdr:cNvPr id="377" name="n_3mainValue【公営住宅】&#10;一人当たり面積">
          <a:extLst>
            <a:ext uri="{FF2B5EF4-FFF2-40B4-BE49-F238E27FC236}">
              <a16:creationId xmlns:a16="http://schemas.microsoft.com/office/drawing/2014/main" id="{375E0ADB-7691-48EF-AF1F-DD3DE697D129}"/>
            </a:ext>
          </a:extLst>
        </xdr:cNvPr>
        <xdr:cNvSpPr txBox="1"/>
      </xdr:nvSpPr>
      <xdr:spPr>
        <a:xfrm>
          <a:off x="7626427" y="14883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138892</xdr:rowOff>
    </xdr:from>
    <xdr:ext cx="469744" cy="259045"/>
    <xdr:sp macro="" textlink="">
      <xdr:nvSpPr>
        <xdr:cNvPr id="378" name="n_4mainValue【公営住宅】&#10;一人当たり面積">
          <a:extLst>
            <a:ext uri="{FF2B5EF4-FFF2-40B4-BE49-F238E27FC236}">
              <a16:creationId xmlns:a16="http://schemas.microsoft.com/office/drawing/2014/main" id="{1073BD05-EA8C-4877-908B-BAB2738CF4DB}"/>
            </a:ext>
          </a:extLst>
        </xdr:cNvPr>
        <xdr:cNvSpPr txBox="1"/>
      </xdr:nvSpPr>
      <xdr:spPr>
        <a:xfrm>
          <a:off x="6737427" y="14883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FAEE4B02-3B50-41C1-87FA-2BD6C76AE4A6}"/>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A5D33762-4698-41E4-915D-AD536202886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61AB76D-3D24-451F-911F-E539D319911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3669003F-B39A-4BB1-8AD4-BB61C31CD3A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12FD4EE4-8133-41EC-AA59-2999F53BDC9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9042E046-39EB-44DF-A8B3-C321C81C9EA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D975A245-7B77-450C-9DA2-9F35DAB06D3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56317D00-7AA1-424F-95C9-B025F1765294}"/>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702C93E5-D535-4E9C-B7A6-731BEAD0D04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FC73683F-C486-492C-8616-54223D37FA2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E30A7EB7-188B-4A79-94D1-6F8C2191014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75844542-9FBE-40B1-A257-E281A942470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75857B68-A354-4FE2-9FCF-06620DB4C13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121C71EF-88B1-48C5-9409-C92406CA2EE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AA152B3D-135F-4DB5-A425-4C2BE4A7CBC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FA7ECB26-3843-4428-A736-BEA0FE0F8A56}"/>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0EE3692A-2F5F-42EC-A7B1-28A528FBABA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E9C4EAB8-D042-4528-B072-216609D76D0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A2436CF1-3B8E-409B-8DC9-27307C9D041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257B3399-7C23-47D6-AA15-87C545119F3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115FE94C-AB66-4AF6-9A68-527E41983DE1}"/>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D633144F-CE00-42B7-A796-EDC7ACE6007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DCA5707E-EB29-471F-B98E-67BC0CBF052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BA2C8A28-E147-4D97-B98F-9556C92B24F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189C33B0-C4E4-4667-B44E-F93E6C489FE7}"/>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5E572A51-1F64-4F76-BAFC-60DC5EAEF2C9}"/>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83F8274F-C2E4-49CA-AC9A-9DE270791737}"/>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63DAED04-8B75-4995-8FD8-F6B2BCCFE6CF}"/>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7D9F6D1A-E03A-4D9C-8A0E-724C181F3F12}"/>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3F739C29-28E9-4190-99F2-190128D2738C}"/>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B940C9D0-0A5D-4F1B-B59D-079E618EBF0D}"/>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96BDBD21-5F3C-43E4-AE0C-08F5E28D961C}"/>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B0D27DAC-089D-4794-8372-BA2CFF639C99}"/>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54C9BEE4-B35C-4FE0-A62C-98CAE7FEEAC5}"/>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FD3FC5F1-FCDD-4EFE-9E90-9C66C726D13F}"/>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DBF47090-E332-4910-B181-A77D2F47662F}"/>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C5C36A8B-1C8B-4C9E-8296-77C16DCEEFA4}"/>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A6886F37-1772-4DF2-B4C4-16B3DA1C24C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1F41B345-F076-4760-AC33-56BADEEC132E}"/>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C3CD711C-F1E5-4ED3-B761-94F41FB9059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142875</xdr:rowOff>
    </xdr:from>
    <xdr:to>
      <xdr:col>85</xdr:col>
      <xdr:colOff>126364</xdr:colOff>
      <xdr:row>42</xdr:row>
      <xdr:rowOff>38100</xdr:rowOff>
    </xdr:to>
    <xdr:cxnSp macro="">
      <xdr:nvCxnSpPr>
        <xdr:cNvPr id="419" name="直線コネクタ 418">
          <a:extLst>
            <a:ext uri="{FF2B5EF4-FFF2-40B4-BE49-F238E27FC236}">
              <a16:creationId xmlns:a16="http://schemas.microsoft.com/office/drawing/2014/main" id="{CDA3BCEA-C0CE-405E-BA8B-466714D7A712}"/>
            </a:ext>
          </a:extLst>
        </xdr:cNvPr>
        <xdr:cNvCxnSpPr/>
      </xdr:nvCxnSpPr>
      <xdr:spPr>
        <a:xfrm flipV="1">
          <a:off x="16318864" y="562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0" name="【認定こども園・幼稚園・保育所】&#10;有形固定資産減価償却率最小値テキスト">
          <a:extLst>
            <a:ext uri="{FF2B5EF4-FFF2-40B4-BE49-F238E27FC236}">
              <a16:creationId xmlns:a16="http://schemas.microsoft.com/office/drawing/2014/main" id="{322B7526-70D9-4560-BB3D-E0B3D572AD81}"/>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1" name="直線コネクタ 420">
          <a:extLst>
            <a:ext uri="{FF2B5EF4-FFF2-40B4-BE49-F238E27FC236}">
              <a16:creationId xmlns:a16="http://schemas.microsoft.com/office/drawing/2014/main" id="{48719226-A35C-409A-9AFA-001BA32221D5}"/>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89552</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B028B49E-40C0-4142-9BFA-B7B8B95B79F7}"/>
            </a:ext>
          </a:extLst>
        </xdr:cNvPr>
        <xdr:cNvSpPr txBox="1"/>
      </xdr:nvSpPr>
      <xdr:spPr>
        <a:xfrm>
          <a:off x="16357600" y="540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142875</xdr:rowOff>
    </xdr:from>
    <xdr:to>
      <xdr:col>86</xdr:col>
      <xdr:colOff>25400</xdr:colOff>
      <xdr:row>32</xdr:row>
      <xdr:rowOff>142875</xdr:rowOff>
    </xdr:to>
    <xdr:cxnSp macro="">
      <xdr:nvCxnSpPr>
        <xdr:cNvPr id="423" name="直線コネクタ 422">
          <a:extLst>
            <a:ext uri="{FF2B5EF4-FFF2-40B4-BE49-F238E27FC236}">
              <a16:creationId xmlns:a16="http://schemas.microsoft.com/office/drawing/2014/main" id="{FD89CADA-3CBB-4250-A815-19D247B7A564}"/>
            </a:ext>
          </a:extLst>
        </xdr:cNvPr>
        <xdr:cNvCxnSpPr/>
      </xdr:nvCxnSpPr>
      <xdr:spPr>
        <a:xfrm>
          <a:off x="16230600" y="562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65422</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67DE8BCD-0A1E-49B0-843E-F34E5A53ED2C}"/>
            </a:ext>
          </a:extLst>
        </xdr:cNvPr>
        <xdr:cNvSpPr txBox="1"/>
      </xdr:nvSpPr>
      <xdr:spPr>
        <a:xfrm>
          <a:off x="16357600" y="6237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42545</xdr:rowOff>
    </xdr:from>
    <xdr:to>
      <xdr:col>85</xdr:col>
      <xdr:colOff>177800</xdr:colOff>
      <xdr:row>37</xdr:row>
      <xdr:rowOff>144145</xdr:rowOff>
    </xdr:to>
    <xdr:sp macro="" textlink="">
      <xdr:nvSpPr>
        <xdr:cNvPr id="425" name="フローチャート: 判断 424">
          <a:extLst>
            <a:ext uri="{FF2B5EF4-FFF2-40B4-BE49-F238E27FC236}">
              <a16:creationId xmlns:a16="http://schemas.microsoft.com/office/drawing/2014/main" id="{BECE4B65-FEDD-4BA1-B447-D64071A57D46}"/>
            </a:ext>
          </a:extLst>
        </xdr:cNvPr>
        <xdr:cNvSpPr/>
      </xdr:nvSpPr>
      <xdr:spPr>
        <a:xfrm>
          <a:off x="162687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31115</xdr:rowOff>
    </xdr:from>
    <xdr:to>
      <xdr:col>81</xdr:col>
      <xdr:colOff>101600</xdr:colOff>
      <xdr:row>37</xdr:row>
      <xdr:rowOff>132715</xdr:rowOff>
    </xdr:to>
    <xdr:sp macro="" textlink="">
      <xdr:nvSpPr>
        <xdr:cNvPr id="426" name="フローチャート: 判断 425">
          <a:extLst>
            <a:ext uri="{FF2B5EF4-FFF2-40B4-BE49-F238E27FC236}">
              <a16:creationId xmlns:a16="http://schemas.microsoft.com/office/drawing/2014/main" id="{A122A2DC-425E-4A5D-A22B-6F08FDAB59A7}"/>
            </a:ext>
          </a:extLst>
        </xdr:cNvPr>
        <xdr:cNvSpPr/>
      </xdr:nvSpPr>
      <xdr:spPr>
        <a:xfrm>
          <a:off x="15430500" y="637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52070</xdr:rowOff>
    </xdr:from>
    <xdr:to>
      <xdr:col>76</xdr:col>
      <xdr:colOff>165100</xdr:colOff>
      <xdr:row>37</xdr:row>
      <xdr:rowOff>153670</xdr:rowOff>
    </xdr:to>
    <xdr:sp macro="" textlink="">
      <xdr:nvSpPr>
        <xdr:cNvPr id="427" name="フローチャート: 判断 426">
          <a:extLst>
            <a:ext uri="{FF2B5EF4-FFF2-40B4-BE49-F238E27FC236}">
              <a16:creationId xmlns:a16="http://schemas.microsoft.com/office/drawing/2014/main" id="{3515D83D-852F-4B45-86DF-C74DBB56D43E}"/>
            </a:ext>
          </a:extLst>
        </xdr:cNvPr>
        <xdr:cNvSpPr/>
      </xdr:nvSpPr>
      <xdr:spPr>
        <a:xfrm>
          <a:off x="14541500" y="63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71120</xdr:rowOff>
    </xdr:from>
    <xdr:to>
      <xdr:col>72</xdr:col>
      <xdr:colOff>38100</xdr:colOff>
      <xdr:row>38</xdr:row>
      <xdr:rowOff>1270</xdr:rowOff>
    </xdr:to>
    <xdr:sp macro="" textlink="">
      <xdr:nvSpPr>
        <xdr:cNvPr id="428" name="フローチャート: 判断 427">
          <a:extLst>
            <a:ext uri="{FF2B5EF4-FFF2-40B4-BE49-F238E27FC236}">
              <a16:creationId xmlns:a16="http://schemas.microsoft.com/office/drawing/2014/main" id="{B7866E0F-098B-4EA8-A6D6-5A108C3C7E61}"/>
            </a:ext>
          </a:extLst>
        </xdr:cNvPr>
        <xdr:cNvSpPr/>
      </xdr:nvSpPr>
      <xdr:spPr>
        <a:xfrm>
          <a:off x="1365250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114935</xdr:rowOff>
    </xdr:from>
    <xdr:to>
      <xdr:col>67</xdr:col>
      <xdr:colOff>101600</xdr:colOff>
      <xdr:row>38</xdr:row>
      <xdr:rowOff>45085</xdr:rowOff>
    </xdr:to>
    <xdr:sp macro="" textlink="">
      <xdr:nvSpPr>
        <xdr:cNvPr id="429" name="フローチャート: 判断 428">
          <a:extLst>
            <a:ext uri="{FF2B5EF4-FFF2-40B4-BE49-F238E27FC236}">
              <a16:creationId xmlns:a16="http://schemas.microsoft.com/office/drawing/2014/main" id="{28EA69B4-0382-40D4-BF89-F82A1E2B1412}"/>
            </a:ext>
          </a:extLst>
        </xdr:cNvPr>
        <xdr:cNvSpPr/>
      </xdr:nvSpPr>
      <xdr:spPr>
        <a:xfrm>
          <a:off x="12763500" y="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84EBA9D1-0456-407D-A7B9-B2DC6587ACC6}"/>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86727D5A-1710-4DD3-BDC2-B8624325D74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32EEC227-2EB8-40C7-BB3A-CED65BCD97C6}"/>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5F037200-D45D-4908-8616-9A77B9A71E25}"/>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85119313-5AA5-477E-83F0-199D999EDD6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42545</xdr:rowOff>
    </xdr:from>
    <xdr:to>
      <xdr:col>85</xdr:col>
      <xdr:colOff>177800</xdr:colOff>
      <xdr:row>41</xdr:row>
      <xdr:rowOff>144145</xdr:rowOff>
    </xdr:to>
    <xdr:sp macro="" textlink="">
      <xdr:nvSpPr>
        <xdr:cNvPr id="435" name="楕円 434">
          <a:extLst>
            <a:ext uri="{FF2B5EF4-FFF2-40B4-BE49-F238E27FC236}">
              <a16:creationId xmlns:a16="http://schemas.microsoft.com/office/drawing/2014/main" id="{37B5CC57-E936-47EA-BBD5-670F72EC4E69}"/>
            </a:ext>
          </a:extLst>
        </xdr:cNvPr>
        <xdr:cNvSpPr/>
      </xdr:nvSpPr>
      <xdr:spPr>
        <a:xfrm>
          <a:off x="16268700" y="707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128922</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A3E3A145-44C6-4A55-97EC-C5C94BE0DA70}"/>
            </a:ext>
          </a:extLst>
        </xdr:cNvPr>
        <xdr:cNvSpPr txBox="1"/>
      </xdr:nvSpPr>
      <xdr:spPr>
        <a:xfrm>
          <a:off x="16357600" y="6986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170180</xdr:rowOff>
    </xdr:from>
    <xdr:to>
      <xdr:col>81</xdr:col>
      <xdr:colOff>101600</xdr:colOff>
      <xdr:row>41</xdr:row>
      <xdr:rowOff>100330</xdr:rowOff>
    </xdr:to>
    <xdr:sp macro="" textlink="">
      <xdr:nvSpPr>
        <xdr:cNvPr id="437" name="楕円 436">
          <a:extLst>
            <a:ext uri="{FF2B5EF4-FFF2-40B4-BE49-F238E27FC236}">
              <a16:creationId xmlns:a16="http://schemas.microsoft.com/office/drawing/2014/main" id="{31D3AEBC-1CE9-410A-A7A8-15624ECB66D3}"/>
            </a:ext>
          </a:extLst>
        </xdr:cNvPr>
        <xdr:cNvSpPr/>
      </xdr:nvSpPr>
      <xdr:spPr>
        <a:xfrm>
          <a:off x="15430500" y="702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49530</xdr:rowOff>
    </xdr:from>
    <xdr:to>
      <xdr:col>85</xdr:col>
      <xdr:colOff>127000</xdr:colOff>
      <xdr:row>41</xdr:row>
      <xdr:rowOff>93345</xdr:rowOff>
    </xdr:to>
    <xdr:cxnSp macro="">
      <xdr:nvCxnSpPr>
        <xdr:cNvPr id="438" name="直線コネクタ 437">
          <a:extLst>
            <a:ext uri="{FF2B5EF4-FFF2-40B4-BE49-F238E27FC236}">
              <a16:creationId xmlns:a16="http://schemas.microsoft.com/office/drawing/2014/main" id="{993545A0-E311-44EC-BE1E-0B269CBE0DF2}"/>
            </a:ext>
          </a:extLst>
        </xdr:cNvPr>
        <xdr:cNvCxnSpPr/>
      </xdr:nvCxnSpPr>
      <xdr:spPr>
        <a:xfrm>
          <a:off x="15481300" y="7078980"/>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116840</xdr:rowOff>
    </xdr:from>
    <xdr:to>
      <xdr:col>76</xdr:col>
      <xdr:colOff>165100</xdr:colOff>
      <xdr:row>41</xdr:row>
      <xdr:rowOff>46990</xdr:rowOff>
    </xdr:to>
    <xdr:sp macro="" textlink="">
      <xdr:nvSpPr>
        <xdr:cNvPr id="439" name="楕円 438">
          <a:extLst>
            <a:ext uri="{FF2B5EF4-FFF2-40B4-BE49-F238E27FC236}">
              <a16:creationId xmlns:a16="http://schemas.microsoft.com/office/drawing/2014/main" id="{58300E23-6432-4993-B369-34165F9C1FF0}"/>
            </a:ext>
          </a:extLst>
        </xdr:cNvPr>
        <xdr:cNvSpPr/>
      </xdr:nvSpPr>
      <xdr:spPr>
        <a:xfrm>
          <a:off x="14541500" y="69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167640</xdr:rowOff>
    </xdr:from>
    <xdr:to>
      <xdr:col>81</xdr:col>
      <xdr:colOff>50800</xdr:colOff>
      <xdr:row>41</xdr:row>
      <xdr:rowOff>49530</xdr:rowOff>
    </xdr:to>
    <xdr:cxnSp macro="">
      <xdr:nvCxnSpPr>
        <xdr:cNvPr id="440" name="直線コネクタ 439">
          <a:extLst>
            <a:ext uri="{FF2B5EF4-FFF2-40B4-BE49-F238E27FC236}">
              <a16:creationId xmlns:a16="http://schemas.microsoft.com/office/drawing/2014/main" id="{9D339EDF-1CD4-4A3D-BD34-98EA6096CE12}"/>
            </a:ext>
          </a:extLst>
        </xdr:cNvPr>
        <xdr:cNvCxnSpPr/>
      </xdr:nvCxnSpPr>
      <xdr:spPr>
        <a:xfrm>
          <a:off x="14592300" y="702564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105410</xdr:rowOff>
    </xdr:from>
    <xdr:to>
      <xdr:col>72</xdr:col>
      <xdr:colOff>38100</xdr:colOff>
      <xdr:row>41</xdr:row>
      <xdr:rowOff>35560</xdr:rowOff>
    </xdr:to>
    <xdr:sp macro="" textlink="">
      <xdr:nvSpPr>
        <xdr:cNvPr id="441" name="楕円 440">
          <a:extLst>
            <a:ext uri="{FF2B5EF4-FFF2-40B4-BE49-F238E27FC236}">
              <a16:creationId xmlns:a16="http://schemas.microsoft.com/office/drawing/2014/main" id="{3ABE9F44-B29B-4551-AFB0-7C179D888BCF}"/>
            </a:ext>
          </a:extLst>
        </xdr:cNvPr>
        <xdr:cNvSpPr/>
      </xdr:nvSpPr>
      <xdr:spPr>
        <a:xfrm>
          <a:off x="13652500" y="696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156210</xdr:rowOff>
    </xdr:from>
    <xdr:to>
      <xdr:col>76</xdr:col>
      <xdr:colOff>114300</xdr:colOff>
      <xdr:row>40</xdr:row>
      <xdr:rowOff>167640</xdr:rowOff>
    </xdr:to>
    <xdr:cxnSp macro="">
      <xdr:nvCxnSpPr>
        <xdr:cNvPr id="442" name="直線コネクタ 441">
          <a:extLst>
            <a:ext uri="{FF2B5EF4-FFF2-40B4-BE49-F238E27FC236}">
              <a16:creationId xmlns:a16="http://schemas.microsoft.com/office/drawing/2014/main" id="{7C603D85-38FC-4D8D-B32E-004B1A0825DF}"/>
            </a:ext>
          </a:extLst>
        </xdr:cNvPr>
        <xdr:cNvCxnSpPr/>
      </xdr:nvCxnSpPr>
      <xdr:spPr>
        <a:xfrm>
          <a:off x="13703300" y="701421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48260</xdr:rowOff>
    </xdr:from>
    <xdr:to>
      <xdr:col>67</xdr:col>
      <xdr:colOff>101600</xdr:colOff>
      <xdr:row>40</xdr:row>
      <xdr:rowOff>149860</xdr:rowOff>
    </xdr:to>
    <xdr:sp macro="" textlink="">
      <xdr:nvSpPr>
        <xdr:cNvPr id="443" name="楕円 442">
          <a:extLst>
            <a:ext uri="{FF2B5EF4-FFF2-40B4-BE49-F238E27FC236}">
              <a16:creationId xmlns:a16="http://schemas.microsoft.com/office/drawing/2014/main" id="{9867B0F1-01D2-4194-A90E-07372AE355F7}"/>
            </a:ext>
          </a:extLst>
        </xdr:cNvPr>
        <xdr:cNvSpPr/>
      </xdr:nvSpPr>
      <xdr:spPr>
        <a:xfrm>
          <a:off x="12763500" y="69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99060</xdr:rowOff>
    </xdr:from>
    <xdr:to>
      <xdr:col>71</xdr:col>
      <xdr:colOff>177800</xdr:colOff>
      <xdr:row>40</xdr:row>
      <xdr:rowOff>156210</xdr:rowOff>
    </xdr:to>
    <xdr:cxnSp macro="">
      <xdr:nvCxnSpPr>
        <xdr:cNvPr id="444" name="直線コネクタ 443">
          <a:extLst>
            <a:ext uri="{FF2B5EF4-FFF2-40B4-BE49-F238E27FC236}">
              <a16:creationId xmlns:a16="http://schemas.microsoft.com/office/drawing/2014/main" id="{230D35EB-4E67-471E-9721-A1406C902969}"/>
            </a:ext>
          </a:extLst>
        </xdr:cNvPr>
        <xdr:cNvCxnSpPr/>
      </xdr:nvCxnSpPr>
      <xdr:spPr>
        <a:xfrm>
          <a:off x="12814300" y="695706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149242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3298CE86-98D8-48AF-9A84-61E8B523FA74}"/>
            </a:ext>
          </a:extLst>
        </xdr:cNvPr>
        <xdr:cNvSpPr txBox="1"/>
      </xdr:nvSpPr>
      <xdr:spPr>
        <a:xfrm>
          <a:off x="15266044" y="614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170197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C9DA2FCA-D0B3-4E59-BAFE-4433365FA34C}"/>
            </a:ext>
          </a:extLst>
        </xdr:cNvPr>
        <xdr:cNvSpPr txBox="1"/>
      </xdr:nvSpPr>
      <xdr:spPr>
        <a:xfrm>
          <a:off x="14389744" y="617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17797</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E9774A4E-733F-4AC7-982A-D12B8C2E04DC}"/>
            </a:ext>
          </a:extLst>
        </xdr:cNvPr>
        <xdr:cNvSpPr txBox="1"/>
      </xdr:nvSpPr>
      <xdr:spPr>
        <a:xfrm>
          <a:off x="13500744" y="618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61612</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8F0F71CA-11E0-464D-9FB0-A51F3A154353}"/>
            </a:ext>
          </a:extLst>
        </xdr:cNvPr>
        <xdr:cNvSpPr txBox="1"/>
      </xdr:nvSpPr>
      <xdr:spPr>
        <a:xfrm>
          <a:off x="12611744" y="623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91457</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C344CEAA-FB23-4651-B64F-842CE261AFD0}"/>
            </a:ext>
          </a:extLst>
        </xdr:cNvPr>
        <xdr:cNvSpPr txBox="1"/>
      </xdr:nvSpPr>
      <xdr:spPr>
        <a:xfrm>
          <a:off x="15266044" y="712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38117</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B58E7475-8051-424C-8221-AA7D687E43C5}"/>
            </a:ext>
          </a:extLst>
        </xdr:cNvPr>
        <xdr:cNvSpPr txBox="1"/>
      </xdr:nvSpPr>
      <xdr:spPr>
        <a:xfrm>
          <a:off x="14389744" y="706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26687</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576E0015-FA04-491B-AB02-20AA3084A5A7}"/>
            </a:ext>
          </a:extLst>
        </xdr:cNvPr>
        <xdr:cNvSpPr txBox="1"/>
      </xdr:nvSpPr>
      <xdr:spPr>
        <a:xfrm>
          <a:off x="13500744" y="705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140987</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70F13C42-A4FC-452E-8754-47741A0FC4D9}"/>
            </a:ext>
          </a:extLst>
        </xdr:cNvPr>
        <xdr:cNvSpPr txBox="1"/>
      </xdr:nvSpPr>
      <xdr:spPr>
        <a:xfrm>
          <a:off x="12611744" y="699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BCC12DA3-2605-46FF-BBB5-09B7B41A134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6307334E-523C-4932-B1BC-F0E1A109610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39728870-DE07-403D-B3FB-12B12D20E82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B9125750-4634-430D-A7D8-E904062BFD5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86B2A89A-36C4-4EF0-B65B-7F8511E7E04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129064F4-A12B-4E9F-8EC7-C47BC718E68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C6F6587D-D343-4B0F-A4EF-7389227BECA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E5D94B36-1F10-443F-90B2-D4FA4251D456}"/>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F62BA9C0-F391-44FF-AD87-7F5BEA0AD6D5}"/>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5B84A583-0228-4E09-BD64-87A18EB9577B}"/>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3" name="直線コネクタ 462">
          <a:extLst>
            <a:ext uri="{FF2B5EF4-FFF2-40B4-BE49-F238E27FC236}">
              <a16:creationId xmlns:a16="http://schemas.microsoft.com/office/drawing/2014/main" id="{EC295B6B-4A86-4C15-B96C-6FF380EDA98B}"/>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4" name="テキスト ボックス 463">
          <a:extLst>
            <a:ext uri="{FF2B5EF4-FFF2-40B4-BE49-F238E27FC236}">
              <a16:creationId xmlns:a16="http://schemas.microsoft.com/office/drawing/2014/main" id="{473630A4-3B88-4684-B136-BB3C22A047F7}"/>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5" name="直線コネクタ 464">
          <a:extLst>
            <a:ext uri="{FF2B5EF4-FFF2-40B4-BE49-F238E27FC236}">
              <a16:creationId xmlns:a16="http://schemas.microsoft.com/office/drawing/2014/main" id="{0D246315-1541-4F1E-8E4D-9504AF9E5EA3}"/>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6" name="テキスト ボックス 465">
          <a:extLst>
            <a:ext uri="{FF2B5EF4-FFF2-40B4-BE49-F238E27FC236}">
              <a16:creationId xmlns:a16="http://schemas.microsoft.com/office/drawing/2014/main" id="{E60B6C68-2788-42CF-AC95-58C6A2675047}"/>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7" name="直線コネクタ 466">
          <a:extLst>
            <a:ext uri="{FF2B5EF4-FFF2-40B4-BE49-F238E27FC236}">
              <a16:creationId xmlns:a16="http://schemas.microsoft.com/office/drawing/2014/main" id="{7EB47978-DFFF-4948-AE66-8A7B00F924D6}"/>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8" name="テキスト ボックス 467">
          <a:extLst>
            <a:ext uri="{FF2B5EF4-FFF2-40B4-BE49-F238E27FC236}">
              <a16:creationId xmlns:a16="http://schemas.microsoft.com/office/drawing/2014/main" id="{9EB28E59-C3E9-4324-8314-CA1B17336A81}"/>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9" name="直線コネクタ 468">
          <a:extLst>
            <a:ext uri="{FF2B5EF4-FFF2-40B4-BE49-F238E27FC236}">
              <a16:creationId xmlns:a16="http://schemas.microsoft.com/office/drawing/2014/main" id="{6FCBFC53-C30F-41D1-A299-70C33A917606}"/>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0" name="テキスト ボックス 469">
          <a:extLst>
            <a:ext uri="{FF2B5EF4-FFF2-40B4-BE49-F238E27FC236}">
              <a16:creationId xmlns:a16="http://schemas.microsoft.com/office/drawing/2014/main" id="{666DB5DA-4F07-4684-84ED-689893BEB781}"/>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A1129067-932E-494F-8D92-38BBA7BD57BB}"/>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2" name="テキスト ボックス 471">
          <a:extLst>
            <a:ext uri="{FF2B5EF4-FFF2-40B4-BE49-F238E27FC236}">
              <a16:creationId xmlns:a16="http://schemas.microsoft.com/office/drawing/2014/main" id="{8845CABE-F2E1-4F7D-A9FC-B0DA8EA2B01F}"/>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認定こども園・幼稚園・保育所】&#10;一人当たり面積グラフ枠">
          <a:extLst>
            <a:ext uri="{FF2B5EF4-FFF2-40B4-BE49-F238E27FC236}">
              <a16:creationId xmlns:a16="http://schemas.microsoft.com/office/drawing/2014/main" id="{FAD9071C-528C-41CF-AD8E-C069110E59A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57912</xdr:rowOff>
    </xdr:from>
    <xdr:to>
      <xdr:col>116</xdr:col>
      <xdr:colOff>62864</xdr:colOff>
      <xdr:row>41</xdr:row>
      <xdr:rowOff>83058</xdr:rowOff>
    </xdr:to>
    <xdr:cxnSp macro="">
      <xdr:nvCxnSpPr>
        <xdr:cNvPr id="474" name="直線コネクタ 473">
          <a:extLst>
            <a:ext uri="{FF2B5EF4-FFF2-40B4-BE49-F238E27FC236}">
              <a16:creationId xmlns:a16="http://schemas.microsoft.com/office/drawing/2014/main" id="{CCCDCFFC-1595-4510-8669-5857F3E20E9F}"/>
            </a:ext>
          </a:extLst>
        </xdr:cNvPr>
        <xdr:cNvCxnSpPr/>
      </xdr:nvCxnSpPr>
      <xdr:spPr>
        <a:xfrm flipV="1">
          <a:off x="22160864" y="5887212"/>
          <a:ext cx="0" cy="1225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475" name="【認定こども園・幼稚園・保育所】&#10;一人当たり面積最小値テキスト">
          <a:extLst>
            <a:ext uri="{FF2B5EF4-FFF2-40B4-BE49-F238E27FC236}">
              <a16:creationId xmlns:a16="http://schemas.microsoft.com/office/drawing/2014/main" id="{BEB60180-4A72-4137-967A-FDA93A5291B5}"/>
            </a:ext>
          </a:extLst>
        </xdr:cNvPr>
        <xdr:cNvSpPr txBox="1"/>
      </xdr:nvSpPr>
      <xdr:spPr>
        <a:xfrm>
          <a:off x="22199600" y="711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476" name="直線コネクタ 475">
          <a:extLst>
            <a:ext uri="{FF2B5EF4-FFF2-40B4-BE49-F238E27FC236}">
              <a16:creationId xmlns:a16="http://schemas.microsoft.com/office/drawing/2014/main" id="{FC099860-9A7E-4C50-B7D6-7B8523EE4330}"/>
            </a:ext>
          </a:extLst>
        </xdr:cNvPr>
        <xdr:cNvCxnSpPr/>
      </xdr:nvCxnSpPr>
      <xdr:spPr>
        <a:xfrm>
          <a:off x="22072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4589</xdr:rowOff>
    </xdr:from>
    <xdr:ext cx="469744" cy="259045"/>
    <xdr:sp macro="" textlink="">
      <xdr:nvSpPr>
        <xdr:cNvPr id="477" name="【認定こども園・幼稚園・保育所】&#10;一人当たり面積最大値テキスト">
          <a:extLst>
            <a:ext uri="{FF2B5EF4-FFF2-40B4-BE49-F238E27FC236}">
              <a16:creationId xmlns:a16="http://schemas.microsoft.com/office/drawing/2014/main" id="{35FD48D7-5DE4-46D6-9703-3DB6C556DABD}"/>
            </a:ext>
          </a:extLst>
        </xdr:cNvPr>
        <xdr:cNvSpPr txBox="1"/>
      </xdr:nvSpPr>
      <xdr:spPr>
        <a:xfrm>
          <a:off x="22199600" y="5662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57912</xdr:rowOff>
    </xdr:from>
    <xdr:to>
      <xdr:col>116</xdr:col>
      <xdr:colOff>152400</xdr:colOff>
      <xdr:row>34</xdr:row>
      <xdr:rowOff>57912</xdr:rowOff>
    </xdr:to>
    <xdr:cxnSp macro="">
      <xdr:nvCxnSpPr>
        <xdr:cNvPr id="478" name="直線コネクタ 477">
          <a:extLst>
            <a:ext uri="{FF2B5EF4-FFF2-40B4-BE49-F238E27FC236}">
              <a16:creationId xmlns:a16="http://schemas.microsoft.com/office/drawing/2014/main" id="{FDF11AD5-29A8-4DB9-8371-00CB330413F3}"/>
            </a:ext>
          </a:extLst>
        </xdr:cNvPr>
        <xdr:cNvCxnSpPr/>
      </xdr:nvCxnSpPr>
      <xdr:spPr>
        <a:xfrm>
          <a:off x="22072600" y="5887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49547</xdr:rowOff>
    </xdr:from>
    <xdr:ext cx="469744" cy="259045"/>
    <xdr:sp macro="" textlink="">
      <xdr:nvSpPr>
        <xdr:cNvPr id="479" name="【認定こども園・幼稚園・保育所】&#10;一人当たり面積平均値テキスト">
          <a:extLst>
            <a:ext uri="{FF2B5EF4-FFF2-40B4-BE49-F238E27FC236}">
              <a16:creationId xmlns:a16="http://schemas.microsoft.com/office/drawing/2014/main" id="{74417212-1A7A-4A72-9C25-EFE926B03580}"/>
            </a:ext>
          </a:extLst>
        </xdr:cNvPr>
        <xdr:cNvSpPr txBox="1"/>
      </xdr:nvSpPr>
      <xdr:spPr>
        <a:xfrm>
          <a:off x="22199600" y="65646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71120</xdr:rowOff>
    </xdr:from>
    <xdr:to>
      <xdr:col>116</xdr:col>
      <xdr:colOff>114300</xdr:colOff>
      <xdr:row>39</xdr:row>
      <xdr:rowOff>1270</xdr:rowOff>
    </xdr:to>
    <xdr:sp macro="" textlink="">
      <xdr:nvSpPr>
        <xdr:cNvPr id="480" name="フローチャート: 判断 479">
          <a:extLst>
            <a:ext uri="{FF2B5EF4-FFF2-40B4-BE49-F238E27FC236}">
              <a16:creationId xmlns:a16="http://schemas.microsoft.com/office/drawing/2014/main" id="{2625B95F-7B88-417E-ADF3-F08033E52B54}"/>
            </a:ext>
          </a:extLst>
        </xdr:cNvPr>
        <xdr:cNvSpPr/>
      </xdr:nvSpPr>
      <xdr:spPr>
        <a:xfrm>
          <a:off x="221107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87122</xdr:rowOff>
    </xdr:from>
    <xdr:to>
      <xdr:col>112</xdr:col>
      <xdr:colOff>38100</xdr:colOff>
      <xdr:row>39</xdr:row>
      <xdr:rowOff>17272</xdr:rowOff>
    </xdr:to>
    <xdr:sp macro="" textlink="">
      <xdr:nvSpPr>
        <xdr:cNvPr id="481" name="フローチャート: 判断 480">
          <a:extLst>
            <a:ext uri="{FF2B5EF4-FFF2-40B4-BE49-F238E27FC236}">
              <a16:creationId xmlns:a16="http://schemas.microsoft.com/office/drawing/2014/main" id="{1C7F5F6F-C973-4A35-A7E2-C097793AC779}"/>
            </a:ext>
          </a:extLst>
        </xdr:cNvPr>
        <xdr:cNvSpPr/>
      </xdr:nvSpPr>
      <xdr:spPr>
        <a:xfrm>
          <a:off x="21272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84836</xdr:rowOff>
    </xdr:from>
    <xdr:to>
      <xdr:col>107</xdr:col>
      <xdr:colOff>101600</xdr:colOff>
      <xdr:row>39</xdr:row>
      <xdr:rowOff>14986</xdr:rowOff>
    </xdr:to>
    <xdr:sp macro="" textlink="">
      <xdr:nvSpPr>
        <xdr:cNvPr id="482" name="フローチャート: 判断 481">
          <a:extLst>
            <a:ext uri="{FF2B5EF4-FFF2-40B4-BE49-F238E27FC236}">
              <a16:creationId xmlns:a16="http://schemas.microsoft.com/office/drawing/2014/main" id="{8F188B27-3EDF-493F-A0AC-8F03CA8D580C}"/>
            </a:ext>
          </a:extLst>
        </xdr:cNvPr>
        <xdr:cNvSpPr/>
      </xdr:nvSpPr>
      <xdr:spPr>
        <a:xfrm>
          <a:off x="2038350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87122</xdr:rowOff>
    </xdr:from>
    <xdr:to>
      <xdr:col>102</xdr:col>
      <xdr:colOff>165100</xdr:colOff>
      <xdr:row>39</xdr:row>
      <xdr:rowOff>17272</xdr:rowOff>
    </xdr:to>
    <xdr:sp macro="" textlink="">
      <xdr:nvSpPr>
        <xdr:cNvPr id="483" name="フローチャート: 判断 482">
          <a:extLst>
            <a:ext uri="{FF2B5EF4-FFF2-40B4-BE49-F238E27FC236}">
              <a16:creationId xmlns:a16="http://schemas.microsoft.com/office/drawing/2014/main" id="{4380B688-0851-4291-8660-E5DEE2300758}"/>
            </a:ext>
          </a:extLst>
        </xdr:cNvPr>
        <xdr:cNvSpPr/>
      </xdr:nvSpPr>
      <xdr:spPr>
        <a:xfrm>
          <a:off x="19494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100838</xdr:rowOff>
    </xdr:from>
    <xdr:to>
      <xdr:col>98</xdr:col>
      <xdr:colOff>38100</xdr:colOff>
      <xdr:row>38</xdr:row>
      <xdr:rowOff>30988</xdr:rowOff>
    </xdr:to>
    <xdr:sp macro="" textlink="">
      <xdr:nvSpPr>
        <xdr:cNvPr id="484" name="フローチャート: 判断 483">
          <a:extLst>
            <a:ext uri="{FF2B5EF4-FFF2-40B4-BE49-F238E27FC236}">
              <a16:creationId xmlns:a16="http://schemas.microsoft.com/office/drawing/2014/main" id="{7391DCCF-7AFC-4964-8294-F92E6DA0D958}"/>
            </a:ext>
          </a:extLst>
        </xdr:cNvPr>
        <xdr:cNvSpPr/>
      </xdr:nvSpPr>
      <xdr:spPr>
        <a:xfrm>
          <a:off x="18605500" y="6444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1BDBD1E7-5C6C-4335-8CED-5050B52E6C16}"/>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B10EDD36-D85C-4327-8B14-D347E764D01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3A19850F-BBB1-42C7-9778-F99858F3AFC3}"/>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E0BFB407-FC7A-42CB-91F0-CBA4EFFBB0A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EBF80219-2B9F-4A53-94BA-A4E77BEEE4EA}"/>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13970</xdr:rowOff>
    </xdr:from>
    <xdr:to>
      <xdr:col>116</xdr:col>
      <xdr:colOff>114300</xdr:colOff>
      <xdr:row>36</xdr:row>
      <xdr:rowOff>115570</xdr:rowOff>
    </xdr:to>
    <xdr:sp macro="" textlink="">
      <xdr:nvSpPr>
        <xdr:cNvPr id="490" name="楕円 489">
          <a:extLst>
            <a:ext uri="{FF2B5EF4-FFF2-40B4-BE49-F238E27FC236}">
              <a16:creationId xmlns:a16="http://schemas.microsoft.com/office/drawing/2014/main" id="{E3E84A8E-5BFF-4854-AB6F-155B6F4CF421}"/>
            </a:ext>
          </a:extLst>
        </xdr:cNvPr>
        <xdr:cNvSpPr/>
      </xdr:nvSpPr>
      <xdr:spPr>
        <a:xfrm>
          <a:off x="22110700" y="618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36847</xdr:rowOff>
    </xdr:from>
    <xdr:ext cx="469744" cy="259045"/>
    <xdr:sp macro="" textlink="">
      <xdr:nvSpPr>
        <xdr:cNvPr id="491" name="【認定こども園・幼稚園・保育所】&#10;一人当たり面積該当値テキスト">
          <a:extLst>
            <a:ext uri="{FF2B5EF4-FFF2-40B4-BE49-F238E27FC236}">
              <a16:creationId xmlns:a16="http://schemas.microsoft.com/office/drawing/2014/main" id="{05C889FA-69DE-4447-897E-6D30C58DA5FE}"/>
            </a:ext>
          </a:extLst>
        </xdr:cNvPr>
        <xdr:cNvSpPr txBox="1"/>
      </xdr:nvSpPr>
      <xdr:spPr>
        <a:xfrm>
          <a:off x="22199600" y="6037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13970</xdr:rowOff>
    </xdr:from>
    <xdr:to>
      <xdr:col>112</xdr:col>
      <xdr:colOff>38100</xdr:colOff>
      <xdr:row>36</xdr:row>
      <xdr:rowOff>115570</xdr:rowOff>
    </xdr:to>
    <xdr:sp macro="" textlink="">
      <xdr:nvSpPr>
        <xdr:cNvPr id="492" name="楕円 491">
          <a:extLst>
            <a:ext uri="{FF2B5EF4-FFF2-40B4-BE49-F238E27FC236}">
              <a16:creationId xmlns:a16="http://schemas.microsoft.com/office/drawing/2014/main" id="{39F4CA7D-A876-43FF-83E5-A63F693910F5}"/>
            </a:ext>
          </a:extLst>
        </xdr:cNvPr>
        <xdr:cNvSpPr/>
      </xdr:nvSpPr>
      <xdr:spPr>
        <a:xfrm>
          <a:off x="21272500" y="618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64770</xdr:rowOff>
    </xdr:from>
    <xdr:to>
      <xdr:col>116</xdr:col>
      <xdr:colOff>63500</xdr:colOff>
      <xdr:row>36</xdr:row>
      <xdr:rowOff>64770</xdr:rowOff>
    </xdr:to>
    <xdr:cxnSp macro="">
      <xdr:nvCxnSpPr>
        <xdr:cNvPr id="493" name="直線コネクタ 492">
          <a:extLst>
            <a:ext uri="{FF2B5EF4-FFF2-40B4-BE49-F238E27FC236}">
              <a16:creationId xmlns:a16="http://schemas.microsoft.com/office/drawing/2014/main" id="{DBC29670-B92E-496A-8223-371C850DCC61}"/>
            </a:ext>
          </a:extLst>
        </xdr:cNvPr>
        <xdr:cNvCxnSpPr/>
      </xdr:nvCxnSpPr>
      <xdr:spPr>
        <a:xfrm>
          <a:off x="21323300" y="623697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16256</xdr:rowOff>
    </xdr:from>
    <xdr:to>
      <xdr:col>107</xdr:col>
      <xdr:colOff>101600</xdr:colOff>
      <xdr:row>36</xdr:row>
      <xdr:rowOff>117856</xdr:rowOff>
    </xdr:to>
    <xdr:sp macro="" textlink="">
      <xdr:nvSpPr>
        <xdr:cNvPr id="494" name="楕円 493">
          <a:extLst>
            <a:ext uri="{FF2B5EF4-FFF2-40B4-BE49-F238E27FC236}">
              <a16:creationId xmlns:a16="http://schemas.microsoft.com/office/drawing/2014/main" id="{3711930A-4079-4585-9CAA-7638F82587A8}"/>
            </a:ext>
          </a:extLst>
        </xdr:cNvPr>
        <xdr:cNvSpPr/>
      </xdr:nvSpPr>
      <xdr:spPr>
        <a:xfrm>
          <a:off x="20383500" y="6188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64770</xdr:rowOff>
    </xdr:from>
    <xdr:to>
      <xdr:col>111</xdr:col>
      <xdr:colOff>177800</xdr:colOff>
      <xdr:row>36</xdr:row>
      <xdr:rowOff>67056</xdr:rowOff>
    </xdr:to>
    <xdr:cxnSp macro="">
      <xdr:nvCxnSpPr>
        <xdr:cNvPr id="495" name="直線コネクタ 494">
          <a:extLst>
            <a:ext uri="{FF2B5EF4-FFF2-40B4-BE49-F238E27FC236}">
              <a16:creationId xmlns:a16="http://schemas.microsoft.com/office/drawing/2014/main" id="{CEF14582-F8F0-45D7-9919-7F9AD0516F41}"/>
            </a:ext>
          </a:extLst>
        </xdr:cNvPr>
        <xdr:cNvCxnSpPr/>
      </xdr:nvCxnSpPr>
      <xdr:spPr>
        <a:xfrm flipV="1">
          <a:off x="20434300" y="623697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23114</xdr:rowOff>
    </xdr:from>
    <xdr:to>
      <xdr:col>102</xdr:col>
      <xdr:colOff>165100</xdr:colOff>
      <xdr:row>36</xdr:row>
      <xdr:rowOff>124714</xdr:rowOff>
    </xdr:to>
    <xdr:sp macro="" textlink="">
      <xdr:nvSpPr>
        <xdr:cNvPr id="496" name="楕円 495">
          <a:extLst>
            <a:ext uri="{FF2B5EF4-FFF2-40B4-BE49-F238E27FC236}">
              <a16:creationId xmlns:a16="http://schemas.microsoft.com/office/drawing/2014/main" id="{F386E7DE-8289-4DE4-A8D8-F194E37ADDA8}"/>
            </a:ext>
          </a:extLst>
        </xdr:cNvPr>
        <xdr:cNvSpPr/>
      </xdr:nvSpPr>
      <xdr:spPr>
        <a:xfrm>
          <a:off x="19494500" y="6195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67056</xdr:rowOff>
    </xdr:from>
    <xdr:to>
      <xdr:col>107</xdr:col>
      <xdr:colOff>50800</xdr:colOff>
      <xdr:row>36</xdr:row>
      <xdr:rowOff>73914</xdr:rowOff>
    </xdr:to>
    <xdr:cxnSp macro="">
      <xdr:nvCxnSpPr>
        <xdr:cNvPr id="497" name="直線コネクタ 496">
          <a:extLst>
            <a:ext uri="{FF2B5EF4-FFF2-40B4-BE49-F238E27FC236}">
              <a16:creationId xmlns:a16="http://schemas.microsoft.com/office/drawing/2014/main" id="{4DF88B26-42F8-4A53-8624-43E9C3D1A856}"/>
            </a:ext>
          </a:extLst>
        </xdr:cNvPr>
        <xdr:cNvCxnSpPr/>
      </xdr:nvCxnSpPr>
      <xdr:spPr>
        <a:xfrm flipV="1">
          <a:off x="19545300" y="6239256"/>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34544</xdr:rowOff>
    </xdr:from>
    <xdr:to>
      <xdr:col>98</xdr:col>
      <xdr:colOff>38100</xdr:colOff>
      <xdr:row>36</xdr:row>
      <xdr:rowOff>136144</xdr:rowOff>
    </xdr:to>
    <xdr:sp macro="" textlink="">
      <xdr:nvSpPr>
        <xdr:cNvPr id="498" name="楕円 497">
          <a:extLst>
            <a:ext uri="{FF2B5EF4-FFF2-40B4-BE49-F238E27FC236}">
              <a16:creationId xmlns:a16="http://schemas.microsoft.com/office/drawing/2014/main" id="{50BB3551-29C9-469D-9157-DC4A515054F0}"/>
            </a:ext>
          </a:extLst>
        </xdr:cNvPr>
        <xdr:cNvSpPr/>
      </xdr:nvSpPr>
      <xdr:spPr>
        <a:xfrm>
          <a:off x="18605500" y="6206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73914</xdr:rowOff>
    </xdr:from>
    <xdr:to>
      <xdr:col>102</xdr:col>
      <xdr:colOff>114300</xdr:colOff>
      <xdr:row>36</xdr:row>
      <xdr:rowOff>85344</xdr:rowOff>
    </xdr:to>
    <xdr:cxnSp macro="">
      <xdr:nvCxnSpPr>
        <xdr:cNvPr id="499" name="直線コネクタ 498">
          <a:extLst>
            <a:ext uri="{FF2B5EF4-FFF2-40B4-BE49-F238E27FC236}">
              <a16:creationId xmlns:a16="http://schemas.microsoft.com/office/drawing/2014/main" id="{7744BF1D-3C79-41A4-8FED-2D7147164534}"/>
            </a:ext>
          </a:extLst>
        </xdr:cNvPr>
        <xdr:cNvCxnSpPr/>
      </xdr:nvCxnSpPr>
      <xdr:spPr>
        <a:xfrm flipV="1">
          <a:off x="18656300" y="6246114"/>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8399</xdr:rowOff>
    </xdr:from>
    <xdr:ext cx="469744" cy="259045"/>
    <xdr:sp macro="" textlink="">
      <xdr:nvSpPr>
        <xdr:cNvPr id="500" name="n_1aveValue【認定こども園・幼稚園・保育所】&#10;一人当たり面積">
          <a:extLst>
            <a:ext uri="{FF2B5EF4-FFF2-40B4-BE49-F238E27FC236}">
              <a16:creationId xmlns:a16="http://schemas.microsoft.com/office/drawing/2014/main" id="{3A4BCBEA-FC12-4A54-ADB0-6895CED3C41C}"/>
            </a:ext>
          </a:extLst>
        </xdr:cNvPr>
        <xdr:cNvSpPr txBox="1"/>
      </xdr:nvSpPr>
      <xdr:spPr>
        <a:xfrm>
          <a:off x="21075727" y="6694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6113</xdr:rowOff>
    </xdr:from>
    <xdr:ext cx="469744" cy="259045"/>
    <xdr:sp macro="" textlink="">
      <xdr:nvSpPr>
        <xdr:cNvPr id="501" name="n_2aveValue【認定こども園・幼稚園・保育所】&#10;一人当たり面積">
          <a:extLst>
            <a:ext uri="{FF2B5EF4-FFF2-40B4-BE49-F238E27FC236}">
              <a16:creationId xmlns:a16="http://schemas.microsoft.com/office/drawing/2014/main" id="{AE961D83-FECD-4B38-8E4B-09738B0CA2AA}"/>
            </a:ext>
          </a:extLst>
        </xdr:cNvPr>
        <xdr:cNvSpPr txBox="1"/>
      </xdr:nvSpPr>
      <xdr:spPr>
        <a:xfrm>
          <a:off x="20199427" y="6692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8399</xdr:rowOff>
    </xdr:from>
    <xdr:ext cx="469744" cy="259045"/>
    <xdr:sp macro="" textlink="">
      <xdr:nvSpPr>
        <xdr:cNvPr id="502" name="n_3aveValue【認定こども園・幼稚園・保育所】&#10;一人当たり面積">
          <a:extLst>
            <a:ext uri="{FF2B5EF4-FFF2-40B4-BE49-F238E27FC236}">
              <a16:creationId xmlns:a16="http://schemas.microsoft.com/office/drawing/2014/main" id="{4F06D41B-DDE3-4960-AD1C-E4B69CE75EAF}"/>
            </a:ext>
          </a:extLst>
        </xdr:cNvPr>
        <xdr:cNvSpPr txBox="1"/>
      </xdr:nvSpPr>
      <xdr:spPr>
        <a:xfrm>
          <a:off x="19310427" y="6694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22115</xdr:rowOff>
    </xdr:from>
    <xdr:ext cx="469744" cy="259045"/>
    <xdr:sp macro="" textlink="">
      <xdr:nvSpPr>
        <xdr:cNvPr id="503" name="n_4aveValue【認定こども園・幼稚園・保育所】&#10;一人当たり面積">
          <a:extLst>
            <a:ext uri="{FF2B5EF4-FFF2-40B4-BE49-F238E27FC236}">
              <a16:creationId xmlns:a16="http://schemas.microsoft.com/office/drawing/2014/main" id="{89075E59-50D7-42B5-BDF3-932762FFEB8F}"/>
            </a:ext>
          </a:extLst>
        </xdr:cNvPr>
        <xdr:cNvSpPr txBox="1"/>
      </xdr:nvSpPr>
      <xdr:spPr>
        <a:xfrm>
          <a:off x="18421427" y="6537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34</xdr:row>
      <xdr:rowOff>132097</xdr:rowOff>
    </xdr:from>
    <xdr:ext cx="469744" cy="259045"/>
    <xdr:sp macro="" textlink="">
      <xdr:nvSpPr>
        <xdr:cNvPr id="504" name="n_1mainValue【認定こども園・幼稚園・保育所】&#10;一人当たり面積">
          <a:extLst>
            <a:ext uri="{FF2B5EF4-FFF2-40B4-BE49-F238E27FC236}">
              <a16:creationId xmlns:a16="http://schemas.microsoft.com/office/drawing/2014/main" id="{44BBF87F-17E0-450B-A744-F9687B22CF4A}"/>
            </a:ext>
          </a:extLst>
        </xdr:cNvPr>
        <xdr:cNvSpPr txBox="1"/>
      </xdr:nvSpPr>
      <xdr:spPr>
        <a:xfrm>
          <a:off x="21075727" y="596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34</xdr:row>
      <xdr:rowOff>134383</xdr:rowOff>
    </xdr:from>
    <xdr:ext cx="469744" cy="259045"/>
    <xdr:sp macro="" textlink="">
      <xdr:nvSpPr>
        <xdr:cNvPr id="505" name="n_2mainValue【認定こども園・幼稚園・保育所】&#10;一人当たり面積">
          <a:extLst>
            <a:ext uri="{FF2B5EF4-FFF2-40B4-BE49-F238E27FC236}">
              <a16:creationId xmlns:a16="http://schemas.microsoft.com/office/drawing/2014/main" id="{29B7A0C6-73AE-4BD9-91C6-4BCB11F9B8AD}"/>
            </a:ext>
          </a:extLst>
        </xdr:cNvPr>
        <xdr:cNvSpPr txBox="1"/>
      </xdr:nvSpPr>
      <xdr:spPr>
        <a:xfrm>
          <a:off x="20199427" y="5963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34</xdr:row>
      <xdr:rowOff>141241</xdr:rowOff>
    </xdr:from>
    <xdr:ext cx="469744" cy="259045"/>
    <xdr:sp macro="" textlink="">
      <xdr:nvSpPr>
        <xdr:cNvPr id="506" name="n_3mainValue【認定こども園・幼稚園・保育所】&#10;一人当たり面積">
          <a:extLst>
            <a:ext uri="{FF2B5EF4-FFF2-40B4-BE49-F238E27FC236}">
              <a16:creationId xmlns:a16="http://schemas.microsoft.com/office/drawing/2014/main" id="{FD8DEAF0-C773-4017-B1D0-DCDBC12C50F7}"/>
            </a:ext>
          </a:extLst>
        </xdr:cNvPr>
        <xdr:cNvSpPr txBox="1"/>
      </xdr:nvSpPr>
      <xdr:spPr>
        <a:xfrm>
          <a:off x="19310427" y="5970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34</xdr:row>
      <xdr:rowOff>152671</xdr:rowOff>
    </xdr:from>
    <xdr:ext cx="469744" cy="259045"/>
    <xdr:sp macro="" textlink="">
      <xdr:nvSpPr>
        <xdr:cNvPr id="507" name="n_4mainValue【認定こども園・幼稚園・保育所】&#10;一人当たり面積">
          <a:extLst>
            <a:ext uri="{FF2B5EF4-FFF2-40B4-BE49-F238E27FC236}">
              <a16:creationId xmlns:a16="http://schemas.microsoft.com/office/drawing/2014/main" id="{B944473E-2F1F-4B4A-BB5F-6AC7FDCCDF22}"/>
            </a:ext>
          </a:extLst>
        </xdr:cNvPr>
        <xdr:cNvSpPr txBox="1"/>
      </xdr:nvSpPr>
      <xdr:spPr>
        <a:xfrm>
          <a:off x="18421427" y="5981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DFB01495-E75A-494A-9EFA-2F5CB2746F3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445455C4-6A8A-4565-BD3E-2EEDA7E4068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29D2458E-BD1E-4761-B21C-0FFB4AF92DF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49A992CE-E6A4-4E38-8164-882B88842DF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4388D2FF-9A7E-4FA5-B50A-F7924FCC018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202F3C1D-638B-4595-ADC2-EBD6FFCE227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1C04B1A8-D6A2-4404-9ABF-ECFC42B7CB7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F0F32B99-95CF-47EC-BCD4-03326FA1CAD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EC0EC036-E3D2-4346-8D9F-2358E928EB43}"/>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14768F36-2C5A-41E9-B9C5-14C499BD488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a:extLst>
            <a:ext uri="{FF2B5EF4-FFF2-40B4-BE49-F238E27FC236}">
              <a16:creationId xmlns:a16="http://schemas.microsoft.com/office/drawing/2014/main" id="{EF329A76-44D6-49B1-BA40-D573C647517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9" name="直線コネクタ 518">
          <a:extLst>
            <a:ext uri="{FF2B5EF4-FFF2-40B4-BE49-F238E27FC236}">
              <a16:creationId xmlns:a16="http://schemas.microsoft.com/office/drawing/2014/main" id="{BFA31260-6AAE-414E-968C-95DE5BF56E13}"/>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0" name="テキスト ボックス 519">
          <a:extLst>
            <a:ext uri="{FF2B5EF4-FFF2-40B4-BE49-F238E27FC236}">
              <a16:creationId xmlns:a16="http://schemas.microsoft.com/office/drawing/2014/main" id="{E40162D4-50AF-48D1-B7DC-D307315FAEBF}"/>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1" name="直線コネクタ 520">
          <a:extLst>
            <a:ext uri="{FF2B5EF4-FFF2-40B4-BE49-F238E27FC236}">
              <a16:creationId xmlns:a16="http://schemas.microsoft.com/office/drawing/2014/main" id="{D81E82E4-AFA7-4B26-B212-B53777FD22C4}"/>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2" name="テキスト ボックス 521">
          <a:extLst>
            <a:ext uri="{FF2B5EF4-FFF2-40B4-BE49-F238E27FC236}">
              <a16:creationId xmlns:a16="http://schemas.microsoft.com/office/drawing/2014/main" id="{EBFFE005-4527-4814-BA0F-8D28ECD20323}"/>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3" name="直線コネクタ 522">
          <a:extLst>
            <a:ext uri="{FF2B5EF4-FFF2-40B4-BE49-F238E27FC236}">
              <a16:creationId xmlns:a16="http://schemas.microsoft.com/office/drawing/2014/main" id="{B1874710-4471-47A8-96D3-0C74507E328B}"/>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4" name="テキスト ボックス 523">
          <a:extLst>
            <a:ext uri="{FF2B5EF4-FFF2-40B4-BE49-F238E27FC236}">
              <a16:creationId xmlns:a16="http://schemas.microsoft.com/office/drawing/2014/main" id="{76554A74-36C4-40F0-AB7C-D079CD5D102D}"/>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5" name="直線コネクタ 524">
          <a:extLst>
            <a:ext uri="{FF2B5EF4-FFF2-40B4-BE49-F238E27FC236}">
              <a16:creationId xmlns:a16="http://schemas.microsoft.com/office/drawing/2014/main" id="{B2096B04-7434-4354-A2CA-EA5BE5959455}"/>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6" name="テキスト ボックス 525">
          <a:extLst>
            <a:ext uri="{FF2B5EF4-FFF2-40B4-BE49-F238E27FC236}">
              <a16:creationId xmlns:a16="http://schemas.microsoft.com/office/drawing/2014/main" id="{F9A80C7F-4447-43BE-A21D-78F5B6F7AB62}"/>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7" name="直線コネクタ 526">
          <a:extLst>
            <a:ext uri="{FF2B5EF4-FFF2-40B4-BE49-F238E27FC236}">
              <a16:creationId xmlns:a16="http://schemas.microsoft.com/office/drawing/2014/main" id="{4BA7CD86-DCC7-494C-A9B4-7F04CD0AC975}"/>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8" name="テキスト ボックス 527">
          <a:extLst>
            <a:ext uri="{FF2B5EF4-FFF2-40B4-BE49-F238E27FC236}">
              <a16:creationId xmlns:a16="http://schemas.microsoft.com/office/drawing/2014/main" id="{BB4957E3-7AC2-4A2E-B08B-650045D770AF}"/>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AC0C12E3-9B97-42F6-A44D-643EA73610B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0" name="テキスト ボックス 529">
          <a:extLst>
            <a:ext uri="{FF2B5EF4-FFF2-40B4-BE49-F238E27FC236}">
              <a16:creationId xmlns:a16="http://schemas.microsoft.com/office/drawing/2014/main" id="{1373B350-78E1-4520-AA47-AB8F6415D78E}"/>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9B618B7C-33F3-42EB-BB58-A59914E27E4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137160</xdr:rowOff>
    </xdr:to>
    <xdr:cxnSp macro="">
      <xdr:nvCxnSpPr>
        <xdr:cNvPr id="532" name="直線コネクタ 531">
          <a:extLst>
            <a:ext uri="{FF2B5EF4-FFF2-40B4-BE49-F238E27FC236}">
              <a16:creationId xmlns:a16="http://schemas.microsoft.com/office/drawing/2014/main" id="{4F48E41B-575D-47D1-8ED8-D9F6A730A00E}"/>
            </a:ext>
          </a:extLst>
        </xdr:cNvPr>
        <xdr:cNvCxnSpPr/>
      </xdr:nvCxnSpPr>
      <xdr:spPr>
        <a:xfrm flipV="1">
          <a:off x="16318864" y="964311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C74D3B00-0255-4124-9F96-03F6AE5832F5}"/>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4" name="直線コネクタ 533">
          <a:extLst>
            <a:ext uri="{FF2B5EF4-FFF2-40B4-BE49-F238E27FC236}">
              <a16:creationId xmlns:a16="http://schemas.microsoft.com/office/drawing/2014/main" id="{792C5DDC-7A12-4B2F-B473-4AAAB8A7CBC6}"/>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388EC28A-3752-4A47-811E-4C350847F891}"/>
            </a:ext>
          </a:extLst>
        </xdr:cNvPr>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36" name="直線コネクタ 535">
          <a:extLst>
            <a:ext uri="{FF2B5EF4-FFF2-40B4-BE49-F238E27FC236}">
              <a16:creationId xmlns:a16="http://schemas.microsoft.com/office/drawing/2014/main" id="{9D412DE0-E80C-436D-9519-694F143DAE06}"/>
            </a:ext>
          </a:extLst>
        </xdr:cNvPr>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88282</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44A5639F-3BE2-4007-8CBB-1139235A7728}"/>
            </a:ext>
          </a:extLst>
        </xdr:cNvPr>
        <xdr:cNvSpPr txBox="1"/>
      </xdr:nvSpPr>
      <xdr:spPr>
        <a:xfrm>
          <a:off x="16357600" y="10203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65405</xdr:rowOff>
    </xdr:from>
    <xdr:to>
      <xdr:col>85</xdr:col>
      <xdr:colOff>177800</xdr:colOff>
      <xdr:row>60</xdr:row>
      <xdr:rowOff>167005</xdr:rowOff>
    </xdr:to>
    <xdr:sp macro="" textlink="">
      <xdr:nvSpPr>
        <xdr:cNvPr id="538" name="フローチャート: 判断 537">
          <a:extLst>
            <a:ext uri="{FF2B5EF4-FFF2-40B4-BE49-F238E27FC236}">
              <a16:creationId xmlns:a16="http://schemas.microsoft.com/office/drawing/2014/main" id="{6D3DC7C5-7141-46EF-9EDE-4DF94657F519}"/>
            </a:ext>
          </a:extLst>
        </xdr:cNvPr>
        <xdr:cNvSpPr/>
      </xdr:nvSpPr>
      <xdr:spPr>
        <a:xfrm>
          <a:off x="162687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46355</xdr:rowOff>
    </xdr:from>
    <xdr:to>
      <xdr:col>81</xdr:col>
      <xdr:colOff>101600</xdr:colOff>
      <xdr:row>60</xdr:row>
      <xdr:rowOff>147955</xdr:rowOff>
    </xdr:to>
    <xdr:sp macro="" textlink="">
      <xdr:nvSpPr>
        <xdr:cNvPr id="539" name="フローチャート: 判断 538">
          <a:extLst>
            <a:ext uri="{FF2B5EF4-FFF2-40B4-BE49-F238E27FC236}">
              <a16:creationId xmlns:a16="http://schemas.microsoft.com/office/drawing/2014/main" id="{14D4A53B-763F-4FE9-BCF1-DFBA1115E14E}"/>
            </a:ext>
          </a:extLst>
        </xdr:cNvPr>
        <xdr:cNvSpPr/>
      </xdr:nvSpPr>
      <xdr:spPr>
        <a:xfrm>
          <a:off x="15430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29210</xdr:rowOff>
    </xdr:from>
    <xdr:to>
      <xdr:col>76</xdr:col>
      <xdr:colOff>165100</xdr:colOff>
      <xdr:row>60</xdr:row>
      <xdr:rowOff>130810</xdr:rowOff>
    </xdr:to>
    <xdr:sp macro="" textlink="">
      <xdr:nvSpPr>
        <xdr:cNvPr id="540" name="フローチャート: 判断 539">
          <a:extLst>
            <a:ext uri="{FF2B5EF4-FFF2-40B4-BE49-F238E27FC236}">
              <a16:creationId xmlns:a16="http://schemas.microsoft.com/office/drawing/2014/main" id="{0016FDBC-F9CE-48AA-B73C-8E12152DDF91}"/>
            </a:ext>
          </a:extLst>
        </xdr:cNvPr>
        <xdr:cNvSpPr/>
      </xdr:nvSpPr>
      <xdr:spPr>
        <a:xfrm>
          <a:off x="14541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10160</xdr:rowOff>
    </xdr:from>
    <xdr:to>
      <xdr:col>72</xdr:col>
      <xdr:colOff>38100</xdr:colOff>
      <xdr:row>60</xdr:row>
      <xdr:rowOff>111760</xdr:rowOff>
    </xdr:to>
    <xdr:sp macro="" textlink="">
      <xdr:nvSpPr>
        <xdr:cNvPr id="541" name="フローチャート: 判断 540">
          <a:extLst>
            <a:ext uri="{FF2B5EF4-FFF2-40B4-BE49-F238E27FC236}">
              <a16:creationId xmlns:a16="http://schemas.microsoft.com/office/drawing/2014/main" id="{47174168-D869-4C6F-871A-DAB1EBA2373B}"/>
            </a:ext>
          </a:extLst>
        </xdr:cNvPr>
        <xdr:cNvSpPr/>
      </xdr:nvSpPr>
      <xdr:spPr>
        <a:xfrm>
          <a:off x="13652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143510</xdr:rowOff>
    </xdr:from>
    <xdr:to>
      <xdr:col>67</xdr:col>
      <xdr:colOff>101600</xdr:colOff>
      <xdr:row>60</xdr:row>
      <xdr:rowOff>73660</xdr:rowOff>
    </xdr:to>
    <xdr:sp macro="" textlink="">
      <xdr:nvSpPr>
        <xdr:cNvPr id="542" name="フローチャート: 判断 541">
          <a:extLst>
            <a:ext uri="{FF2B5EF4-FFF2-40B4-BE49-F238E27FC236}">
              <a16:creationId xmlns:a16="http://schemas.microsoft.com/office/drawing/2014/main" id="{A8F6EF4E-C97F-4A76-8054-992B8612137C}"/>
            </a:ext>
          </a:extLst>
        </xdr:cNvPr>
        <xdr:cNvSpPr/>
      </xdr:nvSpPr>
      <xdr:spPr>
        <a:xfrm>
          <a:off x="12763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4A0B3454-57F6-4D60-B828-31A55132C5A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290AB6FA-22DF-410A-8951-77CD5387A2C8}"/>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9081D5ED-9C64-4A2A-BC83-A040A2DECC04}"/>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52AE3DC9-50DE-4BF9-BF38-02223F825EC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FFFD60F4-37CE-431F-9002-C05881D98C19}"/>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111125</xdr:rowOff>
    </xdr:from>
    <xdr:to>
      <xdr:col>85</xdr:col>
      <xdr:colOff>177800</xdr:colOff>
      <xdr:row>63</xdr:row>
      <xdr:rowOff>41275</xdr:rowOff>
    </xdr:to>
    <xdr:sp macro="" textlink="">
      <xdr:nvSpPr>
        <xdr:cNvPr id="548" name="楕円 547">
          <a:extLst>
            <a:ext uri="{FF2B5EF4-FFF2-40B4-BE49-F238E27FC236}">
              <a16:creationId xmlns:a16="http://schemas.microsoft.com/office/drawing/2014/main" id="{8A2E711E-7F85-4AFE-9278-6B8E2C9836CB}"/>
            </a:ext>
          </a:extLst>
        </xdr:cNvPr>
        <xdr:cNvSpPr/>
      </xdr:nvSpPr>
      <xdr:spPr>
        <a:xfrm>
          <a:off x="16268700" y="1074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89552</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E5CB3854-4603-4253-B160-F645A4768CC7}"/>
            </a:ext>
          </a:extLst>
        </xdr:cNvPr>
        <xdr:cNvSpPr txBox="1"/>
      </xdr:nvSpPr>
      <xdr:spPr>
        <a:xfrm>
          <a:off x="16357600" y="1071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101600</xdr:rowOff>
    </xdr:from>
    <xdr:to>
      <xdr:col>81</xdr:col>
      <xdr:colOff>101600</xdr:colOff>
      <xdr:row>63</xdr:row>
      <xdr:rowOff>31750</xdr:rowOff>
    </xdr:to>
    <xdr:sp macro="" textlink="">
      <xdr:nvSpPr>
        <xdr:cNvPr id="550" name="楕円 549">
          <a:extLst>
            <a:ext uri="{FF2B5EF4-FFF2-40B4-BE49-F238E27FC236}">
              <a16:creationId xmlns:a16="http://schemas.microsoft.com/office/drawing/2014/main" id="{2843644D-641D-4319-B05A-670D93ED51CE}"/>
            </a:ext>
          </a:extLst>
        </xdr:cNvPr>
        <xdr:cNvSpPr/>
      </xdr:nvSpPr>
      <xdr:spPr>
        <a:xfrm>
          <a:off x="15430500" y="1073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152400</xdr:rowOff>
    </xdr:from>
    <xdr:to>
      <xdr:col>85</xdr:col>
      <xdr:colOff>127000</xdr:colOff>
      <xdr:row>62</xdr:row>
      <xdr:rowOff>161925</xdr:rowOff>
    </xdr:to>
    <xdr:cxnSp macro="">
      <xdr:nvCxnSpPr>
        <xdr:cNvPr id="551" name="直線コネクタ 550">
          <a:extLst>
            <a:ext uri="{FF2B5EF4-FFF2-40B4-BE49-F238E27FC236}">
              <a16:creationId xmlns:a16="http://schemas.microsoft.com/office/drawing/2014/main" id="{4D213549-B7D7-4603-81D2-AA468B3BD334}"/>
            </a:ext>
          </a:extLst>
        </xdr:cNvPr>
        <xdr:cNvCxnSpPr/>
      </xdr:nvCxnSpPr>
      <xdr:spPr>
        <a:xfrm>
          <a:off x="15481300" y="1078230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65405</xdr:rowOff>
    </xdr:from>
    <xdr:to>
      <xdr:col>76</xdr:col>
      <xdr:colOff>165100</xdr:colOff>
      <xdr:row>62</xdr:row>
      <xdr:rowOff>167005</xdr:rowOff>
    </xdr:to>
    <xdr:sp macro="" textlink="">
      <xdr:nvSpPr>
        <xdr:cNvPr id="552" name="楕円 551">
          <a:extLst>
            <a:ext uri="{FF2B5EF4-FFF2-40B4-BE49-F238E27FC236}">
              <a16:creationId xmlns:a16="http://schemas.microsoft.com/office/drawing/2014/main" id="{D5F02CFE-6A7B-4513-8244-54B68C84F80A}"/>
            </a:ext>
          </a:extLst>
        </xdr:cNvPr>
        <xdr:cNvSpPr/>
      </xdr:nvSpPr>
      <xdr:spPr>
        <a:xfrm>
          <a:off x="14541500" y="1069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116205</xdr:rowOff>
    </xdr:from>
    <xdr:to>
      <xdr:col>81</xdr:col>
      <xdr:colOff>50800</xdr:colOff>
      <xdr:row>62</xdr:row>
      <xdr:rowOff>152400</xdr:rowOff>
    </xdr:to>
    <xdr:cxnSp macro="">
      <xdr:nvCxnSpPr>
        <xdr:cNvPr id="553" name="直線コネクタ 552">
          <a:extLst>
            <a:ext uri="{FF2B5EF4-FFF2-40B4-BE49-F238E27FC236}">
              <a16:creationId xmlns:a16="http://schemas.microsoft.com/office/drawing/2014/main" id="{C008996E-0C5F-4878-96E1-CCE4712FA018}"/>
            </a:ext>
          </a:extLst>
        </xdr:cNvPr>
        <xdr:cNvCxnSpPr/>
      </xdr:nvCxnSpPr>
      <xdr:spPr>
        <a:xfrm>
          <a:off x="14592300" y="1074610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33020</xdr:rowOff>
    </xdr:from>
    <xdr:to>
      <xdr:col>72</xdr:col>
      <xdr:colOff>38100</xdr:colOff>
      <xdr:row>62</xdr:row>
      <xdr:rowOff>134620</xdr:rowOff>
    </xdr:to>
    <xdr:sp macro="" textlink="">
      <xdr:nvSpPr>
        <xdr:cNvPr id="554" name="楕円 553">
          <a:extLst>
            <a:ext uri="{FF2B5EF4-FFF2-40B4-BE49-F238E27FC236}">
              <a16:creationId xmlns:a16="http://schemas.microsoft.com/office/drawing/2014/main" id="{06B3E5CF-06CD-46E6-B426-29D9D6167D29}"/>
            </a:ext>
          </a:extLst>
        </xdr:cNvPr>
        <xdr:cNvSpPr/>
      </xdr:nvSpPr>
      <xdr:spPr>
        <a:xfrm>
          <a:off x="13652500" y="1066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83820</xdr:rowOff>
    </xdr:from>
    <xdr:to>
      <xdr:col>76</xdr:col>
      <xdr:colOff>114300</xdr:colOff>
      <xdr:row>62</xdr:row>
      <xdr:rowOff>116205</xdr:rowOff>
    </xdr:to>
    <xdr:cxnSp macro="">
      <xdr:nvCxnSpPr>
        <xdr:cNvPr id="555" name="直線コネクタ 554">
          <a:extLst>
            <a:ext uri="{FF2B5EF4-FFF2-40B4-BE49-F238E27FC236}">
              <a16:creationId xmlns:a16="http://schemas.microsoft.com/office/drawing/2014/main" id="{5823C461-3C58-4DEF-8977-D86B1347312B}"/>
            </a:ext>
          </a:extLst>
        </xdr:cNvPr>
        <xdr:cNvCxnSpPr/>
      </xdr:nvCxnSpPr>
      <xdr:spPr>
        <a:xfrm>
          <a:off x="13703300" y="1071372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160655</xdr:rowOff>
    </xdr:from>
    <xdr:to>
      <xdr:col>67</xdr:col>
      <xdr:colOff>101600</xdr:colOff>
      <xdr:row>62</xdr:row>
      <xdr:rowOff>90805</xdr:rowOff>
    </xdr:to>
    <xdr:sp macro="" textlink="">
      <xdr:nvSpPr>
        <xdr:cNvPr id="556" name="楕円 555">
          <a:extLst>
            <a:ext uri="{FF2B5EF4-FFF2-40B4-BE49-F238E27FC236}">
              <a16:creationId xmlns:a16="http://schemas.microsoft.com/office/drawing/2014/main" id="{52813DD4-D6DB-409F-AD9F-239F896A3158}"/>
            </a:ext>
          </a:extLst>
        </xdr:cNvPr>
        <xdr:cNvSpPr/>
      </xdr:nvSpPr>
      <xdr:spPr>
        <a:xfrm>
          <a:off x="12763500" y="1061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40005</xdr:rowOff>
    </xdr:from>
    <xdr:to>
      <xdr:col>71</xdr:col>
      <xdr:colOff>177800</xdr:colOff>
      <xdr:row>62</xdr:row>
      <xdr:rowOff>83820</xdr:rowOff>
    </xdr:to>
    <xdr:cxnSp macro="">
      <xdr:nvCxnSpPr>
        <xdr:cNvPr id="557" name="直線コネクタ 556">
          <a:extLst>
            <a:ext uri="{FF2B5EF4-FFF2-40B4-BE49-F238E27FC236}">
              <a16:creationId xmlns:a16="http://schemas.microsoft.com/office/drawing/2014/main" id="{B91D977C-68C6-4032-971E-03296659B2A7}"/>
            </a:ext>
          </a:extLst>
        </xdr:cNvPr>
        <xdr:cNvCxnSpPr/>
      </xdr:nvCxnSpPr>
      <xdr:spPr>
        <a:xfrm>
          <a:off x="12814300" y="1066990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164482</xdr:rowOff>
    </xdr:from>
    <xdr:ext cx="405111" cy="259045"/>
    <xdr:sp macro="" textlink="">
      <xdr:nvSpPr>
        <xdr:cNvPr id="558" name="n_1aveValue【学校施設】&#10;有形固定資産減価償却率">
          <a:extLst>
            <a:ext uri="{FF2B5EF4-FFF2-40B4-BE49-F238E27FC236}">
              <a16:creationId xmlns:a16="http://schemas.microsoft.com/office/drawing/2014/main" id="{89DAE86B-E57D-4C69-A66E-87F82B30215E}"/>
            </a:ext>
          </a:extLst>
        </xdr:cNvPr>
        <xdr:cNvSpPr txBox="1"/>
      </xdr:nvSpPr>
      <xdr:spPr>
        <a:xfrm>
          <a:off x="15266044" y="1010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147337</xdr:rowOff>
    </xdr:from>
    <xdr:ext cx="405111" cy="259045"/>
    <xdr:sp macro="" textlink="">
      <xdr:nvSpPr>
        <xdr:cNvPr id="559" name="n_2aveValue【学校施設】&#10;有形固定資産減価償却率">
          <a:extLst>
            <a:ext uri="{FF2B5EF4-FFF2-40B4-BE49-F238E27FC236}">
              <a16:creationId xmlns:a16="http://schemas.microsoft.com/office/drawing/2014/main" id="{FBB33F4D-6EBD-4039-B0E9-3FCBCDEF5AF5}"/>
            </a:ext>
          </a:extLst>
        </xdr:cNvPr>
        <xdr:cNvSpPr txBox="1"/>
      </xdr:nvSpPr>
      <xdr:spPr>
        <a:xfrm>
          <a:off x="143897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128287</xdr:rowOff>
    </xdr:from>
    <xdr:ext cx="405111" cy="259045"/>
    <xdr:sp macro="" textlink="">
      <xdr:nvSpPr>
        <xdr:cNvPr id="560" name="n_3aveValue【学校施設】&#10;有形固定資産減価償却率">
          <a:extLst>
            <a:ext uri="{FF2B5EF4-FFF2-40B4-BE49-F238E27FC236}">
              <a16:creationId xmlns:a16="http://schemas.microsoft.com/office/drawing/2014/main" id="{A14F849B-A45F-4D46-BCD1-347E92F9DFCC}"/>
            </a:ext>
          </a:extLst>
        </xdr:cNvPr>
        <xdr:cNvSpPr txBox="1"/>
      </xdr:nvSpPr>
      <xdr:spPr>
        <a:xfrm>
          <a:off x="135007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90187</xdr:rowOff>
    </xdr:from>
    <xdr:ext cx="405111" cy="259045"/>
    <xdr:sp macro="" textlink="">
      <xdr:nvSpPr>
        <xdr:cNvPr id="561" name="n_4aveValue【学校施設】&#10;有形固定資産減価償却率">
          <a:extLst>
            <a:ext uri="{FF2B5EF4-FFF2-40B4-BE49-F238E27FC236}">
              <a16:creationId xmlns:a16="http://schemas.microsoft.com/office/drawing/2014/main" id="{A36F12B8-0DE5-4035-9FDC-834A9FED6A55}"/>
            </a:ext>
          </a:extLst>
        </xdr:cNvPr>
        <xdr:cNvSpPr txBox="1"/>
      </xdr:nvSpPr>
      <xdr:spPr>
        <a:xfrm>
          <a:off x="126117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22877</xdr:rowOff>
    </xdr:from>
    <xdr:ext cx="405111" cy="259045"/>
    <xdr:sp macro="" textlink="">
      <xdr:nvSpPr>
        <xdr:cNvPr id="562" name="n_1mainValue【学校施設】&#10;有形固定資産減価償却率">
          <a:extLst>
            <a:ext uri="{FF2B5EF4-FFF2-40B4-BE49-F238E27FC236}">
              <a16:creationId xmlns:a16="http://schemas.microsoft.com/office/drawing/2014/main" id="{8E6DEB84-4887-4352-8610-D0E58BA8F505}"/>
            </a:ext>
          </a:extLst>
        </xdr:cNvPr>
        <xdr:cNvSpPr txBox="1"/>
      </xdr:nvSpPr>
      <xdr:spPr>
        <a:xfrm>
          <a:off x="15266044" y="1082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158132</xdr:rowOff>
    </xdr:from>
    <xdr:ext cx="405111" cy="259045"/>
    <xdr:sp macro="" textlink="">
      <xdr:nvSpPr>
        <xdr:cNvPr id="563" name="n_2mainValue【学校施設】&#10;有形固定資産減価償却率">
          <a:extLst>
            <a:ext uri="{FF2B5EF4-FFF2-40B4-BE49-F238E27FC236}">
              <a16:creationId xmlns:a16="http://schemas.microsoft.com/office/drawing/2014/main" id="{56350850-54B2-4A72-AF34-09806A79296A}"/>
            </a:ext>
          </a:extLst>
        </xdr:cNvPr>
        <xdr:cNvSpPr txBox="1"/>
      </xdr:nvSpPr>
      <xdr:spPr>
        <a:xfrm>
          <a:off x="14389744" y="1078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125747</xdr:rowOff>
    </xdr:from>
    <xdr:ext cx="405111" cy="259045"/>
    <xdr:sp macro="" textlink="">
      <xdr:nvSpPr>
        <xdr:cNvPr id="564" name="n_3mainValue【学校施設】&#10;有形固定資産減価償却率">
          <a:extLst>
            <a:ext uri="{FF2B5EF4-FFF2-40B4-BE49-F238E27FC236}">
              <a16:creationId xmlns:a16="http://schemas.microsoft.com/office/drawing/2014/main" id="{CD17E910-E3EA-4124-88C1-2AE6EA2DE332}"/>
            </a:ext>
          </a:extLst>
        </xdr:cNvPr>
        <xdr:cNvSpPr txBox="1"/>
      </xdr:nvSpPr>
      <xdr:spPr>
        <a:xfrm>
          <a:off x="13500744" y="1075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81932</xdr:rowOff>
    </xdr:from>
    <xdr:ext cx="405111" cy="259045"/>
    <xdr:sp macro="" textlink="">
      <xdr:nvSpPr>
        <xdr:cNvPr id="565" name="n_4mainValue【学校施設】&#10;有形固定資産減価償却率">
          <a:extLst>
            <a:ext uri="{FF2B5EF4-FFF2-40B4-BE49-F238E27FC236}">
              <a16:creationId xmlns:a16="http://schemas.microsoft.com/office/drawing/2014/main" id="{649D4AD2-579D-4AF3-90B9-32DB6A978C15}"/>
            </a:ext>
          </a:extLst>
        </xdr:cNvPr>
        <xdr:cNvSpPr txBox="1"/>
      </xdr:nvSpPr>
      <xdr:spPr>
        <a:xfrm>
          <a:off x="12611744" y="1071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82D9D9CF-6B67-440F-92AE-7E712582D2E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C15FB60F-E889-41CE-B9CD-B33EEBB976B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FE859773-22B7-4E74-9677-ED3924276A6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9342A0FF-8196-4B29-A85D-18BA6D3439D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422D0532-22F4-46D5-AC2E-543136DF89E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38F152F0-F429-47B0-80EF-91E989547AD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248AB4FD-14F8-4BC7-B9B5-CFECA1DAB16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47ABC104-9590-44F4-A2E4-28DFFBC1D57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36EC0C3A-0014-4EE7-95CC-FD3B286A8B01}"/>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5D3329D8-97E6-4E2D-8144-648A88672CB8}"/>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E7DB94EB-2193-4C7C-AA1C-F1791F1ACB62}"/>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439D0A6E-EA5F-4BB4-8653-E2EE86C6E65B}"/>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30A74FCE-6091-4EFC-8254-D9E64724E36F}"/>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1AA0A92C-4C2E-4BD5-8E73-84A6C29C5A6C}"/>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5AF76D2A-F019-451A-BC95-4D7F8AE7BE83}"/>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0FEED5BC-2DE7-4DCE-A55D-30AD7700591F}"/>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EA29F7B6-9CDA-4899-A2ED-469F961873CA}"/>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11BE79B5-CAA2-4942-9541-001221A8CB5A}"/>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258E5483-5E8E-4C47-A19F-A5DCA19809FE}"/>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9596B353-36F8-4F8F-B2D2-E3AD2D34874E}"/>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C3819E09-DA77-4CE3-9E15-2EF405014B3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2B1E868D-C9B8-4D77-8EC5-5F93C6A99D42}"/>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556E22BA-1C29-4D61-8FE1-62DADDDFA5E9}"/>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62D34937-674A-44B3-9150-911454B830C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6D02F5C3-41AA-4272-9531-0115D6AFE0A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a:extLst>
            <a:ext uri="{FF2B5EF4-FFF2-40B4-BE49-F238E27FC236}">
              <a16:creationId xmlns:a16="http://schemas.microsoft.com/office/drawing/2014/main" id="{BBF92058-AC90-4A1C-A2FB-BCEDEE3F0A2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14369</xdr:rowOff>
    </xdr:from>
    <xdr:to>
      <xdr:col>116</xdr:col>
      <xdr:colOff>62864</xdr:colOff>
      <xdr:row>64</xdr:row>
      <xdr:rowOff>97318</xdr:rowOff>
    </xdr:to>
    <xdr:cxnSp macro="">
      <xdr:nvCxnSpPr>
        <xdr:cNvPr id="592" name="直線コネクタ 591">
          <a:extLst>
            <a:ext uri="{FF2B5EF4-FFF2-40B4-BE49-F238E27FC236}">
              <a16:creationId xmlns:a16="http://schemas.microsoft.com/office/drawing/2014/main" id="{473E5DE2-D88F-4B7C-85F2-8948C3E1E56B}"/>
            </a:ext>
          </a:extLst>
        </xdr:cNvPr>
        <xdr:cNvCxnSpPr/>
      </xdr:nvCxnSpPr>
      <xdr:spPr>
        <a:xfrm flipV="1">
          <a:off x="22160864" y="9615569"/>
          <a:ext cx="0" cy="14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101145</xdr:rowOff>
    </xdr:from>
    <xdr:ext cx="469744" cy="259045"/>
    <xdr:sp macro="" textlink="">
      <xdr:nvSpPr>
        <xdr:cNvPr id="593" name="【学校施設】&#10;一人当たり面積最小値テキスト">
          <a:extLst>
            <a:ext uri="{FF2B5EF4-FFF2-40B4-BE49-F238E27FC236}">
              <a16:creationId xmlns:a16="http://schemas.microsoft.com/office/drawing/2014/main" id="{BD739E0C-E648-4050-8869-8F4FC6296B4B}"/>
            </a:ext>
          </a:extLst>
        </xdr:cNvPr>
        <xdr:cNvSpPr txBox="1"/>
      </xdr:nvSpPr>
      <xdr:spPr>
        <a:xfrm>
          <a:off x="22199600" y="11073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97318</xdr:rowOff>
    </xdr:from>
    <xdr:to>
      <xdr:col>116</xdr:col>
      <xdr:colOff>152400</xdr:colOff>
      <xdr:row>64</xdr:row>
      <xdr:rowOff>97318</xdr:rowOff>
    </xdr:to>
    <xdr:cxnSp macro="">
      <xdr:nvCxnSpPr>
        <xdr:cNvPr id="594" name="直線コネクタ 593">
          <a:extLst>
            <a:ext uri="{FF2B5EF4-FFF2-40B4-BE49-F238E27FC236}">
              <a16:creationId xmlns:a16="http://schemas.microsoft.com/office/drawing/2014/main" id="{DF276926-49AB-4A8B-BCB2-DC9BC94C7E83}"/>
            </a:ext>
          </a:extLst>
        </xdr:cNvPr>
        <xdr:cNvCxnSpPr/>
      </xdr:nvCxnSpPr>
      <xdr:spPr>
        <a:xfrm>
          <a:off x="22072600" y="11070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132496</xdr:rowOff>
    </xdr:from>
    <xdr:ext cx="469744" cy="259045"/>
    <xdr:sp macro="" textlink="">
      <xdr:nvSpPr>
        <xdr:cNvPr id="595" name="【学校施設】&#10;一人当たり面積最大値テキスト">
          <a:extLst>
            <a:ext uri="{FF2B5EF4-FFF2-40B4-BE49-F238E27FC236}">
              <a16:creationId xmlns:a16="http://schemas.microsoft.com/office/drawing/2014/main" id="{290E57CD-F1D3-4425-9634-63F4726F033B}"/>
            </a:ext>
          </a:extLst>
        </xdr:cNvPr>
        <xdr:cNvSpPr txBox="1"/>
      </xdr:nvSpPr>
      <xdr:spPr>
        <a:xfrm>
          <a:off x="22199600" y="9390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14369</xdr:rowOff>
    </xdr:from>
    <xdr:to>
      <xdr:col>116</xdr:col>
      <xdr:colOff>152400</xdr:colOff>
      <xdr:row>56</xdr:row>
      <xdr:rowOff>14369</xdr:rowOff>
    </xdr:to>
    <xdr:cxnSp macro="">
      <xdr:nvCxnSpPr>
        <xdr:cNvPr id="596" name="直線コネクタ 595">
          <a:extLst>
            <a:ext uri="{FF2B5EF4-FFF2-40B4-BE49-F238E27FC236}">
              <a16:creationId xmlns:a16="http://schemas.microsoft.com/office/drawing/2014/main" id="{1431466C-99EE-4632-ADAD-6D69563A130C}"/>
            </a:ext>
          </a:extLst>
        </xdr:cNvPr>
        <xdr:cNvCxnSpPr/>
      </xdr:nvCxnSpPr>
      <xdr:spPr>
        <a:xfrm>
          <a:off x="22072600" y="9615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61231</xdr:rowOff>
    </xdr:from>
    <xdr:ext cx="469744" cy="259045"/>
    <xdr:sp macro="" textlink="">
      <xdr:nvSpPr>
        <xdr:cNvPr id="597" name="【学校施設】&#10;一人当たり面積平均値テキスト">
          <a:extLst>
            <a:ext uri="{FF2B5EF4-FFF2-40B4-BE49-F238E27FC236}">
              <a16:creationId xmlns:a16="http://schemas.microsoft.com/office/drawing/2014/main" id="{B7C741C2-EEDE-4F68-87EF-AED0EBD79F78}"/>
            </a:ext>
          </a:extLst>
        </xdr:cNvPr>
        <xdr:cNvSpPr txBox="1"/>
      </xdr:nvSpPr>
      <xdr:spPr>
        <a:xfrm>
          <a:off x="22199600" y="105196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38354</xdr:rowOff>
    </xdr:from>
    <xdr:to>
      <xdr:col>116</xdr:col>
      <xdr:colOff>114300</xdr:colOff>
      <xdr:row>62</xdr:row>
      <xdr:rowOff>139954</xdr:rowOff>
    </xdr:to>
    <xdr:sp macro="" textlink="">
      <xdr:nvSpPr>
        <xdr:cNvPr id="598" name="フローチャート: 判断 597">
          <a:extLst>
            <a:ext uri="{FF2B5EF4-FFF2-40B4-BE49-F238E27FC236}">
              <a16:creationId xmlns:a16="http://schemas.microsoft.com/office/drawing/2014/main" id="{08477389-C35B-4F40-BE07-630D98BB9349}"/>
            </a:ext>
          </a:extLst>
        </xdr:cNvPr>
        <xdr:cNvSpPr/>
      </xdr:nvSpPr>
      <xdr:spPr>
        <a:xfrm>
          <a:off x="22110700" y="10668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50764</xdr:rowOff>
    </xdr:from>
    <xdr:to>
      <xdr:col>112</xdr:col>
      <xdr:colOff>38100</xdr:colOff>
      <xdr:row>62</xdr:row>
      <xdr:rowOff>152364</xdr:rowOff>
    </xdr:to>
    <xdr:sp macro="" textlink="">
      <xdr:nvSpPr>
        <xdr:cNvPr id="599" name="フローチャート: 判断 598">
          <a:extLst>
            <a:ext uri="{FF2B5EF4-FFF2-40B4-BE49-F238E27FC236}">
              <a16:creationId xmlns:a16="http://schemas.microsoft.com/office/drawing/2014/main" id="{72CAE68B-7155-44AC-8CE4-4E4CF8BFD7AE}"/>
            </a:ext>
          </a:extLst>
        </xdr:cNvPr>
        <xdr:cNvSpPr/>
      </xdr:nvSpPr>
      <xdr:spPr>
        <a:xfrm>
          <a:off x="21272500" y="10680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55335</xdr:rowOff>
    </xdr:from>
    <xdr:to>
      <xdr:col>107</xdr:col>
      <xdr:colOff>101600</xdr:colOff>
      <xdr:row>62</xdr:row>
      <xdr:rowOff>156935</xdr:rowOff>
    </xdr:to>
    <xdr:sp macro="" textlink="">
      <xdr:nvSpPr>
        <xdr:cNvPr id="600" name="フローチャート: 判断 599">
          <a:extLst>
            <a:ext uri="{FF2B5EF4-FFF2-40B4-BE49-F238E27FC236}">
              <a16:creationId xmlns:a16="http://schemas.microsoft.com/office/drawing/2014/main" id="{942F16B8-AF05-474A-B6F9-6DD0B265E496}"/>
            </a:ext>
          </a:extLst>
        </xdr:cNvPr>
        <xdr:cNvSpPr/>
      </xdr:nvSpPr>
      <xdr:spPr>
        <a:xfrm>
          <a:off x="20383500" y="1068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55009</xdr:rowOff>
    </xdr:from>
    <xdr:to>
      <xdr:col>102</xdr:col>
      <xdr:colOff>165100</xdr:colOff>
      <xdr:row>62</xdr:row>
      <xdr:rowOff>156609</xdr:rowOff>
    </xdr:to>
    <xdr:sp macro="" textlink="">
      <xdr:nvSpPr>
        <xdr:cNvPr id="601" name="フローチャート: 判断 600">
          <a:extLst>
            <a:ext uri="{FF2B5EF4-FFF2-40B4-BE49-F238E27FC236}">
              <a16:creationId xmlns:a16="http://schemas.microsoft.com/office/drawing/2014/main" id="{DE784442-F00C-4F87-8250-54D5834D8B73}"/>
            </a:ext>
          </a:extLst>
        </xdr:cNvPr>
        <xdr:cNvSpPr/>
      </xdr:nvSpPr>
      <xdr:spPr>
        <a:xfrm>
          <a:off x="19494500" y="1068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51090</xdr:rowOff>
    </xdr:from>
    <xdr:to>
      <xdr:col>98</xdr:col>
      <xdr:colOff>38100</xdr:colOff>
      <xdr:row>62</xdr:row>
      <xdr:rowOff>152690</xdr:rowOff>
    </xdr:to>
    <xdr:sp macro="" textlink="">
      <xdr:nvSpPr>
        <xdr:cNvPr id="602" name="フローチャート: 判断 601">
          <a:extLst>
            <a:ext uri="{FF2B5EF4-FFF2-40B4-BE49-F238E27FC236}">
              <a16:creationId xmlns:a16="http://schemas.microsoft.com/office/drawing/2014/main" id="{E9A0789D-98C5-4E39-9563-9BD22BEE68FE}"/>
            </a:ext>
          </a:extLst>
        </xdr:cNvPr>
        <xdr:cNvSpPr/>
      </xdr:nvSpPr>
      <xdr:spPr>
        <a:xfrm>
          <a:off x="18605500" y="1068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C7218B97-6025-4A88-864E-669F97E2E21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36F56054-3B9A-497A-9AB7-A9B413B4FA09}"/>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A204DC72-FC06-4ECB-B60B-D89E3C0C210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4EF64732-2B80-47C3-A371-675876C43DC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05EE460C-C21D-4747-B2C1-37155AC754A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28557</xdr:rowOff>
    </xdr:from>
    <xdr:to>
      <xdr:col>116</xdr:col>
      <xdr:colOff>114300</xdr:colOff>
      <xdr:row>63</xdr:row>
      <xdr:rowOff>130157</xdr:rowOff>
    </xdr:to>
    <xdr:sp macro="" textlink="">
      <xdr:nvSpPr>
        <xdr:cNvPr id="608" name="楕円 607">
          <a:extLst>
            <a:ext uri="{FF2B5EF4-FFF2-40B4-BE49-F238E27FC236}">
              <a16:creationId xmlns:a16="http://schemas.microsoft.com/office/drawing/2014/main" id="{E8FC4625-C6BC-403B-B4C7-C34421D1D573}"/>
            </a:ext>
          </a:extLst>
        </xdr:cNvPr>
        <xdr:cNvSpPr/>
      </xdr:nvSpPr>
      <xdr:spPr>
        <a:xfrm>
          <a:off x="22110700" y="10829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6984</xdr:rowOff>
    </xdr:from>
    <xdr:ext cx="469744" cy="259045"/>
    <xdr:sp macro="" textlink="">
      <xdr:nvSpPr>
        <xdr:cNvPr id="609" name="【学校施設】&#10;一人当たり面積該当値テキスト">
          <a:extLst>
            <a:ext uri="{FF2B5EF4-FFF2-40B4-BE49-F238E27FC236}">
              <a16:creationId xmlns:a16="http://schemas.microsoft.com/office/drawing/2014/main" id="{88C46043-5781-455B-A0CB-7C31CFAA9E8C}"/>
            </a:ext>
          </a:extLst>
        </xdr:cNvPr>
        <xdr:cNvSpPr txBox="1"/>
      </xdr:nvSpPr>
      <xdr:spPr>
        <a:xfrm>
          <a:off x="22199600" y="10808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28884</xdr:rowOff>
    </xdr:from>
    <xdr:to>
      <xdr:col>112</xdr:col>
      <xdr:colOff>38100</xdr:colOff>
      <xdr:row>63</xdr:row>
      <xdr:rowOff>130484</xdr:rowOff>
    </xdr:to>
    <xdr:sp macro="" textlink="">
      <xdr:nvSpPr>
        <xdr:cNvPr id="610" name="楕円 609">
          <a:extLst>
            <a:ext uri="{FF2B5EF4-FFF2-40B4-BE49-F238E27FC236}">
              <a16:creationId xmlns:a16="http://schemas.microsoft.com/office/drawing/2014/main" id="{4CCF1194-A3B9-4E8E-A341-480885D8616E}"/>
            </a:ext>
          </a:extLst>
        </xdr:cNvPr>
        <xdr:cNvSpPr/>
      </xdr:nvSpPr>
      <xdr:spPr>
        <a:xfrm>
          <a:off x="21272500" y="1083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79357</xdr:rowOff>
    </xdr:from>
    <xdr:to>
      <xdr:col>116</xdr:col>
      <xdr:colOff>63500</xdr:colOff>
      <xdr:row>63</xdr:row>
      <xdr:rowOff>79684</xdr:rowOff>
    </xdr:to>
    <xdr:cxnSp macro="">
      <xdr:nvCxnSpPr>
        <xdr:cNvPr id="611" name="直線コネクタ 610">
          <a:extLst>
            <a:ext uri="{FF2B5EF4-FFF2-40B4-BE49-F238E27FC236}">
              <a16:creationId xmlns:a16="http://schemas.microsoft.com/office/drawing/2014/main" id="{04E1BBDC-C6AA-400A-8DFB-6D1EFB15473C}"/>
            </a:ext>
          </a:extLst>
        </xdr:cNvPr>
        <xdr:cNvCxnSpPr/>
      </xdr:nvCxnSpPr>
      <xdr:spPr>
        <a:xfrm flipV="1">
          <a:off x="21323300" y="10880707"/>
          <a:ext cx="8382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30843</xdr:rowOff>
    </xdr:from>
    <xdr:to>
      <xdr:col>107</xdr:col>
      <xdr:colOff>101600</xdr:colOff>
      <xdr:row>63</xdr:row>
      <xdr:rowOff>132443</xdr:rowOff>
    </xdr:to>
    <xdr:sp macro="" textlink="">
      <xdr:nvSpPr>
        <xdr:cNvPr id="612" name="楕円 611">
          <a:extLst>
            <a:ext uri="{FF2B5EF4-FFF2-40B4-BE49-F238E27FC236}">
              <a16:creationId xmlns:a16="http://schemas.microsoft.com/office/drawing/2014/main" id="{0FE852EA-D745-475C-9DCF-6ED98B86734B}"/>
            </a:ext>
          </a:extLst>
        </xdr:cNvPr>
        <xdr:cNvSpPr/>
      </xdr:nvSpPr>
      <xdr:spPr>
        <a:xfrm>
          <a:off x="20383500" y="1083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79684</xdr:rowOff>
    </xdr:from>
    <xdr:to>
      <xdr:col>111</xdr:col>
      <xdr:colOff>177800</xdr:colOff>
      <xdr:row>63</xdr:row>
      <xdr:rowOff>81643</xdr:rowOff>
    </xdr:to>
    <xdr:cxnSp macro="">
      <xdr:nvCxnSpPr>
        <xdr:cNvPr id="613" name="直線コネクタ 612">
          <a:extLst>
            <a:ext uri="{FF2B5EF4-FFF2-40B4-BE49-F238E27FC236}">
              <a16:creationId xmlns:a16="http://schemas.microsoft.com/office/drawing/2014/main" id="{0861D8C8-A032-4B79-9985-E4BDD47414E2}"/>
            </a:ext>
          </a:extLst>
        </xdr:cNvPr>
        <xdr:cNvCxnSpPr/>
      </xdr:nvCxnSpPr>
      <xdr:spPr>
        <a:xfrm flipV="1">
          <a:off x="20434300" y="10881034"/>
          <a:ext cx="889000" cy="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34761</xdr:rowOff>
    </xdr:from>
    <xdr:to>
      <xdr:col>102</xdr:col>
      <xdr:colOff>165100</xdr:colOff>
      <xdr:row>63</xdr:row>
      <xdr:rowOff>136361</xdr:rowOff>
    </xdr:to>
    <xdr:sp macro="" textlink="">
      <xdr:nvSpPr>
        <xdr:cNvPr id="614" name="楕円 613">
          <a:extLst>
            <a:ext uri="{FF2B5EF4-FFF2-40B4-BE49-F238E27FC236}">
              <a16:creationId xmlns:a16="http://schemas.microsoft.com/office/drawing/2014/main" id="{EBB80A1F-4A85-40E4-9364-442BC939EF22}"/>
            </a:ext>
          </a:extLst>
        </xdr:cNvPr>
        <xdr:cNvSpPr/>
      </xdr:nvSpPr>
      <xdr:spPr>
        <a:xfrm>
          <a:off x="19494500" y="10836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81643</xdr:rowOff>
    </xdr:from>
    <xdr:to>
      <xdr:col>107</xdr:col>
      <xdr:colOff>50800</xdr:colOff>
      <xdr:row>63</xdr:row>
      <xdr:rowOff>85561</xdr:rowOff>
    </xdr:to>
    <xdr:cxnSp macro="">
      <xdr:nvCxnSpPr>
        <xdr:cNvPr id="615" name="直線コネクタ 614">
          <a:extLst>
            <a:ext uri="{FF2B5EF4-FFF2-40B4-BE49-F238E27FC236}">
              <a16:creationId xmlns:a16="http://schemas.microsoft.com/office/drawing/2014/main" id="{B6CBD4D8-F61D-40C3-82F7-D91B8B64A319}"/>
            </a:ext>
          </a:extLst>
        </xdr:cNvPr>
        <xdr:cNvCxnSpPr/>
      </xdr:nvCxnSpPr>
      <xdr:spPr>
        <a:xfrm flipV="1">
          <a:off x="19545300" y="10882993"/>
          <a:ext cx="889000" cy="3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40313</xdr:rowOff>
    </xdr:from>
    <xdr:to>
      <xdr:col>98</xdr:col>
      <xdr:colOff>38100</xdr:colOff>
      <xdr:row>63</xdr:row>
      <xdr:rowOff>141913</xdr:rowOff>
    </xdr:to>
    <xdr:sp macro="" textlink="">
      <xdr:nvSpPr>
        <xdr:cNvPr id="616" name="楕円 615">
          <a:extLst>
            <a:ext uri="{FF2B5EF4-FFF2-40B4-BE49-F238E27FC236}">
              <a16:creationId xmlns:a16="http://schemas.microsoft.com/office/drawing/2014/main" id="{CC0AE47D-89AD-45CF-8D12-6D6626BFAB19}"/>
            </a:ext>
          </a:extLst>
        </xdr:cNvPr>
        <xdr:cNvSpPr/>
      </xdr:nvSpPr>
      <xdr:spPr>
        <a:xfrm>
          <a:off x="18605500" y="10841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85561</xdr:rowOff>
    </xdr:from>
    <xdr:to>
      <xdr:col>102</xdr:col>
      <xdr:colOff>114300</xdr:colOff>
      <xdr:row>63</xdr:row>
      <xdr:rowOff>91113</xdr:rowOff>
    </xdr:to>
    <xdr:cxnSp macro="">
      <xdr:nvCxnSpPr>
        <xdr:cNvPr id="617" name="直線コネクタ 616">
          <a:extLst>
            <a:ext uri="{FF2B5EF4-FFF2-40B4-BE49-F238E27FC236}">
              <a16:creationId xmlns:a16="http://schemas.microsoft.com/office/drawing/2014/main" id="{DB737148-FF59-4AB1-B499-719D4989024D}"/>
            </a:ext>
          </a:extLst>
        </xdr:cNvPr>
        <xdr:cNvCxnSpPr/>
      </xdr:nvCxnSpPr>
      <xdr:spPr>
        <a:xfrm flipV="1">
          <a:off x="18656300" y="10886911"/>
          <a:ext cx="889000" cy="5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168891</xdr:rowOff>
    </xdr:from>
    <xdr:ext cx="469744" cy="259045"/>
    <xdr:sp macro="" textlink="">
      <xdr:nvSpPr>
        <xdr:cNvPr id="618" name="n_1aveValue【学校施設】&#10;一人当たり面積">
          <a:extLst>
            <a:ext uri="{FF2B5EF4-FFF2-40B4-BE49-F238E27FC236}">
              <a16:creationId xmlns:a16="http://schemas.microsoft.com/office/drawing/2014/main" id="{5460B767-4F1F-4459-91AF-8211CA1DB5B0}"/>
            </a:ext>
          </a:extLst>
        </xdr:cNvPr>
        <xdr:cNvSpPr txBox="1"/>
      </xdr:nvSpPr>
      <xdr:spPr>
        <a:xfrm>
          <a:off x="21075727" y="10455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2012</xdr:rowOff>
    </xdr:from>
    <xdr:ext cx="469744" cy="259045"/>
    <xdr:sp macro="" textlink="">
      <xdr:nvSpPr>
        <xdr:cNvPr id="619" name="n_2aveValue【学校施設】&#10;一人当たり面積">
          <a:extLst>
            <a:ext uri="{FF2B5EF4-FFF2-40B4-BE49-F238E27FC236}">
              <a16:creationId xmlns:a16="http://schemas.microsoft.com/office/drawing/2014/main" id="{00C334E9-1AD6-45F4-ACA3-CC3CC22010FE}"/>
            </a:ext>
          </a:extLst>
        </xdr:cNvPr>
        <xdr:cNvSpPr txBox="1"/>
      </xdr:nvSpPr>
      <xdr:spPr>
        <a:xfrm>
          <a:off x="20199427" y="1046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1686</xdr:rowOff>
    </xdr:from>
    <xdr:ext cx="469744" cy="259045"/>
    <xdr:sp macro="" textlink="">
      <xdr:nvSpPr>
        <xdr:cNvPr id="620" name="n_3aveValue【学校施設】&#10;一人当たり面積">
          <a:extLst>
            <a:ext uri="{FF2B5EF4-FFF2-40B4-BE49-F238E27FC236}">
              <a16:creationId xmlns:a16="http://schemas.microsoft.com/office/drawing/2014/main" id="{2DBAC27B-4BB7-4BB8-AB0C-C6D4E67171F2}"/>
            </a:ext>
          </a:extLst>
        </xdr:cNvPr>
        <xdr:cNvSpPr txBox="1"/>
      </xdr:nvSpPr>
      <xdr:spPr>
        <a:xfrm>
          <a:off x="19310427" y="10460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169217</xdr:rowOff>
    </xdr:from>
    <xdr:ext cx="469744" cy="259045"/>
    <xdr:sp macro="" textlink="">
      <xdr:nvSpPr>
        <xdr:cNvPr id="621" name="n_4aveValue【学校施設】&#10;一人当たり面積">
          <a:extLst>
            <a:ext uri="{FF2B5EF4-FFF2-40B4-BE49-F238E27FC236}">
              <a16:creationId xmlns:a16="http://schemas.microsoft.com/office/drawing/2014/main" id="{C943B3C1-A7DF-458A-BE2E-168EF3F84F96}"/>
            </a:ext>
          </a:extLst>
        </xdr:cNvPr>
        <xdr:cNvSpPr txBox="1"/>
      </xdr:nvSpPr>
      <xdr:spPr>
        <a:xfrm>
          <a:off x="18421427" y="1045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121611</xdr:rowOff>
    </xdr:from>
    <xdr:ext cx="469744" cy="259045"/>
    <xdr:sp macro="" textlink="">
      <xdr:nvSpPr>
        <xdr:cNvPr id="622" name="n_1mainValue【学校施設】&#10;一人当たり面積">
          <a:extLst>
            <a:ext uri="{FF2B5EF4-FFF2-40B4-BE49-F238E27FC236}">
              <a16:creationId xmlns:a16="http://schemas.microsoft.com/office/drawing/2014/main" id="{00CA6E22-6A41-422A-8E16-3F1AA442A4D3}"/>
            </a:ext>
          </a:extLst>
        </xdr:cNvPr>
        <xdr:cNvSpPr txBox="1"/>
      </xdr:nvSpPr>
      <xdr:spPr>
        <a:xfrm>
          <a:off x="21075727" y="10922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123570</xdr:rowOff>
    </xdr:from>
    <xdr:ext cx="469744" cy="259045"/>
    <xdr:sp macro="" textlink="">
      <xdr:nvSpPr>
        <xdr:cNvPr id="623" name="n_2mainValue【学校施設】&#10;一人当たり面積">
          <a:extLst>
            <a:ext uri="{FF2B5EF4-FFF2-40B4-BE49-F238E27FC236}">
              <a16:creationId xmlns:a16="http://schemas.microsoft.com/office/drawing/2014/main" id="{A352C945-DA07-4137-A50E-A9148250EE03}"/>
            </a:ext>
          </a:extLst>
        </xdr:cNvPr>
        <xdr:cNvSpPr txBox="1"/>
      </xdr:nvSpPr>
      <xdr:spPr>
        <a:xfrm>
          <a:off x="20199427" y="10924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127488</xdr:rowOff>
    </xdr:from>
    <xdr:ext cx="469744" cy="259045"/>
    <xdr:sp macro="" textlink="">
      <xdr:nvSpPr>
        <xdr:cNvPr id="624" name="n_3mainValue【学校施設】&#10;一人当たり面積">
          <a:extLst>
            <a:ext uri="{FF2B5EF4-FFF2-40B4-BE49-F238E27FC236}">
              <a16:creationId xmlns:a16="http://schemas.microsoft.com/office/drawing/2014/main" id="{DAB7E33F-22AA-45DF-A9B3-F9EC3BA18451}"/>
            </a:ext>
          </a:extLst>
        </xdr:cNvPr>
        <xdr:cNvSpPr txBox="1"/>
      </xdr:nvSpPr>
      <xdr:spPr>
        <a:xfrm>
          <a:off x="19310427" y="10928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133040</xdr:rowOff>
    </xdr:from>
    <xdr:ext cx="469744" cy="259045"/>
    <xdr:sp macro="" textlink="">
      <xdr:nvSpPr>
        <xdr:cNvPr id="625" name="n_4mainValue【学校施設】&#10;一人当たり面積">
          <a:extLst>
            <a:ext uri="{FF2B5EF4-FFF2-40B4-BE49-F238E27FC236}">
              <a16:creationId xmlns:a16="http://schemas.microsoft.com/office/drawing/2014/main" id="{7FF1FC10-A573-4771-800B-33D6C075A1A5}"/>
            </a:ext>
          </a:extLst>
        </xdr:cNvPr>
        <xdr:cNvSpPr txBox="1"/>
      </xdr:nvSpPr>
      <xdr:spPr>
        <a:xfrm>
          <a:off x="18421427" y="10934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202012A2-61B2-4356-85F2-42002889C37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C8564F19-A93F-4DCE-99A8-8DC65865387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7B308838-8C72-4635-9FEC-5181CF13E76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75AC0614-30D8-47D9-84E3-B9C7C333087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A0BF1906-803B-4520-8598-2EA6696DED4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C4BB0419-B063-47D2-A3AB-46AA3D1AF49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02A8D214-F76A-4C35-B30E-7CD2B9954E7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238B6F84-95AE-471B-A263-D884914CE5E3}"/>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4" name="正方形/長方形 633">
          <a:extLst>
            <a:ext uri="{FF2B5EF4-FFF2-40B4-BE49-F238E27FC236}">
              <a16:creationId xmlns:a16="http://schemas.microsoft.com/office/drawing/2014/main" id="{84517E3F-3084-4751-9402-0DE3FA27B47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5" name="正方形/長方形 634">
          <a:extLst>
            <a:ext uri="{FF2B5EF4-FFF2-40B4-BE49-F238E27FC236}">
              <a16:creationId xmlns:a16="http://schemas.microsoft.com/office/drawing/2014/main" id="{0A52EF1D-18F8-4FAC-8E72-7029411DC28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6" name="正方形/長方形 635">
          <a:extLst>
            <a:ext uri="{FF2B5EF4-FFF2-40B4-BE49-F238E27FC236}">
              <a16:creationId xmlns:a16="http://schemas.microsoft.com/office/drawing/2014/main" id="{6B0A7437-9BDD-4606-90B7-341302146102}"/>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7" name="正方形/長方形 636">
          <a:extLst>
            <a:ext uri="{FF2B5EF4-FFF2-40B4-BE49-F238E27FC236}">
              <a16:creationId xmlns:a16="http://schemas.microsoft.com/office/drawing/2014/main" id="{7305AE73-2B70-43CE-8A9D-C28692F38DE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8" name="正方形/長方形 637">
          <a:extLst>
            <a:ext uri="{FF2B5EF4-FFF2-40B4-BE49-F238E27FC236}">
              <a16:creationId xmlns:a16="http://schemas.microsoft.com/office/drawing/2014/main" id="{54F4E643-C27E-4C40-84DC-B2F41D652D3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9" name="正方形/長方形 638">
          <a:extLst>
            <a:ext uri="{FF2B5EF4-FFF2-40B4-BE49-F238E27FC236}">
              <a16:creationId xmlns:a16="http://schemas.microsoft.com/office/drawing/2014/main" id="{2F802630-8D4B-4577-A52F-757399ECFC3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0" name="正方形/長方形 639">
          <a:extLst>
            <a:ext uri="{FF2B5EF4-FFF2-40B4-BE49-F238E27FC236}">
              <a16:creationId xmlns:a16="http://schemas.microsoft.com/office/drawing/2014/main" id="{276972B8-85D3-4782-8003-20750377449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1" name="正方形/長方形 640">
          <a:extLst>
            <a:ext uri="{FF2B5EF4-FFF2-40B4-BE49-F238E27FC236}">
              <a16:creationId xmlns:a16="http://schemas.microsoft.com/office/drawing/2014/main" id="{A2F5959F-022F-4C43-9501-5B44A50A95DE}"/>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a:extLst>
            <a:ext uri="{FF2B5EF4-FFF2-40B4-BE49-F238E27FC236}">
              <a16:creationId xmlns:a16="http://schemas.microsoft.com/office/drawing/2014/main" id="{4872A195-F8A3-47D3-B7FB-CDF0241B5CC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a:extLst>
            <a:ext uri="{FF2B5EF4-FFF2-40B4-BE49-F238E27FC236}">
              <a16:creationId xmlns:a16="http://schemas.microsoft.com/office/drawing/2014/main" id="{7DBA08E4-8BAB-4ADC-B0C5-C1AE93C40395}"/>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a:extLst>
            <a:ext uri="{FF2B5EF4-FFF2-40B4-BE49-F238E27FC236}">
              <a16:creationId xmlns:a16="http://schemas.microsoft.com/office/drawing/2014/main" id="{D7DA43A3-A4FC-4A6D-90A8-0B3EECF06B81}"/>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a:extLst>
            <a:ext uri="{FF2B5EF4-FFF2-40B4-BE49-F238E27FC236}">
              <a16:creationId xmlns:a16="http://schemas.microsoft.com/office/drawing/2014/main" id="{FAADF2E6-7154-41B5-8105-2AADC1B16F97}"/>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a:extLst>
            <a:ext uri="{FF2B5EF4-FFF2-40B4-BE49-F238E27FC236}">
              <a16:creationId xmlns:a16="http://schemas.microsoft.com/office/drawing/2014/main" id="{0BA64D0E-8883-49A8-BCE5-471E56E1ABB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a:extLst>
            <a:ext uri="{FF2B5EF4-FFF2-40B4-BE49-F238E27FC236}">
              <a16:creationId xmlns:a16="http://schemas.microsoft.com/office/drawing/2014/main" id="{F6FE50FA-013D-43D0-BF6A-FEE38A4B740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a:extLst>
            <a:ext uri="{FF2B5EF4-FFF2-40B4-BE49-F238E27FC236}">
              <a16:creationId xmlns:a16="http://schemas.microsoft.com/office/drawing/2014/main" id="{216DD4D9-545D-41BF-81B0-BAFDD349056D}"/>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a:extLst>
            <a:ext uri="{FF2B5EF4-FFF2-40B4-BE49-F238E27FC236}">
              <a16:creationId xmlns:a16="http://schemas.microsoft.com/office/drawing/2014/main" id="{8C6CAEA3-7F4B-48BE-A343-79227BCD9A37}"/>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a:extLst>
            <a:ext uri="{FF2B5EF4-FFF2-40B4-BE49-F238E27FC236}">
              <a16:creationId xmlns:a16="http://schemas.microsoft.com/office/drawing/2014/main" id="{6EA18FD4-C27D-4B7B-A219-408609EF886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a:extLst>
            <a:ext uri="{FF2B5EF4-FFF2-40B4-BE49-F238E27FC236}">
              <a16:creationId xmlns:a16="http://schemas.microsoft.com/office/drawing/2014/main" id="{AB57E6F3-C9DD-4E0D-BE8A-32C9C30089B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a:extLst>
            <a:ext uri="{FF2B5EF4-FFF2-40B4-BE49-F238E27FC236}">
              <a16:creationId xmlns:a16="http://schemas.microsoft.com/office/drawing/2014/main" id="{11FAC1F9-426F-40BF-A5AE-BE265D7A6384}"/>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3" name="直線コネクタ 652">
          <a:extLst>
            <a:ext uri="{FF2B5EF4-FFF2-40B4-BE49-F238E27FC236}">
              <a16:creationId xmlns:a16="http://schemas.microsoft.com/office/drawing/2014/main" id="{6785987D-F33A-423F-BB72-FAE36370220B}"/>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4" name="テキスト ボックス 653">
          <a:extLst>
            <a:ext uri="{FF2B5EF4-FFF2-40B4-BE49-F238E27FC236}">
              <a16:creationId xmlns:a16="http://schemas.microsoft.com/office/drawing/2014/main" id="{D4E0B369-638C-4F64-A8AD-29F17F67615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5" name="直線コネクタ 654">
          <a:extLst>
            <a:ext uri="{FF2B5EF4-FFF2-40B4-BE49-F238E27FC236}">
              <a16:creationId xmlns:a16="http://schemas.microsoft.com/office/drawing/2014/main" id="{AF083BB9-F86D-4F9F-AFED-4703CAE38F8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6" name="テキスト ボックス 655">
          <a:extLst>
            <a:ext uri="{FF2B5EF4-FFF2-40B4-BE49-F238E27FC236}">
              <a16:creationId xmlns:a16="http://schemas.microsoft.com/office/drawing/2014/main" id="{2AD2EEEE-2267-4DA7-9429-419F55D88D71}"/>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7" name="直線コネクタ 656">
          <a:extLst>
            <a:ext uri="{FF2B5EF4-FFF2-40B4-BE49-F238E27FC236}">
              <a16:creationId xmlns:a16="http://schemas.microsoft.com/office/drawing/2014/main" id="{98AE60EA-BB77-4F43-B094-BBBAE831C4AA}"/>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8" name="テキスト ボックス 657">
          <a:extLst>
            <a:ext uri="{FF2B5EF4-FFF2-40B4-BE49-F238E27FC236}">
              <a16:creationId xmlns:a16="http://schemas.microsoft.com/office/drawing/2014/main" id="{7787D72E-4768-4076-9AC6-64FFFFE43CDE}"/>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9" name="直線コネクタ 658">
          <a:extLst>
            <a:ext uri="{FF2B5EF4-FFF2-40B4-BE49-F238E27FC236}">
              <a16:creationId xmlns:a16="http://schemas.microsoft.com/office/drawing/2014/main" id="{BED0AA32-1B45-48E9-A690-B710525264E7}"/>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0" name="テキスト ボックス 659">
          <a:extLst>
            <a:ext uri="{FF2B5EF4-FFF2-40B4-BE49-F238E27FC236}">
              <a16:creationId xmlns:a16="http://schemas.microsoft.com/office/drawing/2014/main" id="{F311F3A3-4162-47EB-AB92-7F3370020276}"/>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1" name="直線コネクタ 660">
          <a:extLst>
            <a:ext uri="{FF2B5EF4-FFF2-40B4-BE49-F238E27FC236}">
              <a16:creationId xmlns:a16="http://schemas.microsoft.com/office/drawing/2014/main" id="{2D7D9831-6408-42F9-BA0B-816501DEF8EC}"/>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2" name="テキスト ボックス 661">
          <a:extLst>
            <a:ext uri="{FF2B5EF4-FFF2-40B4-BE49-F238E27FC236}">
              <a16:creationId xmlns:a16="http://schemas.microsoft.com/office/drawing/2014/main" id="{3DC91520-3743-449F-A59E-222253F7AA32}"/>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3" name="直線コネクタ 662">
          <a:extLst>
            <a:ext uri="{FF2B5EF4-FFF2-40B4-BE49-F238E27FC236}">
              <a16:creationId xmlns:a16="http://schemas.microsoft.com/office/drawing/2014/main" id="{0604A87F-CEC5-4E37-8C98-E2BF45045FEC}"/>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4" name="テキスト ボックス 663">
          <a:extLst>
            <a:ext uri="{FF2B5EF4-FFF2-40B4-BE49-F238E27FC236}">
              <a16:creationId xmlns:a16="http://schemas.microsoft.com/office/drawing/2014/main" id="{E243F415-25E3-40B5-8F7E-2D136AFD9B0D}"/>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AB304356-2E31-4A87-8117-7CEC8712EC1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6" name="【公民館】&#10;有形固定資産減価償却率グラフ枠">
          <a:extLst>
            <a:ext uri="{FF2B5EF4-FFF2-40B4-BE49-F238E27FC236}">
              <a16:creationId xmlns:a16="http://schemas.microsoft.com/office/drawing/2014/main" id="{73393308-E043-438B-8454-25C0786CAFF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74568</xdr:rowOff>
    </xdr:from>
    <xdr:to>
      <xdr:col>85</xdr:col>
      <xdr:colOff>126364</xdr:colOff>
      <xdr:row>109</xdr:row>
      <xdr:rowOff>35379</xdr:rowOff>
    </xdr:to>
    <xdr:cxnSp macro="">
      <xdr:nvCxnSpPr>
        <xdr:cNvPr id="667" name="直線コネクタ 666">
          <a:extLst>
            <a:ext uri="{FF2B5EF4-FFF2-40B4-BE49-F238E27FC236}">
              <a16:creationId xmlns:a16="http://schemas.microsoft.com/office/drawing/2014/main" id="{3075393C-BB8A-46F8-852F-32F69C22D578}"/>
            </a:ext>
          </a:extLst>
        </xdr:cNvPr>
        <xdr:cNvCxnSpPr/>
      </xdr:nvCxnSpPr>
      <xdr:spPr>
        <a:xfrm flipV="1">
          <a:off x="16318864" y="17219568"/>
          <a:ext cx="0" cy="1503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8" name="【公民館】&#10;有形固定資産減価償却率最小値テキスト">
          <a:extLst>
            <a:ext uri="{FF2B5EF4-FFF2-40B4-BE49-F238E27FC236}">
              <a16:creationId xmlns:a16="http://schemas.microsoft.com/office/drawing/2014/main" id="{08D06ADA-5154-43DA-A522-E4C327DE5634}"/>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9" name="直線コネクタ 668">
          <a:extLst>
            <a:ext uri="{FF2B5EF4-FFF2-40B4-BE49-F238E27FC236}">
              <a16:creationId xmlns:a16="http://schemas.microsoft.com/office/drawing/2014/main" id="{0DA08D01-9344-4FF1-9800-B3B849980B24}"/>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21245</xdr:rowOff>
    </xdr:from>
    <xdr:ext cx="340478" cy="259045"/>
    <xdr:sp macro="" textlink="">
      <xdr:nvSpPr>
        <xdr:cNvPr id="670" name="【公民館】&#10;有形固定資産減価償却率最大値テキスト">
          <a:extLst>
            <a:ext uri="{FF2B5EF4-FFF2-40B4-BE49-F238E27FC236}">
              <a16:creationId xmlns:a16="http://schemas.microsoft.com/office/drawing/2014/main" id="{B5E72DBB-2A33-4E55-BD27-F182C5609E0C}"/>
            </a:ext>
          </a:extLst>
        </xdr:cNvPr>
        <xdr:cNvSpPr txBox="1"/>
      </xdr:nvSpPr>
      <xdr:spPr>
        <a:xfrm>
          <a:off x="16357600" y="1699479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74568</xdr:rowOff>
    </xdr:from>
    <xdr:to>
      <xdr:col>86</xdr:col>
      <xdr:colOff>25400</xdr:colOff>
      <xdr:row>100</xdr:row>
      <xdr:rowOff>74568</xdr:rowOff>
    </xdr:to>
    <xdr:cxnSp macro="">
      <xdr:nvCxnSpPr>
        <xdr:cNvPr id="671" name="直線コネクタ 670">
          <a:extLst>
            <a:ext uri="{FF2B5EF4-FFF2-40B4-BE49-F238E27FC236}">
              <a16:creationId xmlns:a16="http://schemas.microsoft.com/office/drawing/2014/main" id="{6A0ED403-57F9-48D7-A639-22592B782785}"/>
            </a:ext>
          </a:extLst>
        </xdr:cNvPr>
        <xdr:cNvCxnSpPr/>
      </xdr:nvCxnSpPr>
      <xdr:spPr>
        <a:xfrm>
          <a:off x="16230600" y="17219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105427</xdr:rowOff>
    </xdr:from>
    <xdr:ext cx="405111" cy="259045"/>
    <xdr:sp macro="" textlink="">
      <xdr:nvSpPr>
        <xdr:cNvPr id="672" name="【公民館】&#10;有形固定資産減価償却率平均値テキスト">
          <a:extLst>
            <a:ext uri="{FF2B5EF4-FFF2-40B4-BE49-F238E27FC236}">
              <a16:creationId xmlns:a16="http://schemas.microsoft.com/office/drawing/2014/main" id="{2E94DC60-B934-49D6-8B67-F9C62551618F}"/>
            </a:ext>
          </a:extLst>
        </xdr:cNvPr>
        <xdr:cNvSpPr txBox="1"/>
      </xdr:nvSpPr>
      <xdr:spPr>
        <a:xfrm>
          <a:off x="16357600" y="17936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82550</xdr:rowOff>
    </xdr:from>
    <xdr:to>
      <xdr:col>85</xdr:col>
      <xdr:colOff>177800</xdr:colOff>
      <xdr:row>106</xdr:row>
      <xdr:rowOff>12700</xdr:rowOff>
    </xdr:to>
    <xdr:sp macro="" textlink="">
      <xdr:nvSpPr>
        <xdr:cNvPr id="673" name="フローチャート: 判断 672">
          <a:extLst>
            <a:ext uri="{FF2B5EF4-FFF2-40B4-BE49-F238E27FC236}">
              <a16:creationId xmlns:a16="http://schemas.microsoft.com/office/drawing/2014/main" id="{76F50486-C587-452E-B814-475CB891C603}"/>
            </a:ext>
          </a:extLst>
        </xdr:cNvPr>
        <xdr:cNvSpPr/>
      </xdr:nvSpPr>
      <xdr:spPr>
        <a:xfrm>
          <a:off x="162687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62956</xdr:rowOff>
    </xdr:from>
    <xdr:to>
      <xdr:col>81</xdr:col>
      <xdr:colOff>101600</xdr:colOff>
      <xdr:row>105</xdr:row>
      <xdr:rowOff>164556</xdr:rowOff>
    </xdr:to>
    <xdr:sp macro="" textlink="">
      <xdr:nvSpPr>
        <xdr:cNvPr id="674" name="フローチャート: 判断 673">
          <a:extLst>
            <a:ext uri="{FF2B5EF4-FFF2-40B4-BE49-F238E27FC236}">
              <a16:creationId xmlns:a16="http://schemas.microsoft.com/office/drawing/2014/main" id="{F2D1BDCE-DC74-41A2-8252-37632BD3772D}"/>
            </a:ext>
          </a:extLst>
        </xdr:cNvPr>
        <xdr:cNvSpPr/>
      </xdr:nvSpPr>
      <xdr:spPr>
        <a:xfrm>
          <a:off x="15430500" y="1806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43362</xdr:rowOff>
    </xdr:from>
    <xdr:to>
      <xdr:col>76</xdr:col>
      <xdr:colOff>165100</xdr:colOff>
      <xdr:row>105</xdr:row>
      <xdr:rowOff>144962</xdr:rowOff>
    </xdr:to>
    <xdr:sp macro="" textlink="">
      <xdr:nvSpPr>
        <xdr:cNvPr id="675" name="フローチャート: 判断 674">
          <a:extLst>
            <a:ext uri="{FF2B5EF4-FFF2-40B4-BE49-F238E27FC236}">
              <a16:creationId xmlns:a16="http://schemas.microsoft.com/office/drawing/2014/main" id="{9726FE4D-6AD6-4D75-97E6-208BBEB719C7}"/>
            </a:ext>
          </a:extLst>
        </xdr:cNvPr>
        <xdr:cNvSpPr/>
      </xdr:nvSpPr>
      <xdr:spPr>
        <a:xfrm>
          <a:off x="14541500" y="1804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5806</xdr:rowOff>
    </xdr:from>
    <xdr:to>
      <xdr:col>72</xdr:col>
      <xdr:colOff>38100</xdr:colOff>
      <xdr:row>105</xdr:row>
      <xdr:rowOff>107406</xdr:rowOff>
    </xdr:to>
    <xdr:sp macro="" textlink="">
      <xdr:nvSpPr>
        <xdr:cNvPr id="676" name="フローチャート: 判断 675">
          <a:extLst>
            <a:ext uri="{FF2B5EF4-FFF2-40B4-BE49-F238E27FC236}">
              <a16:creationId xmlns:a16="http://schemas.microsoft.com/office/drawing/2014/main" id="{5EDDACAB-9E2F-46D5-994B-A8F019893530}"/>
            </a:ext>
          </a:extLst>
        </xdr:cNvPr>
        <xdr:cNvSpPr/>
      </xdr:nvSpPr>
      <xdr:spPr>
        <a:xfrm>
          <a:off x="13652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115207</xdr:rowOff>
    </xdr:from>
    <xdr:to>
      <xdr:col>67</xdr:col>
      <xdr:colOff>101600</xdr:colOff>
      <xdr:row>106</xdr:row>
      <xdr:rowOff>45357</xdr:rowOff>
    </xdr:to>
    <xdr:sp macro="" textlink="">
      <xdr:nvSpPr>
        <xdr:cNvPr id="677" name="フローチャート: 判断 676">
          <a:extLst>
            <a:ext uri="{FF2B5EF4-FFF2-40B4-BE49-F238E27FC236}">
              <a16:creationId xmlns:a16="http://schemas.microsoft.com/office/drawing/2014/main" id="{8545354C-A69E-42F2-AC78-2E2D75EAA688}"/>
            </a:ext>
          </a:extLst>
        </xdr:cNvPr>
        <xdr:cNvSpPr/>
      </xdr:nvSpPr>
      <xdr:spPr>
        <a:xfrm>
          <a:off x="12763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E2CB9250-1A44-4BB9-96AA-6310C6FFFE3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3D690066-FDA4-47E8-B42F-646E3A259D8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6DDD5AFE-AB75-4E7D-AC30-5764203394C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B34E0F93-58F1-4E50-A27C-76F80FD56EC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72BF2CF1-39A4-4220-B70D-F0D4F927E46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103777</xdr:rowOff>
    </xdr:from>
    <xdr:to>
      <xdr:col>85</xdr:col>
      <xdr:colOff>177800</xdr:colOff>
      <xdr:row>108</xdr:row>
      <xdr:rowOff>33927</xdr:rowOff>
    </xdr:to>
    <xdr:sp macro="" textlink="">
      <xdr:nvSpPr>
        <xdr:cNvPr id="683" name="楕円 682">
          <a:extLst>
            <a:ext uri="{FF2B5EF4-FFF2-40B4-BE49-F238E27FC236}">
              <a16:creationId xmlns:a16="http://schemas.microsoft.com/office/drawing/2014/main" id="{39B4824D-D5FF-46C5-8D07-09B43037E424}"/>
            </a:ext>
          </a:extLst>
        </xdr:cNvPr>
        <xdr:cNvSpPr/>
      </xdr:nvSpPr>
      <xdr:spPr>
        <a:xfrm>
          <a:off x="16268700" y="18448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82204</xdr:rowOff>
    </xdr:from>
    <xdr:ext cx="405111" cy="259045"/>
    <xdr:sp macro="" textlink="">
      <xdr:nvSpPr>
        <xdr:cNvPr id="684" name="【公民館】&#10;有形固定資産減価償却率該当値テキスト">
          <a:extLst>
            <a:ext uri="{FF2B5EF4-FFF2-40B4-BE49-F238E27FC236}">
              <a16:creationId xmlns:a16="http://schemas.microsoft.com/office/drawing/2014/main" id="{B84521F5-AF54-4CD7-9EEC-C9A4C3FC21EB}"/>
            </a:ext>
          </a:extLst>
        </xdr:cNvPr>
        <xdr:cNvSpPr txBox="1"/>
      </xdr:nvSpPr>
      <xdr:spPr>
        <a:xfrm>
          <a:off x="16357600" y="18427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72752</xdr:rowOff>
    </xdr:from>
    <xdr:to>
      <xdr:col>81</xdr:col>
      <xdr:colOff>101600</xdr:colOff>
      <xdr:row>108</xdr:row>
      <xdr:rowOff>2902</xdr:rowOff>
    </xdr:to>
    <xdr:sp macro="" textlink="">
      <xdr:nvSpPr>
        <xdr:cNvPr id="685" name="楕円 684">
          <a:extLst>
            <a:ext uri="{FF2B5EF4-FFF2-40B4-BE49-F238E27FC236}">
              <a16:creationId xmlns:a16="http://schemas.microsoft.com/office/drawing/2014/main" id="{E5D0D6D6-018E-4B80-9555-2591056452C0}"/>
            </a:ext>
          </a:extLst>
        </xdr:cNvPr>
        <xdr:cNvSpPr/>
      </xdr:nvSpPr>
      <xdr:spPr>
        <a:xfrm>
          <a:off x="15430500" y="1841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123552</xdr:rowOff>
    </xdr:from>
    <xdr:to>
      <xdr:col>85</xdr:col>
      <xdr:colOff>127000</xdr:colOff>
      <xdr:row>107</xdr:row>
      <xdr:rowOff>154577</xdr:rowOff>
    </xdr:to>
    <xdr:cxnSp macro="">
      <xdr:nvCxnSpPr>
        <xdr:cNvPr id="686" name="直線コネクタ 685">
          <a:extLst>
            <a:ext uri="{FF2B5EF4-FFF2-40B4-BE49-F238E27FC236}">
              <a16:creationId xmlns:a16="http://schemas.microsoft.com/office/drawing/2014/main" id="{64262BD0-08BA-4330-91F9-50AF5DF09F0D}"/>
            </a:ext>
          </a:extLst>
        </xdr:cNvPr>
        <xdr:cNvCxnSpPr/>
      </xdr:nvCxnSpPr>
      <xdr:spPr>
        <a:xfrm>
          <a:off x="15481300" y="18468702"/>
          <a:ext cx="8382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40095</xdr:rowOff>
    </xdr:from>
    <xdr:to>
      <xdr:col>76</xdr:col>
      <xdr:colOff>165100</xdr:colOff>
      <xdr:row>107</xdr:row>
      <xdr:rowOff>141695</xdr:rowOff>
    </xdr:to>
    <xdr:sp macro="" textlink="">
      <xdr:nvSpPr>
        <xdr:cNvPr id="687" name="楕円 686">
          <a:extLst>
            <a:ext uri="{FF2B5EF4-FFF2-40B4-BE49-F238E27FC236}">
              <a16:creationId xmlns:a16="http://schemas.microsoft.com/office/drawing/2014/main" id="{F006A43F-68CA-4099-AFD8-A01BC5A0C08C}"/>
            </a:ext>
          </a:extLst>
        </xdr:cNvPr>
        <xdr:cNvSpPr/>
      </xdr:nvSpPr>
      <xdr:spPr>
        <a:xfrm>
          <a:off x="14541500" y="1838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90895</xdr:rowOff>
    </xdr:from>
    <xdr:to>
      <xdr:col>81</xdr:col>
      <xdr:colOff>50800</xdr:colOff>
      <xdr:row>107</xdr:row>
      <xdr:rowOff>123552</xdr:rowOff>
    </xdr:to>
    <xdr:cxnSp macro="">
      <xdr:nvCxnSpPr>
        <xdr:cNvPr id="688" name="直線コネクタ 687">
          <a:extLst>
            <a:ext uri="{FF2B5EF4-FFF2-40B4-BE49-F238E27FC236}">
              <a16:creationId xmlns:a16="http://schemas.microsoft.com/office/drawing/2014/main" id="{C0322707-E846-4877-AD20-78B02547F488}"/>
            </a:ext>
          </a:extLst>
        </xdr:cNvPr>
        <xdr:cNvCxnSpPr/>
      </xdr:nvCxnSpPr>
      <xdr:spPr>
        <a:xfrm>
          <a:off x="14592300" y="1843604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7438</xdr:rowOff>
    </xdr:from>
    <xdr:to>
      <xdr:col>72</xdr:col>
      <xdr:colOff>38100</xdr:colOff>
      <xdr:row>107</xdr:row>
      <xdr:rowOff>109038</xdr:rowOff>
    </xdr:to>
    <xdr:sp macro="" textlink="">
      <xdr:nvSpPr>
        <xdr:cNvPr id="689" name="楕円 688">
          <a:extLst>
            <a:ext uri="{FF2B5EF4-FFF2-40B4-BE49-F238E27FC236}">
              <a16:creationId xmlns:a16="http://schemas.microsoft.com/office/drawing/2014/main" id="{D38CE6B3-6443-4F86-8DFD-D28408F1DF30}"/>
            </a:ext>
          </a:extLst>
        </xdr:cNvPr>
        <xdr:cNvSpPr/>
      </xdr:nvSpPr>
      <xdr:spPr>
        <a:xfrm>
          <a:off x="13652500" y="1835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58238</xdr:rowOff>
    </xdr:from>
    <xdr:to>
      <xdr:col>76</xdr:col>
      <xdr:colOff>114300</xdr:colOff>
      <xdr:row>107</xdr:row>
      <xdr:rowOff>90895</xdr:rowOff>
    </xdr:to>
    <xdr:cxnSp macro="">
      <xdr:nvCxnSpPr>
        <xdr:cNvPr id="690" name="直線コネクタ 689">
          <a:extLst>
            <a:ext uri="{FF2B5EF4-FFF2-40B4-BE49-F238E27FC236}">
              <a16:creationId xmlns:a16="http://schemas.microsoft.com/office/drawing/2014/main" id="{EB545920-67F6-4BB1-BB9C-18540937843F}"/>
            </a:ext>
          </a:extLst>
        </xdr:cNvPr>
        <xdr:cNvCxnSpPr/>
      </xdr:nvCxnSpPr>
      <xdr:spPr>
        <a:xfrm>
          <a:off x="13703300" y="1840338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147864</xdr:rowOff>
    </xdr:from>
    <xdr:to>
      <xdr:col>67</xdr:col>
      <xdr:colOff>101600</xdr:colOff>
      <xdr:row>107</xdr:row>
      <xdr:rowOff>78014</xdr:rowOff>
    </xdr:to>
    <xdr:sp macro="" textlink="">
      <xdr:nvSpPr>
        <xdr:cNvPr id="691" name="楕円 690">
          <a:extLst>
            <a:ext uri="{FF2B5EF4-FFF2-40B4-BE49-F238E27FC236}">
              <a16:creationId xmlns:a16="http://schemas.microsoft.com/office/drawing/2014/main" id="{71248003-E5E6-4C97-952C-F0F4ED891104}"/>
            </a:ext>
          </a:extLst>
        </xdr:cNvPr>
        <xdr:cNvSpPr/>
      </xdr:nvSpPr>
      <xdr:spPr>
        <a:xfrm>
          <a:off x="12763500" y="18321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27214</xdr:rowOff>
    </xdr:from>
    <xdr:to>
      <xdr:col>71</xdr:col>
      <xdr:colOff>177800</xdr:colOff>
      <xdr:row>107</xdr:row>
      <xdr:rowOff>58238</xdr:rowOff>
    </xdr:to>
    <xdr:cxnSp macro="">
      <xdr:nvCxnSpPr>
        <xdr:cNvPr id="692" name="直線コネクタ 691">
          <a:extLst>
            <a:ext uri="{FF2B5EF4-FFF2-40B4-BE49-F238E27FC236}">
              <a16:creationId xmlns:a16="http://schemas.microsoft.com/office/drawing/2014/main" id="{302E1DED-100A-4DAD-83D9-BD898D9ACC4A}"/>
            </a:ext>
          </a:extLst>
        </xdr:cNvPr>
        <xdr:cNvCxnSpPr/>
      </xdr:nvCxnSpPr>
      <xdr:spPr>
        <a:xfrm>
          <a:off x="12814300" y="18372364"/>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9633</xdr:rowOff>
    </xdr:from>
    <xdr:ext cx="405111" cy="259045"/>
    <xdr:sp macro="" textlink="">
      <xdr:nvSpPr>
        <xdr:cNvPr id="693" name="n_1aveValue【公民館】&#10;有形固定資産減価償却率">
          <a:extLst>
            <a:ext uri="{FF2B5EF4-FFF2-40B4-BE49-F238E27FC236}">
              <a16:creationId xmlns:a16="http://schemas.microsoft.com/office/drawing/2014/main" id="{DDC92F6E-94F3-4516-8444-24D9C2FF0E50}"/>
            </a:ext>
          </a:extLst>
        </xdr:cNvPr>
        <xdr:cNvSpPr txBox="1"/>
      </xdr:nvSpPr>
      <xdr:spPr>
        <a:xfrm>
          <a:off x="15266044" y="1784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161489</xdr:rowOff>
    </xdr:from>
    <xdr:ext cx="405111" cy="259045"/>
    <xdr:sp macro="" textlink="">
      <xdr:nvSpPr>
        <xdr:cNvPr id="694" name="n_2aveValue【公民館】&#10;有形固定資産減価償却率">
          <a:extLst>
            <a:ext uri="{FF2B5EF4-FFF2-40B4-BE49-F238E27FC236}">
              <a16:creationId xmlns:a16="http://schemas.microsoft.com/office/drawing/2014/main" id="{6EA1BA63-3F83-41CE-A8AF-DEEAE7EF2A65}"/>
            </a:ext>
          </a:extLst>
        </xdr:cNvPr>
        <xdr:cNvSpPr txBox="1"/>
      </xdr:nvSpPr>
      <xdr:spPr>
        <a:xfrm>
          <a:off x="14389744" y="17820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123933</xdr:rowOff>
    </xdr:from>
    <xdr:ext cx="405111" cy="259045"/>
    <xdr:sp macro="" textlink="">
      <xdr:nvSpPr>
        <xdr:cNvPr id="695" name="n_3aveValue【公民館】&#10;有形固定資産減価償却率">
          <a:extLst>
            <a:ext uri="{FF2B5EF4-FFF2-40B4-BE49-F238E27FC236}">
              <a16:creationId xmlns:a16="http://schemas.microsoft.com/office/drawing/2014/main" id="{698A7B27-86C4-4D90-9BB6-C65D9B369338}"/>
            </a:ext>
          </a:extLst>
        </xdr:cNvPr>
        <xdr:cNvSpPr txBox="1"/>
      </xdr:nvSpPr>
      <xdr:spPr>
        <a:xfrm>
          <a:off x="13500744" y="1778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61884</xdr:rowOff>
    </xdr:from>
    <xdr:ext cx="405111" cy="259045"/>
    <xdr:sp macro="" textlink="">
      <xdr:nvSpPr>
        <xdr:cNvPr id="696" name="n_4aveValue【公民館】&#10;有形固定資産減価償却率">
          <a:extLst>
            <a:ext uri="{FF2B5EF4-FFF2-40B4-BE49-F238E27FC236}">
              <a16:creationId xmlns:a16="http://schemas.microsoft.com/office/drawing/2014/main" id="{DA2A0E11-134B-4B49-A58E-5AAC1ADDE5A2}"/>
            </a:ext>
          </a:extLst>
        </xdr:cNvPr>
        <xdr:cNvSpPr txBox="1"/>
      </xdr:nvSpPr>
      <xdr:spPr>
        <a:xfrm>
          <a:off x="12611744" y="1789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165479</xdr:rowOff>
    </xdr:from>
    <xdr:ext cx="405111" cy="259045"/>
    <xdr:sp macro="" textlink="">
      <xdr:nvSpPr>
        <xdr:cNvPr id="697" name="n_1mainValue【公民館】&#10;有形固定資産減価償却率">
          <a:extLst>
            <a:ext uri="{FF2B5EF4-FFF2-40B4-BE49-F238E27FC236}">
              <a16:creationId xmlns:a16="http://schemas.microsoft.com/office/drawing/2014/main" id="{0E03BBFE-8C8E-4EC4-A818-1B5DAE086FF8}"/>
            </a:ext>
          </a:extLst>
        </xdr:cNvPr>
        <xdr:cNvSpPr txBox="1"/>
      </xdr:nvSpPr>
      <xdr:spPr>
        <a:xfrm>
          <a:off x="15266044" y="1851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132822</xdr:rowOff>
    </xdr:from>
    <xdr:ext cx="405111" cy="259045"/>
    <xdr:sp macro="" textlink="">
      <xdr:nvSpPr>
        <xdr:cNvPr id="698" name="n_2mainValue【公民館】&#10;有形固定資産減価償却率">
          <a:extLst>
            <a:ext uri="{FF2B5EF4-FFF2-40B4-BE49-F238E27FC236}">
              <a16:creationId xmlns:a16="http://schemas.microsoft.com/office/drawing/2014/main" id="{DE867B61-E8EB-4BB7-BD0C-6DB610A2C96D}"/>
            </a:ext>
          </a:extLst>
        </xdr:cNvPr>
        <xdr:cNvSpPr txBox="1"/>
      </xdr:nvSpPr>
      <xdr:spPr>
        <a:xfrm>
          <a:off x="14389744" y="1847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100165</xdr:rowOff>
    </xdr:from>
    <xdr:ext cx="405111" cy="259045"/>
    <xdr:sp macro="" textlink="">
      <xdr:nvSpPr>
        <xdr:cNvPr id="699" name="n_3mainValue【公民館】&#10;有形固定資産減価償却率">
          <a:extLst>
            <a:ext uri="{FF2B5EF4-FFF2-40B4-BE49-F238E27FC236}">
              <a16:creationId xmlns:a16="http://schemas.microsoft.com/office/drawing/2014/main" id="{B5BA5C88-ACF3-482C-BE33-0816EB13C190}"/>
            </a:ext>
          </a:extLst>
        </xdr:cNvPr>
        <xdr:cNvSpPr txBox="1"/>
      </xdr:nvSpPr>
      <xdr:spPr>
        <a:xfrm>
          <a:off x="13500744" y="18445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69141</xdr:rowOff>
    </xdr:from>
    <xdr:ext cx="405111" cy="259045"/>
    <xdr:sp macro="" textlink="">
      <xdr:nvSpPr>
        <xdr:cNvPr id="700" name="n_4mainValue【公民館】&#10;有形固定資産減価償却率">
          <a:extLst>
            <a:ext uri="{FF2B5EF4-FFF2-40B4-BE49-F238E27FC236}">
              <a16:creationId xmlns:a16="http://schemas.microsoft.com/office/drawing/2014/main" id="{5139E40E-BAC7-4D7C-9896-ACE605C4AB6A}"/>
            </a:ext>
          </a:extLst>
        </xdr:cNvPr>
        <xdr:cNvSpPr txBox="1"/>
      </xdr:nvSpPr>
      <xdr:spPr>
        <a:xfrm>
          <a:off x="12611744" y="18414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70D745E5-969E-40A4-9E5B-FE28B80502A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69CFDD94-E5B1-4D12-806C-63CA85E4B08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AA115030-E879-4AB2-A9ED-2780F46E126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F327EF47-ACC7-4EB5-8F54-52832661A66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B18E4B38-CF22-4DC4-9F0F-AC03B601D31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76CEF638-1804-4BF2-8989-144F7DBF3D4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A4DD0F02-EA46-4FB6-9256-6A1301230F4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9BBD6CC4-70A8-4711-A0C1-F9989E4DAFC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B1DDC724-05BD-47BD-9A4A-AFE091CB03BA}"/>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5D8377F0-AC1D-41DC-95CD-88896CF7C64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1" name="直線コネクタ 710">
          <a:extLst>
            <a:ext uri="{FF2B5EF4-FFF2-40B4-BE49-F238E27FC236}">
              <a16:creationId xmlns:a16="http://schemas.microsoft.com/office/drawing/2014/main" id="{3513E7F9-B5E8-48AD-A043-F565862FE1C8}"/>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2" name="テキスト ボックス 711">
          <a:extLst>
            <a:ext uri="{FF2B5EF4-FFF2-40B4-BE49-F238E27FC236}">
              <a16:creationId xmlns:a16="http://schemas.microsoft.com/office/drawing/2014/main" id="{E7CA55BA-0564-4F7A-BDC6-F4CF3DB9144A}"/>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3" name="直線コネクタ 712">
          <a:extLst>
            <a:ext uri="{FF2B5EF4-FFF2-40B4-BE49-F238E27FC236}">
              <a16:creationId xmlns:a16="http://schemas.microsoft.com/office/drawing/2014/main" id="{24621E1E-2C6B-470F-B455-4C9C014B2FF6}"/>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4" name="テキスト ボックス 713">
          <a:extLst>
            <a:ext uri="{FF2B5EF4-FFF2-40B4-BE49-F238E27FC236}">
              <a16:creationId xmlns:a16="http://schemas.microsoft.com/office/drawing/2014/main" id="{255BCD16-A10B-44BD-9F52-9447B3617BD7}"/>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5" name="直線コネクタ 714">
          <a:extLst>
            <a:ext uri="{FF2B5EF4-FFF2-40B4-BE49-F238E27FC236}">
              <a16:creationId xmlns:a16="http://schemas.microsoft.com/office/drawing/2014/main" id="{64EE12AF-8A99-4879-A9B3-74F067740715}"/>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6" name="テキスト ボックス 715">
          <a:extLst>
            <a:ext uri="{FF2B5EF4-FFF2-40B4-BE49-F238E27FC236}">
              <a16:creationId xmlns:a16="http://schemas.microsoft.com/office/drawing/2014/main" id="{32CD5FE7-290F-4C42-ACAC-56A7191BC38D}"/>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7" name="直線コネクタ 716">
          <a:extLst>
            <a:ext uri="{FF2B5EF4-FFF2-40B4-BE49-F238E27FC236}">
              <a16:creationId xmlns:a16="http://schemas.microsoft.com/office/drawing/2014/main" id="{192D40B1-6B48-4FF2-94BF-96AA3DA58961}"/>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8" name="テキスト ボックス 717">
          <a:extLst>
            <a:ext uri="{FF2B5EF4-FFF2-40B4-BE49-F238E27FC236}">
              <a16:creationId xmlns:a16="http://schemas.microsoft.com/office/drawing/2014/main" id="{E7BAA255-550A-4F44-88EB-3F2B3266A373}"/>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9" name="直線コネクタ 718">
          <a:extLst>
            <a:ext uri="{FF2B5EF4-FFF2-40B4-BE49-F238E27FC236}">
              <a16:creationId xmlns:a16="http://schemas.microsoft.com/office/drawing/2014/main" id="{DC951DD4-CFC2-4946-816A-7A11C5F61BA8}"/>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0" name="テキスト ボックス 719">
          <a:extLst>
            <a:ext uri="{FF2B5EF4-FFF2-40B4-BE49-F238E27FC236}">
              <a16:creationId xmlns:a16="http://schemas.microsoft.com/office/drawing/2014/main" id="{4E28C0DA-968A-4840-A2C6-690DF0A5BAF9}"/>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1" name="直線コネクタ 720">
          <a:extLst>
            <a:ext uri="{FF2B5EF4-FFF2-40B4-BE49-F238E27FC236}">
              <a16:creationId xmlns:a16="http://schemas.microsoft.com/office/drawing/2014/main" id="{C4B81083-CB0D-49C5-9E85-9A9EDC6E7C6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2" name="テキスト ボックス 721">
          <a:extLst>
            <a:ext uri="{FF2B5EF4-FFF2-40B4-BE49-F238E27FC236}">
              <a16:creationId xmlns:a16="http://schemas.microsoft.com/office/drawing/2014/main" id="{BEA24AF6-8669-481D-8453-27F31EDFCBF6}"/>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3" name="【公民館】&#10;一人当たり面積グラフ枠">
          <a:extLst>
            <a:ext uri="{FF2B5EF4-FFF2-40B4-BE49-F238E27FC236}">
              <a16:creationId xmlns:a16="http://schemas.microsoft.com/office/drawing/2014/main" id="{D8698A97-D4B5-437C-A205-F2649A7689D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108</xdr:row>
      <xdr:rowOff>142239</xdr:rowOff>
    </xdr:to>
    <xdr:cxnSp macro="">
      <xdr:nvCxnSpPr>
        <xdr:cNvPr id="724" name="直線コネクタ 723">
          <a:extLst>
            <a:ext uri="{FF2B5EF4-FFF2-40B4-BE49-F238E27FC236}">
              <a16:creationId xmlns:a16="http://schemas.microsoft.com/office/drawing/2014/main" id="{72DEC5A9-357A-4CF5-BEE9-99A79552E7DC}"/>
            </a:ext>
          </a:extLst>
        </xdr:cNvPr>
        <xdr:cNvCxnSpPr/>
      </xdr:nvCxnSpPr>
      <xdr:spPr>
        <a:xfrm flipV="1">
          <a:off x="22160864" y="17249139"/>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146066</xdr:rowOff>
    </xdr:from>
    <xdr:ext cx="469744" cy="259045"/>
    <xdr:sp macro="" textlink="">
      <xdr:nvSpPr>
        <xdr:cNvPr id="725" name="【公民館】&#10;一人当たり面積最小値テキスト">
          <a:extLst>
            <a:ext uri="{FF2B5EF4-FFF2-40B4-BE49-F238E27FC236}">
              <a16:creationId xmlns:a16="http://schemas.microsoft.com/office/drawing/2014/main" id="{2680685D-FB58-448F-BA8B-6C6F51C22FD7}"/>
            </a:ext>
          </a:extLst>
        </xdr:cNvPr>
        <xdr:cNvSpPr txBox="1"/>
      </xdr:nvSpPr>
      <xdr:spPr>
        <a:xfrm>
          <a:off x="22199600" y="18662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142239</xdr:rowOff>
    </xdr:from>
    <xdr:to>
      <xdr:col>116</xdr:col>
      <xdr:colOff>152400</xdr:colOff>
      <xdr:row>108</xdr:row>
      <xdr:rowOff>142239</xdr:rowOff>
    </xdr:to>
    <xdr:cxnSp macro="">
      <xdr:nvCxnSpPr>
        <xdr:cNvPr id="726" name="直線コネクタ 725">
          <a:extLst>
            <a:ext uri="{FF2B5EF4-FFF2-40B4-BE49-F238E27FC236}">
              <a16:creationId xmlns:a16="http://schemas.microsoft.com/office/drawing/2014/main" id="{2FB123DF-6202-45B4-9D87-EBF5930CA9CE}"/>
            </a:ext>
          </a:extLst>
        </xdr:cNvPr>
        <xdr:cNvCxnSpPr/>
      </xdr:nvCxnSpPr>
      <xdr:spPr>
        <a:xfrm>
          <a:off x="22072600" y="18658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727" name="【公民館】&#10;一人当たり面積最大値テキスト">
          <a:extLst>
            <a:ext uri="{FF2B5EF4-FFF2-40B4-BE49-F238E27FC236}">
              <a16:creationId xmlns:a16="http://schemas.microsoft.com/office/drawing/2014/main" id="{C31085EF-CCF3-4300-B3CD-2D08906D35B4}"/>
            </a:ext>
          </a:extLst>
        </xdr:cNvPr>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728" name="直線コネクタ 727">
          <a:extLst>
            <a:ext uri="{FF2B5EF4-FFF2-40B4-BE49-F238E27FC236}">
              <a16:creationId xmlns:a16="http://schemas.microsoft.com/office/drawing/2014/main" id="{12C5CDE0-7A34-465D-BAD4-885F264BF152}"/>
            </a:ext>
          </a:extLst>
        </xdr:cNvPr>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120666</xdr:rowOff>
    </xdr:from>
    <xdr:ext cx="469744" cy="259045"/>
    <xdr:sp macro="" textlink="">
      <xdr:nvSpPr>
        <xdr:cNvPr id="729" name="【公民館】&#10;一人当たり面積平均値テキスト">
          <a:extLst>
            <a:ext uri="{FF2B5EF4-FFF2-40B4-BE49-F238E27FC236}">
              <a16:creationId xmlns:a16="http://schemas.microsoft.com/office/drawing/2014/main" id="{6BDAE343-2E5D-4EE6-9C27-93A2CCDA7750}"/>
            </a:ext>
          </a:extLst>
        </xdr:cNvPr>
        <xdr:cNvSpPr txBox="1"/>
      </xdr:nvSpPr>
      <xdr:spPr>
        <a:xfrm>
          <a:off x="22199600" y="181229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97789</xdr:rowOff>
    </xdr:from>
    <xdr:to>
      <xdr:col>116</xdr:col>
      <xdr:colOff>114300</xdr:colOff>
      <xdr:row>107</xdr:row>
      <xdr:rowOff>27939</xdr:rowOff>
    </xdr:to>
    <xdr:sp macro="" textlink="">
      <xdr:nvSpPr>
        <xdr:cNvPr id="730" name="フローチャート: 判断 729">
          <a:extLst>
            <a:ext uri="{FF2B5EF4-FFF2-40B4-BE49-F238E27FC236}">
              <a16:creationId xmlns:a16="http://schemas.microsoft.com/office/drawing/2014/main" id="{755C55C2-6232-436D-83CF-6B04950AC806}"/>
            </a:ext>
          </a:extLst>
        </xdr:cNvPr>
        <xdr:cNvSpPr/>
      </xdr:nvSpPr>
      <xdr:spPr>
        <a:xfrm>
          <a:off x="22110700" y="18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104139</xdr:rowOff>
    </xdr:from>
    <xdr:to>
      <xdr:col>112</xdr:col>
      <xdr:colOff>38100</xdr:colOff>
      <xdr:row>107</xdr:row>
      <xdr:rowOff>34289</xdr:rowOff>
    </xdr:to>
    <xdr:sp macro="" textlink="">
      <xdr:nvSpPr>
        <xdr:cNvPr id="731" name="フローチャート: 判断 730">
          <a:extLst>
            <a:ext uri="{FF2B5EF4-FFF2-40B4-BE49-F238E27FC236}">
              <a16:creationId xmlns:a16="http://schemas.microsoft.com/office/drawing/2014/main" id="{FEEA1156-E1E7-4674-8258-145BA0026BF1}"/>
            </a:ext>
          </a:extLst>
        </xdr:cNvPr>
        <xdr:cNvSpPr/>
      </xdr:nvSpPr>
      <xdr:spPr>
        <a:xfrm>
          <a:off x="21272500" y="1827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111761</xdr:rowOff>
    </xdr:from>
    <xdr:to>
      <xdr:col>107</xdr:col>
      <xdr:colOff>101600</xdr:colOff>
      <xdr:row>107</xdr:row>
      <xdr:rowOff>41911</xdr:rowOff>
    </xdr:to>
    <xdr:sp macro="" textlink="">
      <xdr:nvSpPr>
        <xdr:cNvPr id="732" name="フローチャート: 判断 731">
          <a:extLst>
            <a:ext uri="{FF2B5EF4-FFF2-40B4-BE49-F238E27FC236}">
              <a16:creationId xmlns:a16="http://schemas.microsoft.com/office/drawing/2014/main" id="{5B510C5D-A8B4-4FFE-BF2B-ACEE4F0687A0}"/>
            </a:ext>
          </a:extLst>
        </xdr:cNvPr>
        <xdr:cNvSpPr/>
      </xdr:nvSpPr>
      <xdr:spPr>
        <a:xfrm>
          <a:off x="20383500" y="1828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121920</xdr:rowOff>
    </xdr:from>
    <xdr:to>
      <xdr:col>102</xdr:col>
      <xdr:colOff>165100</xdr:colOff>
      <xdr:row>107</xdr:row>
      <xdr:rowOff>52070</xdr:rowOff>
    </xdr:to>
    <xdr:sp macro="" textlink="">
      <xdr:nvSpPr>
        <xdr:cNvPr id="733" name="フローチャート: 判断 732">
          <a:extLst>
            <a:ext uri="{FF2B5EF4-FFF2-40B4-BE49-F238E27FC236}">
              <a16:creationId xmlns:a16="http://schemas.microsoft.com/office/drawing/2014/main" id="{B3037817-B0B0-4F7D-80B5-45D47F848710}"/>
            </a:ext>
          </a:extLst>
        </xdr:cNvPr>
        <xdr:cNvSpPr/>
      </xdr:nvSpPr>
      <xdr:spPr>
        <a:xfrm>
          <a:off x="19494500" y="1829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90170</xdr:rowOff>
    </xdr:from>
    <xdr:to>
      <xdr:col>98</xdr:col>
      <xdr:colOff>38100</xdr:colOff>
      <xdr:row>107</xdr:row>
      <xdr:rowOff>20320</xdr:rowOff>
    </xdr:to>
    <xdr:sp macro="" textlink="">
      <xdr:nvSpPr>
        <xdr:cNvPr id="734" name="フローチャート: 判断 733">
          <a:extLst>
            <a:ext uri="{FF2B5EF4-FFF2-40B4-BE49-F238E27FC236}">
              <a16:creationId xmlns:a16="http://schemas.microsoft.com/office/drawing/2014/main" id="{830814B6-05B3-43F0-964E-296A3B689BC4}"/>
            </a:ext>
          </a:extLst>
        </xdr:cNvPr>
        <xdr:cNvSpPr/>
      </xdr:nvSpPr>
      <xdr:spPr>
        <a:xfrm>
          <a:off x="1860550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22F6F617-71A6-412C-B1FA-800BC1F999F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ED791974-CAD9-4FFF-A8AD-21C12B6CB5C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47CAAABE-63C3-4FFC-BC79-BD3C6778ABA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C148AC24-45EF-432A-85F8-36FA1DE5EA2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8DBC59F5-93D0-4262-9D08-449A726CEED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123189</xdr:rowOff>
    </xdr:from>
    <xdr:to>
      <xdr:col>116</xdr:col>
      <xdr:colOff>114300</xdr:colOff>
      <xdr:row>107</xdr:row>
      <xdr:rowOff>53339</xdr:rowOff>
    </xdr:to>
    <xdr:sp macro="" textlink="">
      <xdr:nvSpPr>
        <xdr:cNvPr id="740" name="楕円 739">
          <a:extLst>
            <a:ext uri="{FF2B5EF4-FFF2-40B4-BE49-F238E27FC236}">
              <a16:creationId xmlns:a16="http://schemas.microsoft.com/office/drawing/2014/main" id="{AC090652-B955-486F-BFE0-A8B07430188A}"/>
            </a:ext>
          </a:extLst>
        </xdr:cNvPr>
        <xdr:cNvSpPr/>
      </xdr:nvSpPr>
      <xdr:spPr>
        <a:xfrm>
          <a:off x="22110700" y="1829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101616</xdr:rowOff>
    </xdr:from>
    <xdr:ext cx="469744" cy="259045"/>
    <xdr:sp macro="" textlink="">
      <xdr:nvSpPr>
        <xdr:cNvPr id="741" name="【公民館】&#10;一人当たり面積該当値テキスト">
          <a:extLst>
            <a:ext uri="{FF2B5EF4-FFF2-40B4-BE49-F238E27FC236}">
              <a16:creationId xmlns:a16="http://schemas.microsoft.com/office/drawing/2014/main" id="{4DF27C3F-FA79-4219-B881-39964790E11F}"/>
            </a:ext>
          </a:extLst>
        </xdr:cNvPr>
        <xdr:cNvSpPr txBox="1"/>
      </xdr:nvSpPr>
      <xdr:spPr>
        <a:xfrm>
          <a:off x="22199600" y="18275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123189</xdr:rowOff>
    </xdr:from>
    <xdr:to>
      <xdr:col>112</xdr:col>
      <xdr:colOff>38100</xdr:colOff>
      <xdr:row>107</xdr:row>
      <xdr:rowOff>53339</xdr:rowOff>
    </xdr:to>
    <xdr:sp macro="" textlink="">
      <xdr:nvSpPr>
        <xdr:cNvPr id="742" name="楕円 741">
          <a:extLst>
            <a:ext uri="{FF2B5EF4-FFF2-40B4-BE49-F238E27FC236}">
              <a16:creationId xmlns:a16="http://schemas.microsoft.com/office/drawing/2014/main" id="{EC635AFD-BEA0-4AD0-A39B-F1CBF9487402}"/>
            </a:ext>
          </a:extLst>
        </xdr:cNvPr>
        <xdr:cNvSpPr/>
      </xdr:nvSpPr>
      <xdr:spPr>
        <a:xfrm>
          <a:off x="21272500" y="1829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2539</xdr:rowOff>
    </xdr:from>
    <xdr:to>
      <xdr:col>116</xdr:col>
      <xdr:colOff>63500</xdr:colOff>
      <xdr:row>107</xdr:row>
      <xdr:rowOff>2539</xdr:rowOff>
    </xdr:to>
    <xdr:cxnSp macro="">
      <xdr:nvCxnSpPr>
        <xdr:cNvPr id="743" name="直線コネクタ 742">
          <a:extLst>
            <a:ext uri="{FF2B5EF4-FFF2-40B4-BE49-F238E27FC236}">
              <a16:creationId xmlns:a16="http://schemas.microsoft.com/office/drawing/2014/main" id="{BFFF2EBE-0B3D-4E2F-9037-FCD23BBE4FAC}"/>
            </a:ext>
          </a:extLst>
        </xdr:cNvPr>
        <xdr:cNvCxnSpPr/>
      </xdr:nvCxnSpPr>
      <xdr:spPr>
        <a:xfrm>
          <a:off x="21323300" y="1834768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124461</xdr:rowOff>
    </xdr:from>
    <xdr:to>
      <xdr:col>107</xdr:col>
      <xdr:colOff>101600</xdr:colOff>
      <xdr:row>107</xdr:row>
      <xdr:rowOff>54611</xdr:rowOff>
    </xdr:to>
    <xdr:sp macro="" textlink="">
      <xdr:nvSpPr>
        <xdr:cNvPr id="744" name="楕円 743">
          <a:extLst>
            <a:ext uri="{FF2B5EF4-FFF2-40B4-BE49-F238E27FC236}">
              <a16:creationId xmlns:a16="http://schemas.microsoft.com/office/drawing/2014/main" id="{0CEA6A58-FA82-432C-A92E-77F10253426E}"/>
            </a:ext>
          </a:extLst>
        </xdr:cNvPr>
        <xdr:cNvSpPr/>
      </xdr:nvSpPr>
      <xdr:spPr>
        <a:xfrm>
          <a:off x="20383500" y="1829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2539</xdr:rowOff>
    </xdr:from>
    <xdr:to>
      <xdr:col>111</xdr:col>
      <xdr:colOff>177800</xdr:colOff>
      <xdr:row>107</xdr:row>
      <xdr:rowOff>3811</xdr:rowOff>
    </xdr:to>
    <xdr:cxnSp macro="">
      <xdr:nvCxnSpPr>
        <xdr:cNvPr id="745" name="直線コネクタ 744">
          <a:extLst>
            <a:ext uri="{FF2B5EF4-FFF2-40B4-BE49-F238E27FC236}">
              <a16:creationId xmlns:a16="http://schemas.microsoft.com/office/drawing/2014/main" id="{678EB109-AB26-46DE-B556-96DDC6A17410}"/>
            </a:ext>
          </a:extLst>
        </xdr:cNvPr>
        <xdr:cNvCxnSpPr/>
      </xdr:nvCxnSpPr>
      <xdr:spPr>
        <a:xfrm flipV="1">
          <a:off x="20434300" y="18347689"/>
          <a:ext cx="889000" cy="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127000</xdr:rowOff>
    </xdr:from>
    <xdr:to>
      <xdr:col>102</xdr:col>
      <xdr:colOff>165100</xdr:colOff>
      <xdr:row>107</xdr:row>
      <xdr:rowOff>57150</xdr:rowOff>
    </xdr:to>
    <xdr:sp macro="" textlink="">
      <xdr:nvSpPr>
        <xdr:cNvPr id="746" name="楕円 745">
          <a:extLst>
            <a:ext uri="{FF2B5EF4-FFF2-40B4-BE49-F238E27FC236}">
              <a16:creationId xmlns:a16="http://schemas.microsoft.com/office/drawing/2014/main" id="{9562D5E1-4EF4-497A-BA72-99419FB1F3DF}"/>
            </a:ext>
          </a:extLst>
        </xdr:cNvPr>
        <xdr:cNvSpPr/>
      </xdr:nvSpPr>
      <xdr:spPr>
        <a:xfrm>
          <a:off x="19494500" y="1830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3811</xdr:rowOff>
    </xdr:from>
    <xdr:to>
      <xdr:col>107</xdr:col>
      <xdr:colOff>50800</xdr:colOff>
      <xdr:row>107</xdr:row>
      <xdr:rowOff>6350</xdr:rowOff>
    </xdr:to>
    <xdr:cxnSp macro="">
      <xdr:nvCxnSpPr>
        <xdr:cNvPr id="747" name="直線コネクタ 746">
          <a:extLst>
            <a:ext uri="{FF2B5EF4-FFF2-40B4-BE49-F238E27FC236}">
              <a16:creationId xmlns:a16="http://schemas.microsoft.com/office/drawing/2014/main" id="{F10C58A2-29F4-4953-9110-622BB64AEB2B}"/>
            </a:ext>
          </a:extLst>
        </xdr:cNvPr>
        <xdr:cNvCxnSpPr/>
      </xdr:nvCxnSpPr>
      <xdr:spPr>
        <a:xfrm flipV="1">
          <a:off x="19545300" y="18348961"/>
          <a:ext cx="889000"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130811</xdr:rowOff>
    </xdr:from>
    <xdr:to>
      <xdr:col>98</xdr:col>
      <xdr:colOff>38100</xdr:colOff>
      <xdr:row>107</xdr:row>
      <xdr:rowOff>60961</xdr:rowOff>
    </xdr:to>
    <xdr:sp macro="" textlink="">
      <xdr:nvSpPr>
        <xdr:cNvPr id="748" name="楕円 747">
          <a:extLst>
            <a:ext uri="{FF2B5EF4-FFF2-40B4-BE49-F238E27FC236}">
              <a16:creationId xmlns:a16="http://schemas.microsoft.com/office/drawing/2014/main" id="{10125594-91B8-4702-AE7D-6BE5AEAAA80F}"/>
            </a:ext>
          </a:extLst>
        </xdr:cNvPr>
        <xdr:cNvSpPr/>
      </xdr:nvSpPr>
      <xdr:spPr>
        <a:xfrm>
          <a:off x="18605500" y="18304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6350</xdr:rowOff>
    </xdr:from>
    <xdr:to>
      <xdr:col>102</xdr:col>
      <xdr:colOff>114300</xdr:colOff>
      <xdr:row>107</xdr:row>
      <xdr:rowOff>10161</xdr:rowOff>
    </xdr:to>
    <xdr:cxnSp macro="">
      <xdr:nvCxnSpPr>
        <xdr:cNvPr id="749" name="直線コネクタ 748">
          <a:extLst>
            <a:ext uri="{FF2B5EF4-FFF2-40B4-BE49-F238E27FC236}">
              <a16:creationId xmlns:a16="http://schemas.microsoft.com/office/drawing/2014/main" id="{F659BC9A-0DEA-4014-B3A8-400485A82B2D}"/>
            </a:ext>
          </a:extLst>
        </xdr:cNvPr>
        <xdr:cNvCxnSpPr/>
      </xdr:nvCxnSpPr>
      <xdr:spPr>
        <a:xfrm flipV="1">
          <a:off x="18656300" y="1835150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50816</xdr:rowOff>
    </xdr:from>
    <xdr:ext cx="469744" cy="259045"/>
    <xdr:sp macro="" textlink="">
      <xdr:nvSpPr>
        <xdr:cNvPr id="750" name="n_1aveValue【公民館】&#10;一人当たり面積">
          <a:extLst>
            <a:ext uri="{FF2B5EF4-FFF2-40B4-BE49-F238E27FC236}">
              <a16:creationId xmlns:a16="http://schemas.microsoft.com/office/drawing/2014/main" id="{D615CF52-54FF-41A4-8422-FF9C5BB6BEC4}"/>
            </a:ext>
          </a:extLst>
        </xdr:cNvPr>
        <xdr:cNvSpPr txBox="1"/>
      </xdr:nvSpPr>
      <xdr:spPr>
        <a:xfrm>
          <a:off x="21075727" y="18053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58438</xdr:rowOff>
    </xdr:from>
    <xdr:ext cx="469744" cy="259045"/>
    <xdr:sp macro="" textlink="">
      <xdr:nvSpPr>
        <xdr:cNvPr id="751" name="n_2aveValue【公民館】&#10;一人当たり面積">
          <a:extLst>
            <a:ext uri="{FF2B5EF4-FFF2-40B4-BE49-F238E27FC236}">
              <a16:creationId xmlns:a16="http://schemas.microsoft.com/office/drawing/2014/main" id="{D0FD1D6E-880B-48D0-8DBB-03F47621DAF3}"/>
            </a:ext>
          </a:extLst>
        </xdr:cNvPr>
        <xdr:cNvSpPr txBox="1"/>
      </xdr:nvSpPr>
      <xdr:spPr>
        <a:xfrm>
          <a:off x="20199427" y="18060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68597</xdr:rowOff>
    </xdr:from>
    <xdr:ext cx="469744" cy="259045"/>
    <xdr:sp macro="" textlink="">
      <xdr:nvSpPr>
        <xdr:cNvPr id="752" name="n_3aveValue【公民館】&#10;一人当たり面積">
          <a:extLst>
            <a:ext uri="{FF2B5EF4-FFF2-40B4-BE49-F238E27FC236}">
              <a16:creationId xmlns:a16="http://schemas.microsoft.com/office/drawing/2014/main" id="{BC7B58AA-37F0-46E7-AF4D-32DEC1D4036F}"/>
            </a:ext>
          </a:extLst>
        </xdr:cNvPr>
        <xdr:cNvSpPr txBox="1"/>
      </xdr:nvSpPr>
      <xdr:spPr>
        <a:xfrm>
          <a:off x="19310427" y="18070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36847</xdr:rowOff>
    </xdr:from>
    <xdr:ext cx="469744" cy="259045"/>
    <xdr:sp macro="" textlink="">
      <xdr:nvSpPr>
        <xdr:cNvPr id="753" name="n_4aveValue【公民館】&#10;一人当たり面積">
          <a:extLst>
            <a:ext uri="{FF2B5EF4-FFF2-40B4-BE49-F238E27FC236}">
              <a16:creationId xmlns:a16="http://schemas.microsoft.com/office/drawing/2014/main" id="{81787967-C546-4DB9-B161-D3DCABA00E0D}"/>
            </a:ext>
          </a:extLst>
        </xdr:cNvPr>
        <xdr:cNvSpPr txBox="1"/>
      </xdr:nvSpPr>
      <xdr:spPr>
        <a:xfrm>
          <a:off x="18421427" y="1803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44466</xdr:rowOff>
    </xdr:from>
    <xdr:ext cx="469744" cy="259045"/>
    <xdr:sp macro="" textlink="">
      <xdr:nvSpPr>
        <xdr:cNvPr id="754" name="n_1mainValue【公民館】&#10;一人当たり面積">
          <a:extLst>
            <a:ext uri="{FF2B5EF4-FFF2-40B4-BE49-F238E27FC236}">
              <a16:creationId xmlns:a16="http://schemas.microsoft.com/office/drawing/2014/main" id="{BE02E7F6-B583-4364-8928-1D02B770C6C7}"/>
            </a:ext>
          </a:extLst>
        </xdr:cNvPr>
        <xdr:cNvSpPr txBox="1"/>
      </xdr:nvSpPr>
      <xdr:spPr>
        <a:xfrm>
          <a:off x="21075727" y="18389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45738</xdr:rowOff>
    </xdr:from>
    <xdr:ext cx="469744" cy="259045"/>
    <xdr:sp macro="" textlink="">
      <xdr:nvSpPr>
        <xdr:cNvPr id="755" name="n_2mainValue【公民館】&#10;一人当たり面積">
          <a:extLst>
            <a:ext uri="{FF2B5EF4-FFF2-40B4-BE49-F238E27FC236}">
              <a16:creationId xmlns:a16="http://schemas.microsoft.com/office/drawing/2014/main" id="{416769D8-CA8F-45F7-86CF-D2F0628F238F}"/>
            </a:ext>
          </a:extLst>
        </xdr:cNvPr>
        <xdr:cNvSpPr txBox="1"/>
      </xdr:nvSpPr>
      <xdr:spPr>
        <a:xfrm>
          <a:off x="20199427" y="18390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48277</xdr:rowOff>
    </xdr:from>
    <xdr:ext cx="469744" cy="259045"/>
    <xdr:sp macro="" textlink="">
      <xdr:nvSpPr>
        <xdr:cNvPr id="756" name="n_3mainValue【公民館】&#10;一人当たり面積">
          <a:extLst>
            <a:ext uri="{FF2B5EF4-FFF2-40B4-BE49-F238E27FC236}">
              <a16:creationId xmlns:a16="http://schemas.microsoft.com/office/drawing/2014/main" id="{3958AAAB-3D33-48FC-8298-F1531D6492DD}"/>
            </a:ext>
          </a:extLst>
        </xdr:cNvPr>
        <xdr:cNvSpPr txBox="1"/>
      </xdr:nvSpPr>
      <xdr:spPr>
        <a:xfrm>
          <a:off x="19310427" y="18393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52088</xdr:rowOff>
    </xdr:from>
    <xdr:ext cx="469744" cy="259045"/>
    <xdr:sp macro="" textlink="">
      <xdr:nvSpPr>
        <xdr:cNvPr id="757" name="n_4mainValue【公民館】&#10;一人当たり面積">
          <a:extLst>
            <a:ext uri="{FF2B5EF4-FFF2-40B4-BE49-F238E27FC236}">
              <a16:creationId xmlns:a16="http://schemas.microsoft.com/office/drawing/2014/main" id="{55E27499-BE6F-4A8A-999A-33D58D327142}"/>
            </a:ext>
          </a:extLst>
        </xdr:cNvPr>
        <xdr:cNvSpPr txBox="1"/>
      </xdr:nvSpPr>
      <xdr:spPr>
        <a:xfrm>
          <a:off x="18421427" y="18397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8" name="正方形/長方形 757">
          <a:extLst>
            <a:ext uri="{FF2B5EF4-FFF2-40B4-BE49-F238E27FC236}">
              <a16:creationId xmlns:a16="http://schemas.microsoft.com/office/drawing/2014/main" id="{A3424D11-8D57-448E-AB73-FB349A6DB1E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9" name="正方形/長方形 758">
          <a:extLst>
            <a:ext uri="{FF2B5EF4-FFF2-40B4-BE49-F238E27FC236}">
              <a16:creationId xmlns:a16="http://schemas.microsoft.com/office/drawing/2014/main" id="{34975904-1917-4941-B332-D6A839E0B24B}"/>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0" name="テキスト ボックス 759">
          <a:extLst>
            <a:ext uri="{FF2B5EF4-FFF2-40B4-BE49-F238E27FC236}">
              <a16:creationId xmlns:a16="http://schemas.microsoft.com/office/drawing/2014/main" id="{8FDE126B-AA19-44B4-9A0D-788FF7796B9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有形固定資産減価償却率は、道路に関しては類似団体を下回っているが、こども園、橋りょう、学校施設、公営住宅、公民館に関しては類似団体を上回っている。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道路一人当たり延長、公民館一人当たり面積については、類似団体同程度。こども園一人当たり面積は類似団体を上回り、橋りょう一人当たり有形固定資産（償却資産）額、学校施設一人当たり面積、公営住宅一人当たり面積は類似団体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橋りょうについては、橋梁長寿命化修繕計画に基づき、長寿命化と修繕費の縮減・平準化に努めている。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公営住宅については、建築後</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年以上が経過しており、機能廃止に向け準備をしている。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こども園については、園児数の減少に伴い、令和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年度まで</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園あったこども園を、令和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年度までに段階的に</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園に統合した。</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E8004F0-D033-4E4D-9322-82773816245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0A47E0D-0B2C-48AB-865B-C29AE6951A4E}"/>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61A440D-A0D5-457E-ABBB-C0873417E333}"/>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6B32419-F067-4959-AB4A-192E6754E2B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岐阜県安八町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44D5913-F5E5-477B-A468-62817176091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BD7964C-A2E5-48E6-B218-B0EFCA4DA77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4F5D202-6181-4CD6-ADF7-BFFD08E7C58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1262195-FC92-4781-800F-AD4877FC14A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17EA131-2D9E-403B-AB72-90D17685C7A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039CAFA-B026-4955-9AE9-214456C709C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14,456
13,839
18.16
7,467,218
6,871,572
511,491
4,302,586
5,636,839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87E98E7-FDC1-4AB5-B622-5B6A8896FF2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0F07436-B9EB-40AE-8051-707ECEEAE59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4DACD6B-87CF-4B6E-81A0-A8A0F8BAB01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12.9
50.7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BEE7ADB-AE99-43BB-B3CD-52F8BA47F34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852C639-FC33-4AEA-BCF2-9FD27A040F0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7708659-16D6-4B96-94A8-920C945DB099}"/>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3383D5F-4790-44CF-A8A7-900D12C7E7E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B4A0BFF-8D15-4E6C-8CD2-DE0C13F3526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F23F350-0040-4AB5-9DD4-F1083BAC2FB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1745C0B-AD26-4E32-9DF1-F4EEDFB589A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9C70978-2927-4697-B844-A128F664763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C3BAAD0-DD9D-4489-8ABC-37605DD16C8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52A2F46-75A2-4EA1-8083-C76FDF54C85E}"/>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C5D1729-94E7-4544-827C-27059072387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FDF2D07-ED8F-4950-9DB6-8B102BF8CA8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E726174-AF91-4E16-AC31-489D3CA309E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BDB9B82-517F-4B7B-BFD6-5C21F498C67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278D167-B254-4CD1-8EF8-77542266A7F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63E1517-A22D-4BB6-8397-AEB249666D6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34B015F-8D17-4019-BF8B-93E91EBBAFB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A39AE4C-8D84-4361-8F62-A5C0EF78849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2D365CA-5E74-4F99-8CF8-4CEE912D997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C46ADDB-94BC-4F3B-9C5E-CC5BD279F63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519F179-3ED1-4C23-A9C2-3B516DA0C3D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4B3AA92-C05B-478A-A4B4-9BB844B9D15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1E081FD-2F8D-436B-A813-FDF442D2D19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B41DC06-D190-42F0-BBD6-2C57CAE68D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713EEE5-F3C7-409A-8054-6B1661010FD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0EBADA7-FD7A-4096-833C-F762A6A79A3E}"/>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FE97EB5-750C-49F7-A420-4E6E3D840D4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F3A3A8A-DF14-448C-8DA5-3CF53926AE3A}"/>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37A78A7-65AF-4BBE-8A7D-B6166FD6D2A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687135AE-569C-4BDD-9417-B1F4AC04E36C}"/>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C8CA60C6-3326-42A3-A28E-6E89064C4FAA}"/>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DB954218-7E2E-4F68-BB0D-8C661C77E502}"/>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EEB9191D-C42B-48F5-A5EB-9375B4B9EC96}"/>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FCC37A24-FD82-4A74-9EE3-6218F94ECC61}"/>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20477FC1-EFAA-4D46-B1FD-22F1F46572B5}"/>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BC6E6C96-384B-4578-9424-F4503AE806B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45B96D68-49FF-4316-B4D4-CEAA80C44948}"/>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156558F6-C367-4C4C-8E5D-0C07B84158B3}"/>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222F742A-4DC3-40A1-B89D-99C061CAE7C9}"/>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D5BAD02E-525C-4FFD-B9A7-B89AE8417971}"/>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BFB4FAD5-8185-413B-931E-F8C8342BFCFE}"/>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1174FA0F-5244-4E65-BAC6-F0B3B7D59B3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C7D42CAB-5661-45BC-A2B0-D66787FBDC8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54973</xdr:rowOff>
    </xdr:to>
    <xdr:cxnSp macro="">
      <xdr:nvCxnSpPr>
        <xdr:cNvPr id="58" name="直線コネクタ 57">
          <a:extLst>
            <a:ext uri="{FF2B5EF4-FFF2-40B4-BE49-F238E27FC236}">
              <a16:creationId xmlns:a16="http://schemas.microsoft.com/office/drawing/2014/main" id="{30EA0B80-B3DD-4CCD-9D2A-BE06CF0F1137}"/>
            </a:ext>
          </a:extLst>
        </xdr:cNvPr>
        <xdr:cNvCxnSpPr/>
      </xdr:nvCxnSpPr>
      <xdr:spPr>
        <a:xfrm flipV="1">
          <a:off x="4634865" y="5660572"/>
          <a:ext cx="0" cy="1595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58800</xdr:rowOff>
    </xdr:from>
    <xdr:ext cx="405111" cy="259045"/>
    <xdr:sp macro="" textlink="">
      <xdr:nvSpPr>
        <xdr:cNvPr id="59" name="【図書館】&#10;有形固定資産減価償却率最小値テキスト">
          <a:extLst>
            <a:ext uri="{FF2B5EF4-FFF2-40B4-BE49-F238E27FC236}">
              <a16:creationId xmlns:a16="http://schemas.microsoft.com/office/drawing/2014/main" id="{7C454C52-958D-4E24-90A2-A898CF554003}"/>
            </a:ext>
          </a:extLst>
        </xdr:cNvPr>
        <xdr:cNvSpPr txBox="1"/>
      </xdr:nvSpPr>
      <xdr:spPr>
        <a:xfrm>
          <a:off x="4673600" y="7259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54973</xdr:rowOff>
    </xdr:from>
    <xdr:to>
      <xdr:col>24</xdr:col>
      <xdr:colOff>152400</xdr:colOff>
      <xdr:row>42</xdr:row>
      <xdr:rowOff>54973</xdr:rowOff>
    </xdr:to>
    <xdr:cxnSp macro="">
      <xdr:nvCxnSpPr>
        <xdr:cNvPr id="60" name="直線コネクタ 59">
          <a:extLst>
            <a:ext uri="{FF2B5EF4-FFF2-40B4-BE49-F238E27FC236}">
              <a16:creationId xmlns:a16="http://schemas.microsoft.com/office/drawing/2014/main" id="{88F5B043-8D8E-4483-AEDD-A5F1F17B23AB}"/>
            </a:ext>
          </a:extLst>
        </xdr:cNvPr>
        <xdr:cNvCxnSpPr/>
      </xdr:nvCxnSpPr>
      <xdr:spPr>
        <a:xfrm>
          <a:off x="4546600" y="72558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図書館】&#10;有形固定資産減価償却率最大値テキスト">
          <a:extLst>
            <a:ext uri="{FF2B5EF4-FFF2-40B4-BE49-F238E27FC236}">
              <a16:creationId xmlns:a16="http://schemas.microsoft.com/office/drawing/2014/main" id="{53DF6F10-AF3E-4616-BBA6-17B06F739FBC}"/>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250956FD-F416-4108-B432-D54CAF00CE0C}"/>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5460</xdr:rowOff>
    </xdr:from>
    <xdr:ext cx="405111" cy="259045"/>
    <xdr:sp macro="" textlink="">
      <xdr:nvSpPr>
        <xdr:cNvPr id="63" name="【図書館】&#10;有形固定資産減価償却率平均値テキスト">
          <a:extLst>
            <a:ext uri="{FF2B5EF4-FFF2-40B4-BE49-F238E27FC236}">
              <a16:creationId xmlns:a16="http://schemas.microsoft.com/office/drawing/2014/main" id="{F265FDBF-D34C-499C-8EAD-4B49FA443083}"/>
            </a:ext>
          </a:extLst>
        </xdr:cNvPr>
        <xdr:cNvSpPr txBox="1"/>
      </xdr:nvSpPr>
      <xdr:spPr>
        <a:xfrm>
          <a:off x="4673600" y="63491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27033</xdr:rowOff>
    </xdr:from>
    <xdr:to>
      <xdr:col>24</xdr:col>
      <xdr:colOff>114300</xdr:colOff>
      <xdr:row>37</xdr:row>
      <xdr:rowOff>128633</xdr:rowOff>
    </xdr:to>
    <xdr:sp macro="" textlink="">
      <xdr:nvSpPr>
        <xdr:cNvPr id="64" name="フローチャート: 判断 63">
          <a:extLst>
            <a:ext uri="{FF2B5EF4-FFF2-40B4-BE49-F238E27FC236}">
              <a16:creationId xmlns:a16="http://schemas.microsoft.com/office/drawing/2014/main" id="{B74824F5-4FD6-495A-B7D0-9D7A48059164}"/>
            </a:ext>
          </a:extLst>
        </xdr:cNvPr>
        <xdr:cNvSpPr/>
      </xdr:nvSpPr>
      <xdr:spPr>
        <a:xfrm>
          <a:off x="45847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66222</xdr:rowOff>
    </xdr:from>
    <xdr:to>
      <xdr:col>20</xdr:col>
      <xdr:colOff>38100</xdr:colOff>
      <xdr:row>37</xdr:row>
      <xdr:rowOff>167822</xdr:rowOff>
    </xdr:to>
    <xdr:sp macro="" textlink="">
      <xdr:nvSpPr>
        <xdr:cNvPr id="65" name="フローチャート: 判断 64">
          <a:extLst>
            <a:ext uri="{FF2B5EF4-FFF2-40B4-BE49-F238E27FC236}">
              <a16:creationId xmlns:a16="http://schemas.microsoft.com/office/drawing/2014/main" id="{2DCCA2E0-9F28-4D50-90B4-DC45DE858C73}"/>
            </a:ext>
          </a:extLst>
        </xdr:cNvPr>
        <xdr:cNvSpPr/>
      </xdr:nvSpPr>
      <xdr:spPr>
        <a:xfrm>
          <a:off x="3746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18869</xdr:rowOff>
    </xdr:from>
    <xdr:to>
      <xdr:col>15</xdr:col>
      <xdr:colOff>101600</xdr:colOff>
      <xdr:row>37</xdr:row>
      <xdr:rowOff>120469</xdr:rowOff>
    </xdr:to>
    <xdr:sp macro="" textlink="">
      <xdr:nvSpPr>
        <xdr:cNvPr id="66" name="フローチャート: 判断 65">
          <a:extLst>
            <a:ext uri="{FF2B5EF4-FFF2-40B4-BE49-F238E27FC236}">
              <a16:creationId xmlns:a16="http://schemas.microsoft.com/office/drawing/2014/main" id="{0BC8B925-5011-4AA2-81DB-BE58FF42558A}"/>
            </a:ext>
          </a:extLst>
        </xdr:cNvPr>
        <xdr:cNvSpPr/>
      </xdr:nvSpPr>
      <xdr:spPr>
        <a:xfrm>
          <a:off x="2857500" y="6362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9072</xdr:rowOff>
    </xdr:from>
    <xdr:to>
      <xdr:col>10</xdr:col>
      <xdr:colOff>165100</xdr:colOff>
      <xdr:row>37</xdr:row>
      <xdr:rowOff>110672</xdr:rowOff>
    </xdr:to>
    <xdr:sp macro="" textlink="">
      <xdr:nvSpPr>
        <xdr:cNvPr id="67" name="フローチャート: 判断 66">
          <a:extLst>
            <a:ext uri="{FF2B5EF4-FFF2-40B4-BE49-F238E27FC236}">
              <a16:creationId xmlns:a16="http://schemas.microsoft.com/office/drawing/2014/main" id="{C92DA7FD-BA4F-4787-88EF-5F63A440D4F1}"/>
            </a:ext>
          </a:extLst>
        </xdr:cNvPr>
        <xdr:cNvSpPr/>
      </xdr:nvSpPr>
      <xdr:spPr>
        <a:xfrm>
          <a:off x="1968500" y="6352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79284</xdr:rowOff>
    </xdr:from>
    <xdr:to>
      <xdr:col>6</xdr:col>
      <xdr:colOff>38100</xdr:colOff>
      <xdr:row>37</xdr:row>
      <xdr:rowOff>9434</xdr:rowOff>
    </xdr:to>
    <xdr:sp macro="" textlink="">
      <xdr:nvSpPr>
        <xdr:cNvPr id="68" name="フローチャート: 判断 67">
          <a:extLst>
            <a:ext uri="{FF2B5EF4-FFF2-40B4-BE49-F238E27FC236}">
              <a16:creationId xmlns:a16="http://schemas.microsoft.com/office/drawing/2014/main" id="{52A6575F-CD88-444A-ABA2-96F6F92D7DBC}"/>
            </a:ext>
          </a:extLst>
        </xdr:cNvPr>
        <xdr:cNvSpPr/>
      </xdr:nvSpPr>
      <xdr:spPr>
        <a:xfrm>
          <a:off x="1079500" y="6251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685F1B1-2521-48AB-B5EF-EF49CF2AA8B8}"/>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0FDF8E0-1DA1-4CA4-8567-3099F5EB235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BFAA824-BD6A-403F-A013-DA251C83C3BE}"/>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153C7CE-3D49-4102-94C8-24886F5DF1B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8B3C1A42-60D5-4D8F-961C-992580CA81C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149497</xdr:rowOff>
    </xdr:from>
    <xdr:to>
      <xdr:col>24</xdr:col>
      <xdr:colOff>114300</xdr:colOff>
      <xdr:row>37</xdr:row>
      <xdr:rowOff>79647</xdr:rowOff>
    </xdr:to>
    <xdr:sp macro="" textlink="">
      <xdr:nvSpPr>
        <xdr:cNvPr id="74" name="楕円 73">
          <a:extLst>
            <a:ext uri="{FF2B5EF4-FFF2-40B4-BE49-F238E27FC236}">
              <a16:creationId xmlns:a16="http://schemas.microsoft.com/office/drawing/2014/main" id="{FE3318F5-18B6-44D3-BE50-B08659288FFB}"/>
            </a:ext>
          </a:extLst>
        </xdr:cNvPr>
        <xdr:cNvSpPr/>
      </xdr:nvSpPr>
      <xdr:spPr>
        <a:xfrm>
          <a:off x="4584700" y="6321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924</xdr:rowOff>
    </xdr:from>
    <xdr:ext cx="405111" cy="259045"/>
    <xdr:sp macro="" textlink="">
      <xdr:nvSpPr>
        <xdr:cNvPr id="75" name="【図書館】&#10;有形固定資産減価償却率該当値テキスト">
          <a:extLst>
            <a:ext uri="{FF2B5EF4-FFF2-40B4-BE49-F238E27FC236}">
              <a16:creationId xmlns:a16="http://schemas.microsoft.com/office/drawing/2014/main" id="{022406AB-0C61-4EE8-A9C1-F84F180C2249}"/>
            </a:ext>
          </a:extLst>
        </xdr:cNvPr>
        <xdr:cNvSpPr txBox="1"/>
      </xdr:nvSpPr>
      <xdr:spPr>
        <a:xfrm>
          <a:off x="4673600" y="6173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116840</xdr:rowOff>
    </xdr:from>
    <xdr:to>
      <xdr:col>20</xdr:col>
      <xdr:colOff>38100</xdr:colOff>
      <xdr:row>37</xdr:row>
      <xdr:rowOff>46990</xdr:rowOff>
    </xdr:to>
    <xdr:sp macro="" textlink="">
      <xdr:nvSpPr>
        <xdr:cNvPr id="76" name="楕円 75">
          <a:extLst>
            <a:ext uri="{FF2B5EF4-FFF2-40B4-BE49-F238E27FC236}">
              <a16:creationId xmlns:a16="http://schemas.microsoft.com/office/drawing/2014/main" id="{06B17131-FCCE-49C7-87EC-9A3C5A39ED3E}"/>
            </a:ext>
          </a:extLst>
        </xdr:cNvPr>
        <xdr:cNvSpPr/>
      </xdr:nvSpPr>
      <xdr:spPr>
        <a:xfrm>
          <a:off x="3746500" y="628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167640</xdr:rowOff>
    </xdr:from>
    <xdr:to>
      <xdr:col>24</xdr:col>
      <xdr:colOff>63500</xdr:colOff>
      <xdr:row>37</xdr:row>
      <xdr:rowOff>28847</xdr:rowOff>
    </xdr:to>
    <xdr:cxnSp macro="">
      <xdr:nvCxnSpPr>
        <xdr:cNvPr id="77" name="直線コネクタ 76">
          <a:extLst>
            <a:ext uri="{FF2B5EF4-FFF2-40B4-BE49-F238E27FC236}">
              <a16:creationId xmlns:a16="http://schemas.microsoft.com/office/drawing/2014/main" id="{A51069FB-7A49-4883-826D-9EE7231D77AD}"/>
            </a:ext>
          </a:extLst>
        </xdr:cNvPr>
        <xdr:cNvCxnSpPr/>
      </xdr:nvCxnSpPr>
      <xdr:spPr>
        <a:xfrm>
          <a:off x="3797300" y="633984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82550</xdr:rowOff>
    </xdr:from>
    <xdr:to>
      <xdr:col>15</xdr:col>
      <xdr:colOff>101600</xdr:colOff>
      <xdr:row>37</xdr:row>
      <xdr:rowOff>12700</xdr:rowOff>
    </xdr:to>
    <xdr:sp macro="" textlink="">
      <xdr:nvSpPr>
        <xdr:cNvPr id="78" name="楕円 77">
          <a:extLst>
            <a:ext uri="{FF2B5EF4-FFF2-40B4-BE49-F238E27FC236}">
              <a16:creationId xmlns:a16="http://schemas.microsoft.com/office/drawing/2014/main" id="{8E055822-5C53-4F37-AEAB-6F45533A102A}"/>
            </a:ext>
          </a:extLst>
        </xdr:cNvPr>
        <xdr:cNvSpPr/>
      </xdr:nvSpPr>
      <xdr:spPr>
        <a:xfrm>
          <a:off x="2857500" y="625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133350</xdr:rowOff>
    </xdr:from>
    <xdr:to>
      <xdr:col>19</xdr:col>
      <xdr:colOff>177800</xdr:colOff>
      <xdr:row>36</xdr:row>
      <xdr:rowOff>167640</xdr:rowOff>
    </xdr:to>
    <xdr:cxnSp macro="">
      <xdr:nvCxnSpPr>
        <xdr:cNvPr id="79" name="直線コネクタ 78">
          <a:extLst>
            <a:ext uri="{FF2B5EF4-FFF2-40B4-BE49-F238E27FC236}">
              <a16:creationId xmlns:a16="http://schemas.microsoft.com/office/drawing/2014/main" id="{61E6DBD7-DA43-4398-864F-D9B2E5F12F3C}"/>
            </a:ext>
          </a:extLst>
        </xdr:cNvPr>
        <xdr:cNvCxnSpPr/>
      </xdr:nvCxnSpPr>
      <xdr:spPr>
        <a:xfrm>
          <a:off x="2908300" y="630555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58057</xdr:rowOff>
    </xdr:from>
    <xdr:to>
      <xdr:col>10</xdr:col>
      <xdr:colOff>165100</xdr:colOff>
      <xdr:row>36</xdr:row>
      <xdr:rowOff>159657</xdr:rowOff>
    </xdr:to>
    <xdr:sp macro="" textlink="">
      <xdr:nvSpPr>
        <xdr:cNvPr id="80" name="楕円 79">
          <a:extLst>
            <a:ext uri="{FF2B5EF4-FFF2-40B4-BE49-F238E27FC236}">
              <a16:creationId xmlns:a16="http://schemas.microsoft.com/office/drawing/2014/main" id="{C9C562E1-9780-45A1-A28B-FFDFABF79ED8}"/>
            </a:ext>
          </a:extLst>
        </xdr:cNvPr>
        <xdr:cNvSpPr/>
      </xdr:nvSpPr>
      <xdr:spPr>
        <a:xfrm>
          <a:off x="1968500" y="6230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108857</xdr:rowOff>
    </xdr:from>
    <xdr:to>
      <xdr:col>15</xdr:col>
      <xdr:colOff>50800</xdr:colOff>
      <xdr:row>36</xdr:row>
      <xdr:rowOff>133350</xdr:rowOff>
    </xdr:to>
    <xdr:cxnSp macro="">
      <xdr:nvCxnSpPr>
        <xdr:cNvPr id="81" name="直線コネクタ 80">
          <a:extLst>
            <a:ext uri="{FF2B5EF4-FFF2-40B4-BE49-F238E27FC236}">
              <a16:creationId xmlns:a16="http://schemas.microsoft.com/office/drawing/2014/main" id="{A31E7E38-0011-4AE9-9256-3923D2815DB5}"/>
            </a:ext>
          </a:extLst>
        </xdr:cNvPr>
        <xdr:cNvCxnSpPr/>
      </xdr:nvCxnSpPr>
      <xdr:spPr>
        <a:xfrm>
          <a:off x="2019300" y="6281057"/>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25400</xdr:rowOff>
    </xdr:from>
    <xdr:to>
      <xdr:col>6</xdr:col>
      <xdr:colOff>38100</xdr:colOff>
      <xdr:row>36</xdr:row>
      <xdr:rowOff>127000</xdr:rowOff>
    </xdr:to>
    <xdr:sp macro="" textlink="">
      <xdr:nvSpPr>
        <xdr:cNvPr id="82" name="楕円 81">
          <a:extLst>
            <a:ext uri="{FF2B5EF4-FFF2-40B4-BE49-F238E27FC236}">
              <a16:creationId xmlns:a16="http://schemas.microsoft.com/office/drawing/2014/main" id="{1F65B426-CCF5-48FB-986F-1FD5E591404C}"/>
            </a:ext>
          </a:extLst>
        </xdr:cNvPr>
        <xdr:cNvSpPr/>
      </xdr:nvSpPr>
      <xdr:spPr>
        <a:xfrm>
          <a:off x="10795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76200</xdr:rowOff>
    </xdr:from>
    <xdr:to>
      <xdr:col>10</xdr:col>
      <xdr:colOff>114300</xdr:colOff>
      <xdr:row>36</xdr:row>
      <xdr:rowOff>108857</xdr:rowOff>
    </xdr:to>
    <xdr:cxnSp macro="">
      <xdr:nvCxnSpPr>
        <xdr:cNvPr id="83" name="直線コネクタ 82">
          <a:extLst>
            <a:ext uri="{FF2B5EF4-FFF2-40B4-BE49-F238E27FC236}">
              <a16:creationId xmlns:a16="http://schemas.microsoft.com/office/drawing/2014/main" id="{0E22A37B-8A9C-494C-AD80-7F76C1C1A96A}"/>
            </a:ext>
          </a:extLst>
        </xdr:cNvPr>
        <xdr:cNvCxnSpPr/>
      </xdr:nvCxnSpPr>
      <xdr:spPr>
        <a:xfrm>
          <a:off x="1130300" y="62484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158949</xdr:rowOff>
    </xdr:from>
    <xdr:ext cx="405111" cy="259045"/>
    <xdr:sp macro="" textlink="">
      <xdr:nvSpPr>
        <xdr:cNvPr id="84" name="n_1aveValue【図書館】&#10;有形固定資産減価償却率">
          <a:extLst>
            <a:ext uri="{FF2B5EF4-FFF2-40B4-BE49-F238E27FC236}">
              <a16:creationId xmlns:a16="http://schemas.microsoft.com/office/drawing/2014/main" id="{15055FC1-1F98-43E3-8D2F-1D2665D9E373}"/>
            </a:ext>
          </a:extLst>
        </xdr:cNvPr>
        <xdr:cNvSpPr txBox="1"/>
      </xdr:nvSpPr>
      <xdr:spPr>
        <a:xfrm>
          <a:off x="3582044" y="650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111596</xdr:rowOff>
    </xdr:from>
    <xdr:ext cx="405111" cy="259045"/>
    <xdr:sp macro="" textlink="">
      <xdr:nvSpPr>
        <xdr:cNvPr id="85" name="n_2aveValue【図書館】&#10;有形固定資産減価償却率">
          <a:extLst>
            <a:ext uri="{FF2B5EF4-FFF2-40B4-BE49-F238E27FC236}">
              <a16:creationId xmlns:a16="http://schemas.microsoft.com/office/drawing/2014/main" id="{EDD5C170-1554-43E4-9DFE-8ADA063F4D8F}"/>
            </a:ext>
          </a:extLst>
        </xdr:cNvPr>
        <xdr:cNvSpPr txBox="1"/>
      </xdr:nvSpPr>
      <xdr:spPr>
        <a:xfrm>
          <a:off x="2705744" y="6455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101799</xdr:rowOff>
    </xdr:from>
    <xdr:ext cx="405111" cy="259045"/>
    <xdr:sp macro="" textlink="">
      <xdr:nvSpPr>
        <xdr:cNvPr id="86" name="n_3aveValue【図書館】&#10;有形固定資産減価償却率">
          <a:extLst>
            <a:ext uri="{FF2B5EF4-FFF2-40B4-BE49-F238E27FC236}">
              <a16:creationId xmlns:a16="http://schemas.microsoft.com/office/drawing/2014/main" id="{FA53AD2F-001E-48C6-910A-EB2091D7707C}"/>
            </a:ext>
          </a:extLst>
        </xdr:cNvPr>
        <xdr:cNvSpPr txBox="1"/>
      </xdr:nvSpPr>
      <xdr:spPr>
        <a:xfrm>
          <a:off x="1816744" y="6445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561</xdr:rowOff>
    </xdr:from>
    <xdr:ext cx="405111" cy="259045"/>
    <xdr:sp macro="" textlink="">
      <xdr:nvSpPr>
        <xdr:cNvPr id="87" name="n_4aveValue【図書館】&#10;有形固定資産減価償却率">
          <a:extLst>
            <a:ext uri="{FF2B5EF4-FFF2-40B4-BE49-F238E27FC236}">
              <a16:creationId xmlns:a16="http://schemas.microsoft.com/office/drawing/2014/main" id="{BC2E7B33-52F9-496A-AE10-6BE0BF7A52B2}"/>
            </a:ext>
          </a:extLst>
        </xdr:cNvPr>
        <xdr:cNvSpPr txBox="1"/>
      </xdr:nvSpPr>
      <xdr:spPr>
        <a:xfrm>
          <a:off x="927744" y="6344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63517</xdr:rowOff>
    </xdr:from>
    <xdr:ext cx="405111" cy="259045"/>
    <xdr:sp macro="" textlink="">
      <xdr:nvSpPr>
        <xdr:cNvPr id="88" name="n_1mainValue【図書館】&#10;有形固定資産減価償却率">
          <a:extLst>
            <a:ext uri="{FF2B5EF4-FFF2-40B4-BE49-F238E27FC236}">
              <a16:creationId xmlns:a16="http://schemas.microsoft.com/office/drawing/2014/main" id="{4134DE69-4CBB-401F-AA13-4976CE5B6CD6}"/>
            </a:ext>
          </a:extLst>
        </xdr:cNvPr>
        <xdr:cNvSpPr txBox="1"/>
      </xdr:nvSpPr>
      <xdr:spPr>
        <a:xfrm>
          <a:off x="3582044" y="606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29227</xdr:rowOff>
    </xdr:from>
    <xdr:ext cx="405111" cy="259045"/>
    <xdr:sp macro="" textlink="">
      <xdr:nvSpPr>
        <xdr:cNvPr id="89" name="n_2mainValue【図書館】&#10;有形固定資産減価償却率">
          <a:extLst>
            <a:ext uri="{FF2B5EF4-FFF2-40B4-BE49-F238E27FC236}">
              <a16:creationId xmlns:a16="http://schemas.microsoft.com/office/drawing/2014/main" id="{09165836-CC3D-4DD8-B961-389ECB76A97A}"/>
            </a:ext>
          </a:extLst>
        </xdr:cNvPr>
        <xdr:cNvSpPr txBox="1"/>
      </xdr:nvSpPr>
      <xdr:spPr>
        <a:xfrm>
          <a:off x="2705744" y="602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4734</xdr:rowOff>
    </xdr:from>
    <xdr:ext cx="405111" cy="259045"/>
    <xdr:sp macro="" textlink="">
      <xdr:nvSpPr>
        <xdr:cNvPr id="90" name="n_3mainValue【図書館】&#10;有形固定資産減価償却率">
          <a:extLst>
            <a:ext uri="{FF2B5EF4-FFF2-40B4-BE49-F238E27FC236}">
              <a16:creationId xmlns:a16="http://schemas.microsoft.com/office/drawing/2014/main" id="{2073CC59-F3CD-44D0-BFF2-5AD50B18485C}"/>
            </a:ext>
          </a:extLst>
        </xdr:cNvPr>
        <xdr:cNvSpPr txBox="1"/>
      </xdr:nvSpPr>
      <xdr:spPr>
        <a:xfrm>
          <a:off x="1816744" y="6005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143527</xdr:rowOff>
    </xdr:from>
    <xdr:ext cx="405111" cy="259045"/>
    <xdr:sp macro="" textlink="">
      <xdr:nvSpPr>
        <xdr:cNvPr id="91" name="n_4mainValue【図書館】&#10;有形固定資産減価償却率">
          <a:extLst>
            <a:ext uri="{FF2B5EF4-FFF2-40B4-BE49-F238E27FC236}">
              <a16:creationId xmlns:a16="http://schemas.microsoft.com/office/drawing/2014/main" id="{18EF1ADF-01DA-445E-AC44-0D143E46B941}"/>
            </a:ext>
          </a:extLst>
        </xdr:cNvPr>
        <xdr:cNvSpPr txBox="1"/>
      </xdr:nvSpPr>
      <xdr:spPr>
        <a:xfrm>
          <a:off x="927744" y="597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4A5A7C4B-2600-41B6-BCA8-EF831106258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C2D25CCA-C1D0-40BF-84E5-C419ADCCA42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BCA87BA7-DB73-478A-A814-8739ED6637C6}"/>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706CA3CA-FAEC-4A9C-BE0C-D28328FE5132}"/>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850DACDF-943C-48A4-A5A9-5C4FF2B1119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6BE98967-0DE4-49F2-A169-23E9EE272E1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95637253-67B6-4C36-9C58-86768DF64BD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1C04C35-D78A-442A-ADB1-C3432E8A1F4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C6215895-623E-4BF9-9B1A-1622C64E5CE1}"/>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3D12D0DD-33C0-4F99-A831-37920AD03604}"/>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633F2974-F8AD-4E5C-A928-C76826CC2CB1}"/>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6A43F2EC-A54D-4DB9-921E-6F5DBF117817}"/>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5291DCDE-5E74-404F-A41C-EE3E6BCED44E}"/>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4379D1B5-CE25-470C-949B-E7C6F44A8592}"/>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C25CDE69-3C8B-4B2F-8E1C-0B9E20EBC81A}"/>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4DB918F4-7654-47D9-BAF4-38AA093CFEDA}"/>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4FA160B7-33AF-40BA-A034-83563CC98D38}"/>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20B46696-2F48-492C-B49F-63D633699CD4}"/>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09C34612-0AF6-4FBD-AF07-84C635FA5B11}"/>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4EAA0C10-6FD9-4868-996C-6C28FD37E6AB}"/>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B7AC65EE-0CDD-4F11-B865-D204C937EB3F}"/>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8DDFD56C-4745-48E2-BED7-72A342A27C6D}"/>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0BFF436E-F952-4010-B865-12D4F3700BFD}"/>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0A623F14-D48B-4B41-AEAB-F79D1467170F}"/>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FF09D65A-B992-4504-9716-9A4B8E74EA7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166007</xdr:rowOff>
    </xdr:from>
    <xdr:to>
      <xdr:col>54</xdr:col>
      <xdr:colOff>189865</xdr:colOff>
      <xdr:row>42</xdr:row>
      <xdr:rowOff>56606</xdr:rowOff>
    </xdr:to>
    <xdr:cxnSp macro="">
      <xdr:nvCxnSpPr>
        <xdr:cNvPr id="117" name="直線コネクタ 116">
          <a:extLst>
            <a:ext uri="{FF2B5EF4-FFF2-40B4-BE49-F238E27FC236}">
              <a16:creationId xmlns:a16="http://schemas.microsoft.com/office/drawing/2014/main" id="{90B7D0B9-3AD0-43BF-8111-F3703415D524}"/>
            </a:ext>
          </a:extLst>
        </xdr:cNvPr>
        <xdr:cNvCxnSpPr/>
      </xdr:nvCxnSpPr>
      <xdr:spPr>
        <a:xfrm flipV="1">
          <a:off x="10476865" y="5823857"/>
          <a:ext cx="0" cy="1433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60433</xdr:rowOff>
    </xdr:from>
    <xdr:ext cx="469744" cy="259045"/>
    <xdr:sp macro="" textlink="">
      <xdr:nvSpPr>
        <xdr:cNvPr id="118" name="【図書館】&#10;一人当たり面積最小値テキスト">
          <a:extLst>
            <a:ext uri="{FF2B5EF4-FFF2-40B4-BE49-F238E27FC236}">
              <a16:creationId xmlns:a16="http://schemas.microsoft.com/office/drawing/2014/main" id="{FEECEF90-B118-480D-B6FF-45FC5121CECB}"/>
            </a:ext>
          </a:extLst>
        </xdr:cNvPr>
        <xdr:cNvSpPr txBox="1"/>
      </xdr:nvSpPr>
      <xdr:spPr>
        <a:xfrm>
          <a:off x="10515600" y="726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56606</xdr:rowOff>
    </xdr:from>
    <xdr:to>
      <xdr:col>55</xdr:col>
      <xdr:colOff>88900</xdr:colOff>
      <xdr:row>42</xdr:row>
      <xdr:rowOff>56606</xdr:rowOff>
    </xdr:to>
    <xdr:cxnSp macro="">
      <xdr:nvCxnSpPr>
        <xdr:cNvPr id="119" name="直線コネクタ 118">
          <a:extLst>
            <a:ext uri="{FF2B5EF4-FFF2-40B4-BE49-F238E27FC236}">
              <a16:creationId xmlns:a16="http://schemas.microsoft.com/office/drawing/2014/main" id="{991C16CD-AA44-48CA-B02D-55A86D362F79}"/>
            </a:ext>
          </a:extLst>
        </xdr:cNvPr>
        <xdr:cNvCxnSpPr/>
      </xdr:nvCxnSpPr>
      <xdr:spPr>
        <a:xfrm>
          <a:off x="10388600" y="725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112684</xdr:rowOff>
    </xdr:from>
    <xdr:ext cx="469744" cy="259045"/>
    <xdr:sp macro="" textlink="">
      <xdr:nvSpPr>
        <xdr:cNvPr id="120" name="【図書館】&#10;一人当たり面積最大値テキスト">
          <a:extLst>
            <a:ext uri="{FF2B5EF4-FFF2-40B4-BE49-F238E27FC236}">
              <a16:creationId xmlns:a16="http://schemas.microsoft.com/office/drawing/2014/main" id="{2C86F03D-504E-4A22-893A-010626584F44}"/>
            </a:ext>
          </a:extLst>
        </xdr:cNvPr>
        <xdr:cNvSpPr txBox="1"/>
      </xdr:nvSpPr>
      <xdr:spPr>
        <a:xfrm>
          <a:off x="10515600" y="5599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166007</xdr:rowOff>
    </xdr:from>
    <xdr:to>
      <xdr:col>55</xdr:col>
      <xdr:colOff>88900</xdr:colOff>
      <xdr:row>33</xdr:row>
      <xdr:rowOff>166007</xdr:rowOff>
    </xdr:to>
    <xdr:cxnSp macro="">
      <xdr:nvCxnSpPr>
        <xdr:cNvPr id="121" name="直線コネクタ 120">
          <a:extLst>
            <a:ext uri="{FF2B5EF4-FFF2-40B4-BE49-F238E27FC236}">
              <a16:creationId xmlns:a16="http://schemas.microsoft.com/office/drawing/2014/main" id="{3862E9E9-A2CB-4598-A6B3-1BCD7E34F612}"/>
            </a:ext>
          </a:extLst>
        </xdr:cNvPr>
        <xdr:cNvCxnSpPr/>
      </xdr:nvCxnSpPr>
      <xdr:spPr>
        <a:xfrm>
          <a:off x="10388600" y="582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16890</xdr:rowOff>
    </xdr:from>
    <xdr:ext cx="469744" cy="259045"/>
    <xdr:sp macro="" textlink="">
      <xdr:nvSpPr>
        <xdr:cNvPr id="122" name="【図書館】&#10;一人当たり面積平均値テキスト">
          <a:extLst>
            <a:ext uri="{FF2B5EF4-FFF2-40B4-BE49-F238E27FC236}">
              <a16:creationId xmlns:a16="http://schemas.microsoft.com/office/drawing/2014/main" id="{844C6D46-204B-4CFA-9E20-F638CC3F4778}"/>
            </a:ext>
          </a:extLst>
        </xdr:cNvPr>
        <xdr:cNvSpPr txBox="1"/>
      </xdr:nvSpPr>
      <xdr:spPr>
        <a:xfrm>
          <a:off x="10515600" y="68748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38463</xdr:rowOff>
    </xdr:from>
    <xdr:to>
      <xdr:col>55</xdr:col>
      <xdr:colOff>50800</xdr:colOff>
      <xdr:row>40</xdr:row>
      <xdr:rowOff>140063</xdr:rowOff>
    </xdr:to>
    <xdr:sp macro="" textlink="">
      <xdr:nvSpPr>
        <xdr:cNvPr id="123" name="フローチャート: 判断 122">
          <a:extLst>
            <a:ext uri="{FF2B5EF4-FFF2-40B4-BE49-F238E27FC236}">
              <a16:creationId xmlns:a16="http://schemas.microsoft.com/office/drawing/2014/main" id="{54D0D04C-7F8A-4E88-AE8A-D25F786BC272}"/>
            </a:ext>
          </a:extLst>
        </xdr:cNvPr>
        <xdr:cNvSpPr/>
      </xdr:nvSpPr>
      <xdr:spPr>
        <a:xfrm>
          <a:off x="10426700" y="689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48260</xdr:rowOff>
    </xdr:from>
    <xdr:to>
      <xdr:col>50</xdr:col>
      <xdr:colOff>165100</xdr:colOff>
      <xdr:row>40</xdr:row>
      <xdr:rowOff>149860</xdr:rowOff>
    </xdr:to>
    <xdr:sp macro="" textlink="">
      <xdr:nvSpPr>
        <xdr:cNvPr id="124" name="フローチャート: 判断 123">
          <a:extLst>
            <a:ext uri="{FF2B5EF4-FFF2-40B4-BE49-F238E27FC236}">
              <a16:creationId xmlns:a16="http://schemas.microsoft.com/office/drawing/2014/main" id="{600316D3-12EC-4C69-A944-0A8E30BD3B33}"/>
            </a:ext>
          </a:extLst>
        </xdr:cNvPr>
        <xdr:cNvSpPr/>
      </xdr:nvSpPr>
      <xdr:spPr>
        <a:xfrm>
          <a:off x="95885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51526</xdr:rowOff>
    </xdr:from>
    <xdr:to>
      <xdr:col>46</xdr:col>
      <xdr:colOff>38100</xdr:colOff>
      <xdr:row>40</xdr:row>
      <xdr:rowOff>153126</xdr:rowOff>
    </xdr:to>
    <xdr:sp macro="" textlink="">
      <xdr:nvSpPr>
        <xdr:cNvPr id="125" name="フローチャート: 判断 124">
          <a:extLst>
            <a:ext uri="{FF2B5EF4-FFF2-40B4-BE49-F238E27FC236}">
              <a16:creationId xmlns:a16="http://schemas.microsoft.com/office/drawing/2014/main" id="{68CC45F2-EC50-422A-B528-F24BE1521F54}"/>
            </a:ext>
          </a:extLst>
        </xdr:cNvPr>
        <xdr:cNvSpPr/>
      </xdr:nvSpPr>
      <xdr:spPr>
        <a:xfrm>
          <a:off x="8699500" y="690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61323</xdr:rowOff>
    </xdr:from>
    <xdr:to>
      <xdr:col>41</xdr:col>
      <xdr:colOff>101600</xdr:colOff>
      <xdr:row>40</xdr:row>
      <xdr:rowOff>162923</xdr:rowOff>
    </xdr:to>
    <xdr:sp macro="" textlink="">
      <xdr:nvSpPr>
        <xdr:cNvPr id="126" name="フローチャート: 判断 125">
          <a:extLst>
            <a:ext uri="{FF2B5EF4-FFF2-40B4-BE49-F238E27FC236}">
              <a16:creationId xmlns:a16="http://schemas.microsoft.com/office/drawing/2014/main" id="{FEA52DEE-CECA-4BBC-BEC5-A96A311DF507}"/>
            </a:ext>
          </a:extLst>
        </xdr:cNvPr>
        <xdr:cNvSpPr/>
      </xdr:nvSpPr>
      <xdr:spPr>
        <a:xfrm>
          <a:off x="7810500" y="6919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54791</xdr:rowOff>
    </xdr:from>
    <xdr:to>
      <xdr:col>36</xdr:col>
      <xdr:colOff>165100</xdr:colOff>
      <xdr:row>40</xdr:row>
      <xdr:rowOff>156391</xdr:rowOff>
    </xdr:to>
    <xdr:sp macro="" textlink="">
      <xdr:nvSpPr>
        <xdr:cNvPr id="127" name="フローチャート: 判断 126">
          <a:extLst>
            <a:ext uri="{FF2B5EF4-FFF2-40B4-BE49-F238E27FC236}">
              <a16:creationId xmlns:a16="http://schemas.microsoft.com/office/drawing/2014/main" id="{E57F10B6-C01C-48DB-871D-C718A6F7F82F}"/>
            </a:ext>
          </a:extLst>
        </xdr:cNvPr>
        <xdr:cNvSpPr/>
      </xdr:nvSpPr>
      <xdr:spPr>
        <a:xfrm>
          <a:off x="6921500" y="6912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4C95FC1-8FF5-499D-9509-82B0D84F0F2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265CFC8E-F298-4CE7-BD93-35B5068BCB6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1D7BB324-725E-4E5D-927D-F6DEA9AE4AC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2589595B-B9E6-4AE5-9C37-331449E3FF0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D6853098-3724-4493-840C-36E58C12DA5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71120</xdr:rowOff>
    </xdr:from>
    <xdr:to>
      <xdr:col>55</xdr:col>
      <xdr:colOff>50800</xdr:colOff>
      <xdr:row>37</xdr:row>
      <xdr:rowOff>1270</xdr:rowOff>
    </xdr:to>
    <xdr:sp macro="" textlink="">
      <xdr:nvSpPr>
        <xdr:cNvPr id="133" name="楕円 132">
          <a:extLst>
            <a:ext uri="{FF2B5EF4-FFF2-40B4-BE49-F238E27FC236}">
              <a16:creationId xmlns:a16="http://schemas.microsoft.com/office/drawing/2014/main" id="{026618E7-8D6C-422B-9BDA-A7468B87F554}"/>
            </a:ext>
          </a:extLst>
        </xdr:cNvPr>
        <xdr:cNvSpPr/>
      </xdr:nvSpPr>
      <xdr:spPr>
        <a:xfrm>
          <a:off x="10426700" y="624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93997</xdr:rowOff>
    </xdr:from>
    <xdr:ext cx="469744" cy="259045"/>
    <xdr:sp macro="" textlink="">
      <xdr:nvSpPr>
        <xdr:cNvPr id="134" name="【図書館】&#10;一人当たり面積該当値テキスト">
          <a:extLst>
            <a:ext uri="{FF2B5EF4-FFF2-40B4-BE49-F238E27FC236}">
              <a16:creationId xmlns:a16="http://schemas.microsoft.com/office/drawing/2014/main" id="{3EBF9B60-6BD9-49A7-BB72-2EE3C24A7B0D}"/>
            </a:ext>
          </a:extLst>
        </xdr:cNvPr>
        <xdr:cNvSpPr txBox="1"/>
      </xdr:nvSpPr>
      <xdr:spPr>
        <a:xfrm>
          <a:off x="10515600" y="6094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71120</xdr:rowOff>
    </xdr:from>
    <xdr:to>
      <xdr:col>50</xdr:col>
      <xdr:colOff>165100</xdr:colOff>
      <xdr:row>37</xdr:row>
      <xdr:rowOff>1270</xdr:rowOff>
    </xdr:to>
    <xdr:sp macro="" textlink="">
      <xdr:nvSpPr>
        <xdr:cNvPr id="135" name="楕円 134">
          <a:extLst>
            <a:ext uri="{FF2B5EF4-FFF2-40B4-BE49-F238E27FC236}">
              <a16:creationId xmlns:a16="http://schemas.microsoft.com/office/drawing/2014/main" id="{036A88FB-7E4A-4CB2-BEB9-3797F9BC178D}"/>
            </a:ext>
          </a:extLst>
        </xdr:cNvPr>
        <xdr:cNvSpPr/>
      </xdr:nvSpPr>
      <xdr:spPr>
        <a:xfrm>
          <a:off x="9588500" y="624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121920</xdr:rowOff>
    </xdr:from>
    <xdr:to>
      <xdr:col>55</xdr:col>
      <xdr:colOff>0</xdr:colOff>
      <xdr:row>36</xdr:row>
      <xdr:rowOff>121920</xdr:rowOff>
    </xdr:to>
    <xdr:cxnSp macro="">
      <xdr:nvCxnSpPr>
        <xdr:cNvPr id="136" name="直線コネクタ 135">
          <a:extLst>
            <a:ext uri="{FF2B5EF4-FFF2-40B4-BE49-F238E27FC236}">
              <a16:creationId xmlns:a16="http://schemas.microsoft.com/office/drawing/2014/main" id="{F8B257B0-076A-4313-9285-D41FFB945837}"/>
            </a:ext>
          </a:extLst>
        </xdr:cNvPr>
        <xdr:cNvCxnSpPr/>
      </xdr:nvCxnSpPr>
      <xdr:spPr>
        <a:xfrm>
          <a:off x="9639300" y="62941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74386</xdr:rowOff>
    </xdr:from>
    <xdr:to>
      <xdr:col>46</xdr:col>
      <xdr:colOff>38100</xdr:colOff>
      <xdr:row>37</xdr:row>
      <xdr:rowOff>4536</xdr:rowOff>
    </xdr:to>
    <xdr:sp macro="" textlink="">
      <xdr:nvSpPr>
        <xdr:cNvPr id="137" name="楕円 136">
          <a:extLst>
            <a:ext uri="{FF2B5EF4-FFF2-40B4-BE49-F238E27FC236}">
              <a16:creationId xmlns:a16="http://schemas.microsoft.com/office/drawing/2014/main" id="{FFAB36C7-13F7-43D3-B45E-DCA9D957F701}"/>
            </a:ext>
          </a:extLst>
        </xdr:cNvPr>
        <xdr:cNvSpPr/>
      </xdr:nvSpPr>
      <xdr:spPr>
        <a:xfrm>
          <a:off x="8699500" y="6246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121920</xdr:rowOff>
    </xdr:from>
    <xdr:to>
      <xdr:col>50</xdr:col>
      <xdr:colOff>114300</xdr:colOff>
      <xdr:row>36</xdr:row>
      <xdr:rowOff>125186</xdr:rowOff>
    </xdr:to>
    <xdr:cxnSp macro="">
      <xdr:nvCxnSpPr>
        <xdr:cNvPr id="138" name="直線コネクタ 137">
          <a:extLst>
            <a:ext uri="{FF2B5EF4-FFF2-40B4-BE49-F238E27FC236}">
              <a16:creationId xmlns:a16="http://schemas.microsoft.com/office/drawing/2014/main" id="{B5B30316-042D-4F0B-80A3-188630DE99A1}"/>
            </a:ext>
          </a:extLst>
        </xdr:cNvPr>
        <xdr:cNvCxnSpPr/>
      </xdr:nvCxnSpPr>
      <xdr:spPr>
        <a:xfrm flipV="1">
          <a:off x="8750300" y="629412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84183</xdr:rowOff>
    </xdr:from>
    <xdr:to>
      <xdr:col>41</xdr:col>
      <xdr:colOff>101600</xdr:colOff>
      <xdr:row>37</xdr:row>
      <xdr:rowOff>14333</xdr:rowOff>
    </xdr:to>
    <xdr:sp macro="" textlink="">
      <xdr:nvSpPr>
        <xdr:cNvPr id="139" name="楕円 138">
          <a:extLst>
            <a:ext uri="{FF2B5EF4-FFF2-40B4-BE49-F238E27FC236}">
              <a16:creationId xmlns:a16="http://schemas.microsoft.com/office/drawing/2014/main" id="{4F01E432-774B-4408-A1DD-3A635D458A52}"/>
            </a:ext>
          </a:extLst>
        </xdr:cNvPr>
        <xdr:cNvSpPr/>
      </xdr:nvSpPr>
      <xdr:spPr>
        <a:xfrm>
          <a:off x="7810500" y="6256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125186</xdr:rowOff>
    </xdr:from>
    <xdr:to>
      <xdr:col>45</xdr:col>
      <xdr:colOff>177800</xdr:colOff>
      <xdr:row>36</xdr:row>
      <xdr:rowOff>134983</xdr:rowOff>
    </xdr:to>
    <xdr:cxnSp macro="">
      <xdr:nvCxnSpPr>
        <xdr:cNvPr id="140" name="直線コネクタ 139">
          <a:extLst>
            <a:ext uri="{FF2B5EF4-FFF2-40B4-BE49-F238E27FC236}">
              <a16:creationId xmlns:a16="http://schemas.microsoft.com/office/drawing/2014/main" id="{86EF9C4E-9EDE-4186-BA15-4A0FB76C2BA2}"/>
            </a:ext>
          </a:extLst>
        </xdr:cNvPr>
        <xdr:cNvCxnSpPr/>
      </xdr:nvCxnSpPr>
      <xdr:spPr>
        <a:xfrm flipV="1">
          <a:off x="7861300" y="6297386"/>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93980</xdr:rowOff>
    </xdr:from>
    <xdr:to>
      <xdr:col>36</xdr:col>
      <xdr:colOff>165100</xdr:colOff>
      <xdr:row>37</xdr:row>
      <xdr:rowOff>24130</xdr:rowOff>
    </xdr:to>
    <xdr:sp macro="" textlink="">
      <xdr:nvSpPr>
        <xdr:cNvPr id="141" name="楕円 140">
          <a:extLst>
            <a:ext uri="{FF2B5EF4-FFF2-40B4-BE49-F238E27FC236}">
              <a16:creationId xmlns:a16="http://schemas.microsoft.com/office/drawing/2014/main" id="{AFA6EFCC-6A5D-4892-B741-4C27F58A8B76}"/>
            </a:ext>
          </a:extLst>
        </xdr:cNvPr>
        <xdr:cNvSpPr/>
      </xdr:nvSpPr>
      <xdr:spPr>
        <a:xfrm>
          <a:off x="6921500" y="626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134983</xdr:rowOff>
    </xdr:from>
    <xdr:to>
      <xdr:col>41</xdr:col>
      <xdr:colOff>50800</xdr:colOff>
      <xdr:row>36</xdr:row>
      <xdr:rowOff>144780</xdr:rowOff>
    </xdr:to>
    <xdr:cxnSp macro="">
      <xdr:nvCxnSpPr>
        <xdr:cNvPr id="142" name="直線コネクタ 141">
          <a:extLst>
            <a:ext uri="{FF2B5EF4-FFF2-40B4-BE49-F238E27FC236}">
              <a16:creationId xmlns:a16="http://schemas.microsoft.com/office/drawing/2014/main" id="{BBF7D72D-E377-4602-BFF4-6117DD483D34}"/>
            </a:ext>
          </a:extLst>
        </xdr:cNvPr>
        <xdr:cNvCxnSpPr/>
      </xdr:nvCxnSpPr>
      <xdr:spPr>
        <a:xfrm flipV="1">
          <a:off x="6972300" y="6307183"/>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140987</xdr:rowOff>
    </xdr:from>
    <xdr:ext cx="469744" cy="259045"/>
    <xdr:sp macro="" textlink="">
      <xdr:nvSpPr>
        <xdr:cNvPr id="143" name="n_1aveValue【図書館】&#10;一人当たり面積">
          <a:extLst>
            <a:ext uri="{FF2B5EF4-FFF2-40B4-BE49-F238E27FC236}">
              <a16:creationId xmlns:a16="http://schemas.microsoft.com/office/drawing/2014/main" id="{8926A49E-DFEE-44B6-8FE4-16E78ABB7152}"/>
            </a:ext>
          </a:extLst>
        </xdr:cNvPr>
        <xdr:cNvSpPr txBox="1"/>
      </xdr:nvSpPr>
      <xdr:spPr>
        <a:xfrm>
          <a:off x="9391727" y="699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144253</xdr:rowOff>
    </xdr:from>
    <xdr:ext cx="469744" cy="259045"/>
    <xdr:sp macro="" textlink="">
      <xdr:nvSpPr>
        <xdr:cNvPr id="144" name="n_2aveValue【図書館】&#10;一人当たり面積">
          <a:extLst>
            <a:ext uri="{FF2B5EF4-FFF2-40B4-BE49-F238E27FC236}">
              <a16:creationId xmlns:a16="http://schemas.microsoft.com/office/drawing/2014/main" id="{DD3471DE-2FCE-415D-894E-A1302FDDDAE8}"/>
            </a:ext>
          </a:extLst>
        </xdr:cNvPr>
        <xdr:cNvSpPr txBox="1"/>
      </xdr:nvSpPr>
      <xdr:spPr>
        <a:xfrm>
          <a:off x="8515427" y="7002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154050</xdr:rowOff>
    </xdr:from>
    <xdr:ext cx="469744" cy="259045"/>
    <xdr:sp macro="" textlink="">
      <xdr:nvSpPr>
        <xdr:cNvPr id="145" name="n_3aveValue【図書館】&#10;一人当たり面積">
          <a:extLst>
            <a:ext uri="{FF2B5EF4-FFF2-40B4-BE49-F238E27FC236}">
              <a16:creationId xmlns:a16="http://schemas.microsoft.com/office/drawing/2014/main" id="{847358CB-0F72-428E-AE42-8D4DED648622}"/>
            </a:ext>
          </a:extLst>
        </xdr:cNvPr>
        <xdr:cNvSpPr txBox="1"/>
      </xdr:nvSpPr>
      <xdr:spPr>
        <a:xfrm>
          <a:off x="7626427" y="7012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147518</xdr:rowOff>
    </xdr:from>
    <xdr:ext cx="469744" cy="259045"/>
    <xdr:sp macro="" textlink="">
      <xdr:nvSpPr>
        <xdr:cNvPr id="146" name="n_4aveValue【図書館】&#10;一人当たり面積">
          <a:extLst>
            <a:ext uri="{FF2B5EF4-FFF2-40B4-BE49-F238E27FC236}">
              <a16:creationId xmlns:a16="http://schemas.microsoft.com/office/drawing/2014/main" id="{69C942DB-7CA9-4820-A949-010EDF4BBB97}"/>
            </a:ext>
          </a:extLst>
        </xdr:cNvPr>
        <xdr:cNvSpPr txBox="1"/>
      </xdr:nvSpPr>
      <xdr:spPr>
        <a:xfrm>
          <a:off x="6737427" y="7005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35</xdr:row>
      <xdr:rowOff>17797</xdr:rowOff>
    </xdr:from>
    <xdr:ext cx="469744" cy="259045"/>
    <xdr:sp macro="" textlink="">
      <xdr:nvSpPr>
        <xdr:cNvPr id="147" name="n_1mainValue【図書館】&#10;一人当たり面積">
          <a:extLst>
            <a:ext uri="{FF2B5EF4-FFF2-40B4-BE49-F238E27FC236}">
              <a16:creationId xmlns:a16="http://schemas.microsoft.com/office/drawing/2014/main" id="{AF4E532A-7936-4A25-820B-CF1E532C7914}"/>
            </a:ext>
          </a:extLst>
        </xdr:cNvPr>
        <xdr:cNvSpPr txBox="1"/>
      </xdr:nvSpPr>
      <xdr:spPr>
        <a:xfrm>
          <a:off x="9391727" y="6018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21063</xdr:rowOff>
    </xdr:from>
    <xdr:ext cx="469744" cy="259045"/>
    <xdr:sp macro="" textlink="">
      <xdr:nvSpPr>
        <xdr:cNvPr id="148" name="n_2mainValue【図書館】&#10;一人当たり面積">
          <a:extLst>
            <a:ext uri="{FF2B5EF4-FFF2-40B4-BE49-F238E27FC236}">
              <a16:creationId xmlns:a16="http://schemas.microsoft.com/office/drawing/2014/main" id="{C6879B45-EC1E-48A8-8D7E-37EC652A511E}"/>
            </a:ext>
          </a:extLst>
        </xdr:cNvPr>
        <xdr:cNvSpPr txBox="1"/>
      </xdr:nvSpPr>
      <xdr:spPr>
        <a:xfrm>
          <a:off x="8515427" y="602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30860</xdr:rowOff>
    </xdr:from>
    <xdr:ext cx="469744" cy="259045"/>
    <xdr:sp macro="" textlink="">
      <xdr:nvSpPr>
        <xdr:cNvPr id="149" name="n_3mainValue【図書館】&#10;一人当たり面積">
          <a:extLst>
            <a:ext uri="{FF2B5EF4-FFF2-40B4-BE49-F238E27FC236}">
              <a16:creationId xmlns:a16="http://schemas.microsoft.com/office/drawing/2014/main" id="{DAA5ABD4-ED5E-4E27-8645-BE619045819B}"/>
            </a:ext>
          </a:extLst>
        </xdr:cNvPr>
        <xdr:cNvSpPr txBox="1"/>
      </xdr:nvSpPr>
      <xdr:spPr>
        <a:xfrm>
          <a:off x="7626427" y="6031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40657</xdr:rowOff>
    </xdr:from>
    <xdr:ext cx="469744" cy="259045"/>
    <xdr:sp macro="" textlink="">
      <xdr:nvSpPr>
        <xdr:cNvPr id="150" name="n_4mainValue【図書館】&#10;一人当たり面積">
          <a:extLst>
            <a:ext uri="{FF2B5EF4-FFF2-40B4-BE49-F238E27FC236}">
              <a16:creationId xmlns:a16="http://schemas.microsoft.com/office/drawing/2014/main" id="{ADB66267-11A7-4CFB-B54C-434CD32765C6}"/>
            </a:ext>
          </a:extLst>
        </xdr:cNvPr>
        <xdr:cNvSpPr txBox="1"/>
      </xdr:nvSpPr>
      <xdr:spPr>
        <a:xfrm>
          <a:off x="6737427" y="6041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C590A355-C612-4B8A-BD50-B67094D3498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87527A54-0D82-4A8F-8DF2-D3808C6FC0D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241C4894-7511-4205-9AEB-87553E04B9BA}"/>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0EC4B62B-71C0-42BF-B904-B35FEF80836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7CBD6897-0B20-4D96-A4A2-890E740B564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FA8ECF01-CC49-4B16-97D3-2FE1A237380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00B33B73-2C03-4ACC-9024-93E4590FD05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04206C71-CD02-4D69-9684-50781EEAADBE}"/>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A5ADC1D0-C691-4153-BDD6-BF2C58CE289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BCAE043B-036C-4AC2-A8F8-1BC80639231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A61FDD4A-9903-4664-B127-5510DA92DE2E}"/>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a:extLst>
            <a:ext uri="{FF2B5EF4-FFF2-40B4-BE49-F238E27FC236}">
              <a16:creationId xmlns:a16="http://schemas.microsoft.com/office/drawing/2014/main" id="{FA68D0FF-4289-4C3D-9EFD-4D5F2DD4024D}"/>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a:extLst>
            <a:ext uri="{FF2B5EF4-FFF2-40B4-BE49-F238E27FC236}">
              <a16:creationId xmlns:a16="http://schemas.microsoft.com/office/drawing/2014/main" id="{4D014AC4-24E8-4DAF-88CB-010887633CB5}"/>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a:extLst>
            <a:ext uri="{FF2B5EF4-FFF2-40B4-BE49-F238E27FC236}">
              <a16:creationId xmlns:a16="http://schemas.microsoft.com/office/drawing/2014/main" id="{D0F29A21-F316-4E7D-B48B-D6A922EA53AA}"/>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a:extLst>
            <a:ext uri="{FF2B5EF4-FFF2-40B4-BE49-F238E27FC236}">
              <a16:creationId xmlns:a16="http://schemas.microsoft.com/office/drawing/2014/main" id="{F0C094C9-C90F-46DD-9784-5EC4081E4BA9}"/>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24896070-A646-4B59-B467-A676C6BFD2F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a:extLst>
            <a:ext uri="{FF2B5EF4-FFF2-40B4-BE49-F238E27FC236}">
              <a16:creationId xmlns:a16="http://schemas.microsoft.com/office/drawing/2014/main" id="{0AD59111-F8AE-46A5-8B8B-833309DFC5D1}"/>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a:extLst>
            <a:ext uri="{FF2B5EF4-FFF2-40B4-BE49-F238E27FC236}">
              <a16:creationId xmlns:a16="http://schemas.microsoft.com/office/drawing/2014/main" id="{700070D0-AE40-4908-A655-2D1BDD327649}"/>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a:extLst>
            <a:ext uri="{FF2B5EF4-FFF2-40B4-BE49-F238E27FC236}">
              <a16:creationId xmlns:a16="http://schemas.microsoft.com/office/drawing/2014/main" id="{E419EFDB-B485-40DA-9DDB-53698CAC107E}"/>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a:extLst>
            <a:ext uri="{FF2B5EF4-FFF2-40B4-BE49-F238E27FC236}">
              <a16:creationId xmlns:a16="http://schemas.microsoft.com/office/drawing/2014/main" id="{FAE2A7D5-D0AD-48C3-AF5B-85CF09143B5B}"/>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a:extLst>
            <a:ext uri="{FF2B5EF4-FFF2-40B4-BE49-F238E27FC236}">
              <a16:creationId xmlns:a16="http://schemas.microsoft.com/office/drawing/2014/main" id="{B6F013CC-1C79-43A2-9537-3FB0D10F669B}"/>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CFE093E8-57BF-43C9-B0B8-7D638B71F03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a:extLst>
            <a:ext uri="{FF2B5EF4-FFF2-40B4-BE49-F238E27FC236}">
              <a16:creationId xmlns:a16="http://schemas.microsoft.com/office/drawing/2014/main" id="{863657AF-20F5-4B03-A003-DC1E66FA9A0B}"/>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AD6BE134-113F-4A15-B0C8-93DA359F276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154305</xdr:rowOff>
    </xdr:from>
    <xdr:to>
      <xdr:col>24</xdr:col>
      <xdr:colOff>62865</xdr:colOff>
      <xdr:row>64</xdr:row>
      <xdr:rowOff>76200</xdr:rowOff>
    </xdr:to>
    <xdr:cxnSp macro="">
      <xdr:nvCxnSpPr>
        <xdr:cNvPr id="175" name="直線コネクタ 174">
          <a:extLst>
            <a:ext uri="{FF2B5EF4-FFF2-40B4-BE49-F238E27FC236}">
              <a16:creationId xmlns:a16="http://schemas.microsoft.com/office/drawing/2014/main" id="{AF9A798E-2A4F-42B6-AD08-FC32259F73E3}"/>
            </a:ext>
          </a:extLst>
        </xdr:cNvPr>
        <xdr:cNvCxnSpPr/>
      </xdr:nvCxnSpPr>
      <xdr:spPr>
        <a:xfrm flipV="1">
          <a:off x="4634865" y="9412605"/>
          <a:ext cx="0" cy="1636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6" name="【体育館・プール】&#10;有形固定資産減価償却率最小値テキスト">
          <a:extLst>
            <a:ext uri="{FF2B5EF4-FFF2-40B4-BE49-F238E27FC236}">
              <a16:creationId xmlns:a16="http://schemas.microsoft.com/office/drawing/2014/main" id="{705260F5-F294-41F5-B68A-5ADF263E524A}"/>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7" name="直線コネクタ 176">
          <a:extLst>
            <a:ext uri="{FF2B5EF4-FFF2-40B4-BE49-F238E27FC236}">
              <a16:creationId xmlns:a16="http://schemas.microsoft.com/office/drawing/2014/main" id="{551268BA-D68F-4878-8434-0DAD5D92D00F}"/>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100982</xdr:rowOff>
    </xdr:from>
    <xdr:ext cx="405111" cy="259045"/>
    <xdr:sp macro="" textlink="">
      <xdr:nvSpPr>
        <xdr:cNvPr id="178" name="【体育館・プール】&#10;有形固定資産減価償却率最大値テキスト">
          <a:extLst>
            <a:ext uri="{FF2B5EF4-FFF2-40B4-BE49-F238E27FC236}">
              <a16:creationId xmlns:a16="http://schemas.microsoft.com/office/drawing/2014/main" id="{0F0E03AB-727F-425C-AA32-A67FBE840792}"/>
            </a:ext>
          </a:extLst>
        </xdr:cNvPr>
        <xdr:cNvSpPr txBox="1"/>
      </xdr:nvSpPr>
      <xdr:spPr>
        <a:xfrm>
          <a:off x="4673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154305</xdr:rowOff>
    </xdr:from>
    <xdr:to>
      <xdr:col>24</xdr:col>
      <xdr:colOff>152400</xdr:colOff>
      <xdr:row>54</xdr:row>
      <xdr:rowOff>154305</xdr:rowOff>
    </xdr:to>
    <xdr:cxnSp macro="">
      <xdr:nvCxnSpPr>
        <xdr:cNvPr id="179" name="直線コネクタ 178">
          <a:extLst>
            <a:ext uri="{FF2B5EF4-FFF2-40B4-BE49-F238E27FC236}">
              <a16:creationId xmlns:a16="http://schemas.microsoft.com/office/drawing/2014/main" id="{02786B91-91BC-4DC2-B05C-A0FE1FEC7A59}"/>
            </a:ext>
          </a:extLst>
        </xdr:cNvPr>
        <xdr:cNvCxnSpPr/>
      </xdr:nvCxnSpPr>
      <xdr:spPr>
        <a:xfrm>
          <a:off x="4546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71EB2748-74C2-4A79-A3D4-4FA54E0BDDF3}"/>
            </a:ext>
          </a:extLst>
        </xdr:cNvPr>
        <xdr:cNvSpPr txBox="1"/>
      </xdr:nvSpPr>
      <xdr:spPr>
        <a:xfrm>
          <a:off x="467360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81" name="フローチャート: 判断 180">
          <a:extLst>
            <a:ext uri="{FF2B5EF4-FFF2-40B4-BE49-F238E27FC236}">
              <a16:creationId xmlns:a16="http://schemas.microsoft.com/office/drawing/2014/main" id="{3B3FCF7B-62A1-440F-8753-4336A0C53DEF}"/>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107315</xdr:rowOff>
    </xdr:from>
    <xdr:to>
      <xdr:col>20</xdr:col>
      <xdr:colOff>38100</xdr:colOff>
      <xdr:row>61</xdr:row>
      <xdr:rowOff>37465</xdr:rowOff>
    </xdr:to>
    <xdr:sp macro="" textlink="">
      <xdr:nvSpPr>
        <xdr:cNvPr id="182" name="フローチャート: 判断 181">
          <a:extLst>
            <a:ext uri="{FF2B5EF4-FFF2-40B4-BE49-F238E27FC236}">
              <a16:creationId xmlns:a16="http://schemas.microsoft.com/office/drawing/2014/main" id="{5FB68793-3967-412A-80C3-6D2EBEB954BF}"/>
            </a:ext>
          </a:extLst>
        </xdr:cNvPr>
        <xdr:cNvSpPr/>
      </xdr:nvSpPr>
      <xdr:spPr>
        <a:xfrm>
          <a:off x="3746500" y="1039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69215</xdr:rowOff>
    </xdr:from>
    <xdr:to>
      <xdr:col>15</xdr:col>
      <xdr:colOff>101600</xdr:colOff>
      <xdr:row>60</xdr:row>
      <xdr:rowOff>170815</xdr:rowOff>
    </xdr:to>
    <xdr:sp macro="" textlink="">
      <xdr:nvSpPr>
        <xdr:cNvPr id="183" name="フローチャート: 判断 182">
          <a:extLst>
            <a:ext uri="{FF2B5EF4-FFF2-40B4-BE49-F238E27FC236}">
              <a16:creationId xmlns:a16="http://schemas.microsoft.com/office/drawing/2014/main" id="{8ADB5D65-7C5D-4DB8-A354-30D5A58B7885}"/>
            </a:ext>
          </a:extLst>
        </xdr:cNvPr>
        <xdr:cNvSpPr/>
      </xdr:nvSpPr>
      <xdr:spPr>
        <a:xfrm>
          <a:off x="28575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86360</xdr:rowOff>
    </xdr:from>
    <xdr:to>
      <xdr:col>10</xdr:col>
      <xdr:colOff>165100</xdr:colOff>
      <xdr:row>61</xdr:row>
      <xdr:rowOff>16510</xdr:rowOff>
    </xdr:to>
    <xdr:sp macro="" textlink="">
      <xdr:nvSpPr>
        <xdr:cNvPr id="184" name="フローチャート: 判断 183">
          <a:extLst>
            <a:ext uri="{FF2B5EF4-FFF2-40B4-BE49-F238E27FC236}">
              <a16:creationId xmlns:a16="http://schemas.microsoft.com/office/drawing/2014/main" id="{E4D4A367-E60C-4013-A532-61719DAB9832}"/>
            </a:ext>
          </a:extLst>
        </xdr:cNvPr>
        <xdr:cNvSpPr/>
      </xdr:nvSpPr>
      <xdr:spPr>
        <a:xfrm>
          <a:off x="1968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114935</xdr:rowOff>
    </xdr:from>
    <xdr:to>
      <xdr:col>6</xdr:col>
      <xdr:colOff>38100</xdr:colOff>
      <xdr:row>61</xdr:row>
      <xdr:rowOff>45085</xdr:rowOff>
    </xdr:to>
    <xdr:sp macro="" textlink="">
      <xdr:nvSpPr>
        <xdr:cNvPr id="185" name="フローチャート: 判断 184">
          <a:extLst>
            <a:ext uri="{FF2B5EF4-FFF2-40B4-BE49-F238E27FC236}">
              <a16:creationId xmlns:a16="http://schemas.microsoft.com/office/drawing/2014/main" id="{71DC6A20-71F6-4914-9EF2-782ED84FEDB0}"/>
            </a:ext>
          </a:extLst>
        </xdr:cNvPr>
        <xdr:cNvSpPr/>
      </xdr:nvSpPr>
      <xdr:spPr>
        <a:xfrm>
          <a:off x="1079500" y="104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40D5D35-DB70-4351-86ED-93E1B6263C4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6FCFB28-2D85-4F70-9F2B-0A0571FFB83A}"/>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C7A7F43D-A4DF-491F-AAE0-AAFBE03789D3}"/>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270646B8-ECDE-4C7B-9E26-63BFA5F2DA93}"/>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593E68A2-30E2-45B9-96E8-CE6479787509}"/>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65405</xdr:rowOff>
    </xdr:from>
    <xdr:to>
      <xdr:col>24</xdr:col>
      <xdr:colOff>114300</xdr:colOff>
      <xdr:row>61</xdr:row>
      <xdr:rowOff>167005</xdr:rowOff>
    </xdr:to>
    <xdr:sp macro="" textlink="">
      <xdr:nvSpPr>
        <xdr:cNvPr id="191" name="楕円 190">
          <a:extLst>
            <a:ext uri="{FF2B5EF4-FFF2-40B4-BE49-F238E27FC236}">
              <a16:creationId xmlns:a16="http://schemas.microsoft.com/office/drawing/2014/main" id="{B78DE996-3DDE-4CE8-8995-43754B89002F}"/>
            </a:ext>
          </a:extLst>
        </xdr:cNvPr>
        <xdr:cNvSpPr/>
      </xdr:nvSpPr>
      <xdr:spPr>
        <a:xfrm>
          <a:off x="4584700" y="1052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43832</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462C8CBE-2DE9-4D9A-8D43-F5A281DA03B7}"/>
            </a:ext>
          </a:extLst>
        </xdr:cNvPr>
        <xdr:cNvSpPr txBox="1"/>
      </xdr:nvSpPr>
      <xdr:spPr>
        <a:xfrm>
          <a:off x="4673600" y="1050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21590</xdr:rowOff>
    </xdr:from>
    <xdr:to>
      <xdr:col>20</xdr:col>
      <xdr:colOff>38100</xdr:colOff>
      <xdr:row>61</xdr:row>
      <xdr:rowOff>123190</xdr:rowOff>
    </xdr:to>
    <xdr:sp macro="" textlink="">
      <xdr:nvSpPr>
        <xdr:cNvPr id="193" name="楕円 192">
          <a:extLst>
            <a:ext uri="{FF2B5EF4-FFF2-40B4-BE49-F238E27FC236}">
              <a16:creationId xmlns:a16="http://schemas.microsoft.com/office/drawing/2014/main" id="{9AA650DD-FE63-4F3F-BC57-B0943898D315}"/>
            </a:ext>
          </a:extLst>
        </xdr:cNvPr>
        <xdr:cNvSpPr/>
      </xdr:nvSpPr>
      <xdr:spPr>
        <a:xfrm>
          <a:off x="3746500" y="1048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72390</xdr:rowOff>
    </xdr:from>
    <xdr:to>
      <xdr:col>24</xdr:col>
      <xdr:colOff>63500</xdr:colOff>
      <xdr:row>61</xdr:row>
      <xdr:rowOff>116205</xdr:rowOff>
    </xdr:to>
    <xdr:cxnSp macro="">
      <xdr:nvCxnSpPr>
        <xdr:cNvPr id="194" name="直線コネクタ 193">
          <a:extLst>
            <a:ext uri="{FF2B5EF4-FFF2-40B4-BE49-F238E27FC236}">
              <a16:creationId xmlns:a16="http://schemas.microsoft.com/office/drawing/2014/main" id="{66336BD1-B019-478A-B436-46CDF4EBCEBC}"/>
            </a:ext>
          </a:extLst>
        </xdr:cNvPr>
        <xdr:cNvCxnSpPr/>
      </xdr:nvCxnSpPr>
      <xdr:spPr>
        <a:xfrm>
          <a:off x="3797300" y="10530840"/>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151130</xdr:rowOff>
    </xdr:from>
    <xdr:to>
      <xdr:col>15</xdr:col>
      <xdr:colOff>101600</xdr:colOff>
      <xdr:row>61</xdr:row>
      <xdr:rowOff>81280</xdr:rowOff>
    </xdr:to>
    <xdr:sp macro="" textlink="">
      <xdr:nvSpPr>
        <xdr:cNvPr id="195" name="楕円 194">
          <a:extLst>
            <a:ext uri="{FF2B5EF4-FFF2-40B4-BE49-F238E27FC236}">
              <a16:creationId xmlns:a16="http://schemas.microsoft.com/office/drawing/2014/main" id="{7779500D-D7AC-48B1-BA4C-EA531961DED7}"/>
            </a:ext>
          </a:extLst>
        </xdr:cNvPr>
        <xdr:cNvSpPr/>
      </xdr:nvSpPr>
      <xdr:spPr>
        <a:xfrm>
          <a:off x="2857500" y="1043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30480</xdr:rowOff>
    </xdr:from>
    <xdr:to>
      <xdr:col>19</xdr:col>
      <xdr:colOff>177800</xdr:colOff>
      <xdr:row>61</xdr:row>
      <xdr:rowOff>72390</xdr:rowOff>
    </xdr:to>
    <xdr:cxnSp macro="">
      <xdr:nvCxnSpPr>
        <xdr:cNvPr id="196" name="直線コネクタ 195">
          <a:extLst>
            <a:ext uri="{FF2B5EF4-FFF2-40B4-BE49-F238E27FC236}">
              <a16:creationId xmlns:a16="http://schemas.microsoft.com/office/drawing/2014/main" id="{3A6AFBD9-63D5-4B48-A7AF-507ED8BE630F}"/>
            </a:ext>
          </a:extLst>
        </xdr:cNvPr>
        <xdr:cNvCxnSpPr/>
      </xdr:nvCxnSpPr>
      <xdr:spPr>
        <a:xfrm>
          <a:off x="2908300" y="1048893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107315</xdr:rowOff>
    </xdr:from>
    <xdr:to>
      <xdr:col>10</xdr:col>
      <xdr:colOff>165100</xdr:colOff>
      <xdr:row>61</xdr:row>
      <xdr:rowOff>37465</xdr:rowOff>
    </xdr:to>
    <xdr:sp macro="" textlink="">
      <xdr:nvSpPr>
        <xdr:cNvPr id="197" name="楕円 196">
          <a:extLst>
            <a:ext uri="{FF2B5EF4-FFF2-40B4-BE49-F238E27FC236}">
              <a16:creationId xmlns:a16="http://schemas.microsoft.com/office/drawing/2014/main" id="{29131F75-B5E5-44B3-B912-5D4793DDF532}"/>
            </a:ext>
          </a:extLst>
        </xdr:cNvPr>
        <xdr:cNvSpPr/>
      </xdr:nvSpPr>
      <xdr:spPr>
        <a:xfrm>
          <a:off x="1968500" y="1039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158115</xdr:rowOff>
    </xdr:from>
    <xdr:to>
      <xdr:col>15</xdr:col>
      <xdr:colOff>50800</xdr:colOff>
      <xdr:row>61</xdr:row>
      <xdr:rowOff>30480</xdr:rowOff>
    </xdr:to>
    <xdr:cxnSp macro="">
      <xdr:nvCxnSpPr>
        <xdr:cNvPr id="198" name="直線コネクタ 197">
          <a:extLst>
            <a:ext uri="{FF2B5EF4-FFF2-40B4-BE49-F238E27FC236}">
              <a16:creationId xmlns:a16="http://schemas.microsoft.com/office/drawing/2014/main" id="{B2659D66-8BAB-4A68-9338-58FD2229F455}"/>
            </a:ext>
          </a:extLst>
        </xdr:cNvPr>
        <xdr:cNvCxnSpPr/>
      </xdr:nvCxnSpPr>
      <xdr:spPr>
        <a:xfrm>
          <a:off x="2019300" y="1044511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69215</xdr:rowOff>
    </xdr:from>
    <xdr:to>
      <xdr:col>6</xdr:col>
      <xdr:colOff>38100</xdr:colOff>
      <xdr:row>60</xdr:row>
      <xdr:rowOff>170815</xdr:rowOff>
    </xdr:to>
    <xdr:sp macro="" textlink="">
      <xdr:nvSpPr>
        <xdr:cNvPr id="199" name="楕円 198">
          <a:extLst>
            <a:ext uri="{FF2B5EF4-FFF2-40B4-BE49-F238E27FC236}">
              <a16:creationId xmlns:a16="http://schemas.microsoft.com/office/drawing/2014/main" id="{EF591A13-83B9-414C-A5C3-412D4F8D8ECB}"/>
            </a:ext>
          </a:extLst>
        </xdr:cNvPr>
        <xdr:cNvSpPr/>
      </xdr:nvSpPr>
      <xdr:spPr>
        <a:xfrm>
          <a:off x="1079500" y="1035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120015</xdr:rowOff>
    </xdr:from>
    <xdr:to>
      <xdr:col>10</xdr:col>
      <xdr:colOff>114300</xdr:colOff>
      <xdr:row>60</xdr:row>
      <xdr:rowOff>158115</xdr:rowOff>
    </xdr:to>
    <xdr:cxnSp macro="">
      <xdr:nvCxnSpPr>
        <xdr:cNvPr id="200" name="直線コネクタ 199">
          <a:extLst>
            <a:ext uri="{FF2B5EF4-FFF2-40B4-BE49-F238E27FC236}">
              <a16:creationId xmlns:a16="http://schemas.microsoft.com/office/drawing/2014/main" id="{134F65D5-72E4-4D6F-A2BB-FBD0E058CFC3}"/>
            </a:ext>
          </a:extLst>
        </xdr:cNvPr>
        <xdr:cNvCxnSpPr/>
      </xdr:nvCxnSpPr>
      <xdr:spPr>
        <a:xfrm>
          <a:off x="1130300" y="1040701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53992</xdr:rowOff>
    </xdr:from>
    <xdr:ext cx="405111" cy="259045"/>
    <xdr:sp macro="" textlink="">
      <xdr:nvSpPr>
        <xdr:cNvPr id="201" name="n_1aveValue【体育館・プール】&#10;有形固定資産減価償却率">
          <a:extLst>
            <a:ext uri="{FF2B5EF4-FFF2-40B4-BE49-F238E27FC236}">
              <a16:creationId xmlns:a16="http://schemas.microsoft.com/office/drawing/2014/main" id="{49C82056-4822-45ED-A7AF-E49A6F2ADDCA}"/>
            </a:ext>
          </a:extLst>
        </xdr:cNvPr>
        <xdr:cNvSpPr txBox="1"/>
      </xdr:nvSpPr>
      <xdr:spPr>
        <a:xfrm>
          <a:off x="3582044" y="10169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15892</xdr:rowOff>
    </xdr:from>
    <xdr:ext cx="405111" cy="259045"/>
    <xdr:sp macro="" textlink="">
      <xdr:nvSpPr>
        <xdr:cNvPr id="202" name="n_2aveValue【体育館・プール】&#10;有形固定資産減価償却率">
          <a:extLst>
            <a:ext uri="{FF2B5EF4-FFF2-40B4-BE49-F238E27FC236}">
              <a16:creationId xmlns:a16="http://schemas.microsoft.com/office/drawing/2014/main" id="{9BD1EED9-7DA0-4EDA-A3C5-984485A89505}"/>
            </a:ext>
          </a:extLst>
        </xdr:cNvPr>
        <xdr:cNvSpPr txBox="1"/>
      </xdr:nvSpPr>
      <xdr:spPr>
        <a:xfrm>
          <a:off x="2705744" y="1013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33037</xdr:rowOff>
    </xdr:from>
    <xdr:ext cx="405111" cy="259045"/>
    <xdr:sp macro="" textlink="">
      <xdr:nvSpPr>
        <xdr:cNvPr id="203" name="n_3aveValue【体育館・プール】&#10;有形固定資産減価償却率">
          <a:extLst>
            <a:ext uri="{FF2B5EF4-FFF2-40B4-BE49-F238E27FC236}">
              <a16:creationId xmlns:a16="http://schemas.microsoft.com/office/drawing/2014/main" id="{685C5A2A-C760-4188-A4DF-228B4B44B96C}"/>
            </a:ext>
          </a:extLst>
        </xdr:cNvPr>
        <xdr:cNvSpPr txBox="1"/>
      </xdr:nvSpPr>
      <xdr:spPr>
        <a:xfrm>
          <a:off x="1816744" y="1014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36212</xdr:rowOff>
    </xdr:from>
    <xdr:ext cx="405111" cy="259045"/>
    <xdr:sp macro="" textlink="">
      <xdr:nvSpPr>
        <xdr:cNvPr id="204" name="n_4aveValue【体育館・プール】&#10;有形固定資産減価償却率">
          <a:extLst>
            <a:ext uri="{FF2B5EF4-FFF2-40B4-BE49-F238E27FC236}">
              <a16:creationId xmlns:a16="http://schemas.microsoft.com/office/drawing/2014/main" id="{5CEEA157-EEE8-4DF3-A870-29F0F4EA1F6A}"/>
            </a:ext>
          </a:extLst>
        </xdr:cNvPr>
        <xdr:cNvSpPr txBox="1"/>
      </xdr:nvSpPr>
      <xdr:spPr>
        <a:xfrm>
          <a:off x="927744" y="1049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114317</xdr:rowOff>
    </xdr:from>
    <xdr:ext cx="405111" cy="259045"/>
    <xdr:sp macro="" textlink="">
      <xdr:nvSpPr>
        <xdr:cNvPr id="205" name="n_1mainValue【体育館・プール】&#10;有形固定資産減価償却率">
          <a:extLst>
            <a:ext uri="{FF2B5EF4-FFF2-40B4-BE49-F238E27FC236}">
              <a16:creationId xmlns:a16="http://schemas.microsoft.com/office/drawing/2014/main" id="{0701A5C4-7ABB-41DE-9183-74428B9EFEC8}"/>
            </a:ext>
          </a:extLst>
        </xdr:cNvPr>
        <xdr:cNvSpPr txBox="1"/>
      </xdr:nvSpPr>
      <xdr:spPr>
        <a:xfrm>
          <a:off x="3582044" y="10572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72407</xdr:rowOff>
    </xdr:from>
    <xdr:ext cx="405111" cy="259045"/>
    <xdr:sp macro="" textlink="">
      <xdr:nvSpPr>
        <xdr:cNvPr id="206" name="n_2mainValue【体育館・プール】&#10;有形固定資産減価償却率">
          <a:extLst>
            <a:ext uri="{FF2B5EF4-FFF2-40B4-BE49-F238E27FC236}">
              <a16:creationId xmlns:a16="http://schemas.microsoft.com/office/drawing/2014/main" id="{D3DDAED2-9ACE-4697-9CD5-AAF536F9FF14}"/>
            </a:ext>
          </a:extLst>
        </xdr:cNvPr>
        <xdr:cNvSpPr txBox="1"/>
      </xdr:nvSpPr>
      <xdr:spPr>
        <a:xfrm>
          <a:off x="2705744" y="1053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28592</xdr:rowOff>
    </xdr:from>
    <xdr:ext cx="405111" cy="259045"/>
    <xdr:sp macro="" textlink="">
      <xdr:nvSpPr>
        <xdr:cNvPr id="207" name="n_3mainValue【体育館・プール】&#10;有形固定資産減価償却率">
          <a:extLst>
            <a:ext uri="{FF2B5EF4-FFF2-40B4-BE49-F238E27FC236}">
              <a16:creationId xmlns:a16="http://schemas.microsoft.com/office/drawing/2014/main" id="{DD7DDF04-288A-4720-989B-D10E96332574}"/>
            </a:ext>
          </a:extLst>
        </xdr:cNvPr>
        <xdr:cNvSpPr txBox="1"/>
      </xdr:nvSpPr>
      <xdr:spPr>
        <a:xfrm>
          <a:off x="1816744" y="1048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15892</xdr:rowOff>
    </xdr:from>
    <xdr:ext cx="405111" cy="259045"/>
    <xdr:sp macro="" textlink="">
      <xdr:nvSpPr>
        <xdr:cNvPr id="208" name="n_4mainValue【体育館・プール】&#10;有形固定資産減価償却率">
          <a:extLst>
            <a:ext uri="{FF2B5EF4-FFF2-40B4-BE49-F238E27FC236}">
              <a16:creationId xmlns:a16="http://schemas.microsoft.com/office/drawing/2014/main" id="{3920FCDF-EAC3-4DF1-8564-CCEBA2DF4782}"/>
            </a:ext>
          </a:extLst>
        </xdr:cNvPr>
        <xdr:cNvSpPr txBox="1"/>
      </xdr:nvSpPr>
      <xdr:spPr>
        <a:xfrm>
          <a:off x="927744" y="1013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FF9B6F42-532D-4DDE-8B2E-9511F44AB17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36B9D2CB-D325-43D7-84FC-94F8A2E0B7C2}"/>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44CF557D-A8AE-4C55-940D-7CC037D2426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FD804B38-EB92-4C0D-97FC-310B68F0EDC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1DD18FBF-1427-4F0E-87EF-F30DF38E21D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6AEA7E9E-59F7-4DE5-8942-E5BE08CD2DFD}"/>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F5FE8B46-A452-46FC-8B0A-3FDE7138447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B7FA48FD-168E-4A61-A640-AB0A39E666D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3E591F1D-574B-45AD-BD2B-F779B0249F0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3E01F1F3-148B-4C03-85B9-69A3D11498E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a:extLst>
            <a:ext uri="{FF2B5EF4-FFF2-40B4-BE49-F238E27FC236}">
              <a16:creationId xmlns:a16="http://schemas.microsoft.com/office/drawing/2014/main" id="{FB847DFC-4928-4883-8470-4DF3A3B7DDC8}"/>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20" name="テキスト ボックス 219">
          <a:extLst>
            <a:ext uri="{FF2B5EF4-FFF2-40B4-BE49-F238E27FC236}">
              <a16:creationId xmlns:a16="http://schemas.microsoft.com/office/drawing/2014/main" id="{5DA4D5B9-90C1-4FE0-A523-CFCC4734E8A1}"/>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a:extLst>
            <a:ext uri="{FF2B5EF4-FFF2-40B4-BE49-F238E27FC236}">
              <a16:creationId xmlns:a16="http://schemas.microsoft.com/office/drawing/2014/main" id="{E6287700-1C06-415D-B148-1082D558F7B3}"/>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2" name="テキスト ボックス 221">
          <a:extLst>
            <a:ext uri="{FF2B5EF4-FFF2-40B4-BE49-F238E27FC236}">
              <a16:creationId xmlns:a16="http://schemas.microsoft.com/office/drawing/2014/main" id="{E6A30D2A-3DB6-4251-A53C-6B5A3364CF95}"/>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a:extLst>
            <a:ext uri="{FF2B5EF4-FFF2-40B4-BE49-F238E27FC236}">
              <a16:creationId xmlns:a16="http://schemas.microsoft.com/office/drawing/2014/main" id="{9ADC2EBE-6DAC-4697-8055-F07D38771AA2}"/>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4" name="テキスト ボックス 223">
          <a:extLst>
            <a:ext uri="{FF2B5EF4-FFF2-40B4-BE49-F238E27FC236}">
              <a16:creationId xmlns:a16="http://schemas.microsoft.com/office/drawing/2014/main" id="{D650D870-E8FF-400A-97DF-ED16EC687AC7}"/>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a:extLst>
            <a:ext uri="{FF2B5EF4-FFF2-40B4-BE49-F238E27FC236}">
              <a16:creationId xmlns:a16="http://schemas.microsoft.com/office/drawing/2014/main" id="{7D3B18F9-2458-4505-B8CB-BDFC6D4CEE5E}"/>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6" name="テキスト ボックス 225">
          <a:extLst>
            <a:ext uri="{FF2B5EF4-FFF2-40B4-BE49-F238E27FC236}">
              <a16:creationId xmlns:a16="http://schemas.microsoft.com/office/drawing/2014/main" id="{1920E422-2109-46F1-880A-71D0E6FECED3}"/>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a:extLst>
            <a:ext uri="{FF2B5EF4-FFF2-40B4-BE49-F238E27FC236}">
              <a16:creationId xmlns:a16="http://schemas.microsoft.com/office/drawing/2014/main" id="{A19E78B0-C3DD-4C44-BA66-657B847B5A4B}"/>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8" name="テキスト ボックス 227">
          <a:extLst>
            <a:ext uri="{FF2B5EF4-FFF2-40B4-BE49-F238E27FC236}">
              <a16:creationId xmlns:a16="http://schemas.microsoft.com/office/drawing/2014/main" id="{0EA85B40-8EEA-40B9-B614-A98D537D3FDA}"/>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a:extLst>
            <a:ext uri="{FF2B5EF4-FFF2-40B4-BE49-F238E27FC236}">
              <a16:creationId xmlns:a16="http://schemas.microsoft.com/office/drawing/2014/main" id="{873E988E-FD44-4213-8066-344DE1EBEA1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30" name="テキスト ボックス 229">
          <a:extLst>
            <a:ext uri="{FF2B5EF4-FFF2-40B4-BE49-F238E27FC236}">
              <a16:creationId xmlns:a16="http://schemas.microsoft.com/office/drawing/2014/main" id="{2D764BDA-2689-422F-9139-93B9B3BA24F2}"/>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a:extLst>
            <a:ext uri="{FF2B5EF4-FFF2-40B4-BE49-F238E27FC236}">
              <a16:creationId xmlns:a16="http://schemas.microsoft.com/office/drawing/2014/main" id="{772520C4-6229-455F-B4E8-F29EA9E6753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2" name="テキスト ボックス 231">
          <a:extLst>
            <a:ext uri="{FF2B5EF4-FFF2-40B4-BE49-F238E27FC236}">
              <a16:creationId xmlns:a16="http://schemas.microsoft.com/office/drawing/2014/main" id="{FE6D94BD-F15D-4843-B691-C421903F3B15}"/>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体育館・プール】&#10;一人当たり面積グラフ枠">
          <a:extLst>
            <a:ext uri="{FF2B5EF4-FFF2-40B4-BE49-F238E27FC236}">
              <a16:creationId xmlns:a16="http://schemas.microsoft.com/office/drawing/2014/main" id="{7EC35601-4138-4D89-AD14-072D772D9C4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145324</xdr:rowOff>
    </xdr:from>
    <xdr:to>
      <xdr:col>54</xdr:col>
      <xdr:colOff>189865</xdr:colOff>
      <xdr:row>64</xdr:row>
      <xdr:rowOff>41366</xdr:rowOff>
    </xdr:to>
    <xdr:cxnSp macro="">
      <xdr:nvCxnSpPr>
        <xdr:cNvPr id="234" name="直線コネクタ 233">
          <a:extLst>
            <a:ext uri="{FF2B5EF4-FFF2-40B4-BE49-F238E27FC236}">
              <a16:creationId xmlns:a16="http://schemas.microsoft.com/office/drawing/2014/main" id="{2F540716-9F69-4C4D-B180-3770EB31D236}"/>
            </a:ext>
          </a:extLst>
        </xdr:cNvPr>
        <xdr:cNvCxnSpPr/>
      </xdr:nvCxnSpPr>
      <xdr:spPr>
        <a:xfrm flipV="1">
          <a:off x="10476865" y="9575074"/>
          <a:ext cx="0" cy="14390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45193</xdr:rowOff>
    </xdr:from>
    <xdr:ext cx="469744" cy="259045"/>
    <xdr:sp macro="" textlink="">
      <xdr:nvSpPr>
        <xdr:cNvPr id="235" name="【体育館・プール】&#10;一人当たり面積最小値テキスト">
          <a:extLst>
            <a:ext uri="{FF2B5EF4-FFF2-40B4-BE49-F238E27FC236}">
              <a16:creationId xmlns:a16="http://schemas.microsoft.com/office/drawing/2014/main" id="{04B0C69E-ED3F-4FFF-8100-0EF2782781F9}"/>
            </a:ext>
          </a:extLst>
        </xdr:cNvPr>
        <xdr:cNvSpPr txBox="1"/>
      </xdr:nvSpPr>
      <xdr:spPr>
        <a:xfrm>
          <a:off x="10515600" y="1101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41366</xdr:rowOff>
    </xdr:from>
    <xdr:to>
      <xdr:col>55</xdr:col>
      <xdr:colOff>88900</xdr:colOff>
      <xdr:row>64</xdr:row>
      <xdr:rowOff>41366</xdr:rowOff>
    </xdr:to>
    <xdr:cxnSp macro="">
      <xdr:nvCxnSpPr>
        <xdr:cNvPr id="236" name="直線コネクタ 235">
          <a:extLst>
            <a:ext uri="{FF2B5EF4-FFF2-40B4-BE49-F238E27FC236}">
              <a16:creationId xmlns:a16="http://schemas.microsoft.com/office/drawing/2014/main" id="{EF8B0E3C-DBAA-4E35-94A4-CDE7020F5994}"/>
            </a:ext>
          </a:extLst>
        </xdr:cNvPr>
        <xdr:cNvCxnSpPr/>
      </xdr:nvCxnSpPr>
      <xdr:spPr>
        <a:xfrm>
          <a:off x="10388600" y="11014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92001</xdr:rowOff>
    </xdr:from>
    <xdr:ext cx="469744" cy="259045"/>
    <xdr:sp macro="" textlink="">
      <xdr:nvSpPr>
        <xdr:cNvPr id="237" name="【体育館・プール】&#10;一人当たり面積最大値テキスト">
          <a:extLst>
            <a:ext uri="{FF2B5EF4-FFF2-40B4-BE49-F238E27FC236}">
              <a16:creationId xmlns:a16="http://schemas.microsoft.com/office/drawing/2014/main" id="{8A491F4D-C1A0-472F-A95C-CD140D570443}"/>
            </a:ext>
          </a:extLst>
        </xdr:cNvPr>
        <xdr:cNvSpPr txBox="1"/>
      </xdr:nvSpPr>
      <xdr:spPr>
        <a:xfrm>
          <a:off x="10515600" y="9350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145324</xdr:rowOff>
    </xdr:from>
    <xdr:to>
      <xdr:col>55</xdr:col>
      <xdr:colOff>88900</xdr:colOff>
      <xdr:row>55</xdr:row>
      <xdr:rowOff>145324</xdr:rowOff>
    </xdr:to>
    <xdr:cxnSp macro="">
      <xdr:nvCxnSpPr>
        <xdr:cNvPr id="238" name="直線コネクタ 237">
          <a:extLst>
            <a:ext uri="{FF2B5EF4-FFF2-40B4-BE49-F238E27FC236}">
              <a16:creationId xmlns:a16="http://schemas.microsoft.com/office/drawing/2014/main" id="{82D370E6-550C-475B-97A9-B711C693612E}"/>
            </a:ext>
          </a:extLst>
        </xdr:cNvPr>
        <xdr:cNvCxnSpPr/>
      </xdr:nvCxnSpPr>
      <xdr:spPr>
        <a:xfrm>
          <a:off x="10388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139173</xdr:rowOff>
    </xdr:from>
    <xdr:ext cx="469744" cy="259045"/>
    <xdr:sp macro="" textlink="">
      <xdr:nvSpPr>
        <xdr:cNvPr id="239" name="【体育館・プール】&#10;一人当たり面積平均値テキスト">
          <a:extLst>
            <a:ext uri="{FF2B5EF4-FFF2-40B4-BE49-F238E27FC236}">
              <a16:creationId xmlns:a16="http://schemas.microsoft.com/office/drawing/2014/main" id="{90DBDD41-15CF-4406-9A1C-39DCB14B7778}"/>
            </a:ext>
          </a:extLst>
        </xdr:cNvPr>
        <xdr:cNvSpPr txBox="1"/>
      </xdr:nvSpPr>
      <xdr:spPr>
        <a:xfrm>
          <a:off x="10515600" y="104261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116296</xdr:rowOff>
    </xdr:from>
    <xdr:to>
      <xdr:col>55</xdr:col>
      <xdr:colOff>50800</xdr:colOff>
      <xdr:row>62</xdr:row>
      <xdr:rowOff>46446</xdr:rowOff>
    </xdr:to>
    <xdr:sp macro="" textlink="">
      <xdr:nvSpPr>
        <xdr:cNvPr id="240" name="フローチャート: 判断 239">
          <a:extLst>
            <a:ext uri="{FF2B5EF4-FFF2-40B4-BE49-F238E27FC236}">
              <a16:creationId xmlns:a16="http://schemas.microsoft.com/office/drawing/2014/main" id="{98E6A75D-535E-4AF9-83DC-4CE05E2CAC88}"/>
            </a:ext>
          </a:extLst>
        </xdr:cNvPr>
        <xdr:cNvSpPr/>
      </xdr:nvSpPr>
      <xdr:spPr>
        <a:xfrm>
          <a:off x="10426700" y="1057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120650</xdr:rowOff>
    </xdr:from>
    <xdr:to>
      <xdr:col>50</xdr:col>
      <xdr:colOff>165100</xdr:colOff>
      <xdr:row>62</xdr:row>
      <xdr:rowOff>50800</xdr:rowOff>
    </xdr:to>
    <xdr:sp macro="" textlink="">
      <xdr:nvSpPr>
        <xdr:cNvPr id="241" name="フローチャート: 判断 240">
          <a:extLst>
            <a:ext uri="{FF2B5EF4-FFF2-40B4-BE49-F238E27FC236}">
              <a16:creationId xmlns:a16="http://schemas.microsoft.com/office/drawing/2014/main" id="{E9B35AC9-39CC-4313-A78B-B1064D215E3B}"/>
            </a:ext>
          </a:extLst>
        </xdr:cNvPr>
        <xdr:cNvSpPr/>
      </xdr:nvSpPr>
      <xdr:spPr>
        <a:xfrm>
          <a:off x="9588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122827</xdr:rowOff>
    </xdr:from>
    <xdr:to>
      <xdr:col>46</xdr:col>
      <xdr:colOff>38100</xdr:colOff>
      <xdr:row>62</xdr:row>
      <xdr:rowOff>52977</xdr:rowOff>
    </xdr:to>
    <xdr:sp macro="" textlink="">
      <xdr:nvSpPr>
        <xdr:cNvPr id="242" name="フローチャート: 判断 241">
          <a:extLst>
            <a:ext uri="{FF2B5EF4-FFF2-40B4-BE49-F238E27FC236}">
              <a16:creationId xmlns:a16="http://schemas.microsoft.com/office/drawing/2014/main" id="{5023BF6D-EDC4-4626-B856-88D88C070C25}"/>
            </a:ext>
          </a:extLst>
        </xdr:cNvPr>
        <xdr:cNvSpPr/>
      </xdr:nvSpPr>
      <xdr:spPr>
        <a:xfrm>
          <a:off x="8699500" y="10581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152219</xdr:rowOff>
    </xdr:from>
    <xdr:to>
      <xdr:col>41</xdr:col>
      <xdr:colOff>101600</xdr:colOff>
      <xdr:row>62</xdr:row>
      <xdr:rowOff>82369</xdr:rowOff>
    </xdr:to>
    <xdr:sp macro="" textlink="">
      <xdr:nvSpPr>
        <xdr:cNvPr id="243" name="フローチャート: 判断 242">
          <a:extLst>
            <a:ext uri="{FF2B5EF4-FFF2-40B4-BE49-F238E27FC236}">
              <a16:creationId xmlns:a16="http://schemas.microsoft.com/office/drawing/2014/main" id="{6F816BD2-B57D-430C-8169-178FC1EE5B66}"/>
            </a:ext>
          </a:extLst>
        </xdr:cNvPr>
        <xdr:cNvSpPr/>
      </xdr:nvSpPr>
      <xdr:spPr>
        <a:xfrm>
          <a:off x="7810500" y="10610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151130</xdr:rowOff>
    </xdr:from>
    <xdr:to>
      <xdr:col>36</xdr:col>
      <xdr:colOff>165100</xdr:colOff>
      <xdr:row>62</xdr:row>
      <xdr:rowOff>81280</xdr:rowOff>
    </xdr:to>
    <xdr:sp macro="" textlink="">
      <xdr:nvSpPr>
        <xdr:cNvPr id="244" name="フローチャート: 判断 243">
          <a:extLst>
            <a:ext uri="{FF2B5EF4-FFF2-40B4-BE49-F238E27FC236}">
              <a16:creationId xmlns:a16="http://schemas.microsoft.com/office/drawing/2014/main" id="{4BDC6D9B-9ACF-44B1-85E3-7F58B4BF46B0}"/>
            </a:ext>
          </a:extLst>
        </xdr:cNvPr>
        <xdr:cNvSpPr/>
      </xdr:nvSpPr>
      <xdr:spPr>
        <a:xfrm>
          <a:off x="69215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2A389EC5-8EAA-42C7-B319-C896B744167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F44EB5AB-560D-4F07-A5F5-1739421ED54E}"/>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28CB65A8-D295-472F-846F-CE909F02C04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40FAC552-CCC1-4232-B4B1-0E76FFAC7D4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0884A64B-53ED-4C74-A75A-334A8640A89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112485</xdr:rowOff>
    </xdr:from>
    <xdr:to>
      <xdr:col>55</xdr:col>
      <xdr:colOff>50800</xdr:colOff>
      <xdr:row>63</xdr:row>
      <xdr:rowOff>42635</xdr:rowOff>
    </xdr:to>
    <xdr:sp macro="" textlink="">
      <xdr:nvSpPr>
        <xdr:cNvPr id="250" name="楕円 249">
          <a:extLst>
            <a:ext uri="{FF2B5EF4-FFF2-40B4-BE49-F238E27FC236}">
              <a16:creationId xmlns:a16="http://schemas.microsoft.com/office/drawing/2014/main" id="{2898E5AB-B170-4A60-8BCE-CC940183F2E5}"/>
            </a:ext>
          </a:extLst>
        </xdr:cNvPr>
        <xdr:cNvSpPr/>
      </xdr:nvSpPr>
      <xdr:spPr>
        <a:xfrm>
          <a:off x="10426700" y="1074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90912</xdr:rowOff>
    </xdr:from>
    <xdr:ext cx="469744" cy="259045"/>
    <xdr:sp macro="" textlink="">
      <xdr:nvSpPr>
        <xdr:cNvPr id="251" name="【体育館・プール】&#10;一人当たり面積該当値テキスト">
          <a:extLst>
            <a:ext uri="{FF2B5EF4-FFF2-40B4-BE49-F238E27FC236}">
              <a16:creationId xmlns:a16="http://schemas.microsoft.com/office/drawing/2014/main" id="{1206DF6E-EE24-4082-988E-8E301C07BBA2}"/>
            </a:ext>
          </a:extLst>
        </xdr:cNvPr>
        <xdr:cNvSpPr txBox="1"/>
      </xdr:nvSpPr>
      <xdr:spPr>
        <a:xfrm>
          <a:off x="10515600" y="10720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112485</xdr:rowOff>
    </xdr:from>
    <xdr:to>
      <xdr:col>50</xdr:col>
      <xdr:colOff>165100</xdr:colOff>
      <xdr:row>63</xdr:row>
      <xdr:rowOff>42635</xdr:rowOff>
    </xdr:to>
    <xdr:sp macro="" textlink="">
      <xdr:nvSpPr>
        <xdr:cNvPr id="252" name="楕円 251">
          <a:extLst>
            <a:ext uri="{FF2B5EF4-FFF2-40B4-BE49-F238E27FC236}">
              <a16:creationId xmlns:a16="http://schemas.microsoft.com/office/drawing/2014/main" id="{14648A55-B21A-4C3D-A9A1-02293E171470}"/>
            </a:ext>
          </a:extLst>
        </xdr:cNvPr>
        <xdr:cNvSpPr/>
      </xdr:nvSpPr>
      <xdr:spPr>
        <a:xfrm>
          <a:off x="9588500" y="1074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163285</xdr:rowOff>
    </xdr:from>
    <xdr:to>
      <xdr:col>55</xdr:col>
      <xdr:colOff>0</xdr:colOff>
      <xdr:row>62</xdr:row>
      <xdr:rowOff>163285</xdr:rowOff>
    </xdr:to>
    <xdr:cxnSp macro="">
      <xdr:nvCxnSpPr>
        <xdr:cNvPr id="253" name="直線コネクタ 252">
          <a:extLst>
            <a:ext uri="{FF2B5EF4-FFF2-40B4-BE49-F238E27FC236}">
              <a16:creationId xmlns:a16="http://schemas.microsoft.com/office/drawing/2014/main" id="{C351C7AA-6563-4B26-A0D0-6BF0C5FE4B72}"/>
            </a:ext>
          </a:extLst>
        </xdr:cNvPr>
        <xdr:cNvCxnSpPr/>
      </xdr:nvCxnSpPr>
      <xdr:spPr>
        <a:xfrm>
          <a:off x="9639300" y="107931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113574</xdr:rowOff>
    </xdr:from>
    <xdr:to>
      <xdr:col>46</xdr:col>
      <xdr:colOff>38100</xdr:colOff>
      <xdr:row>63</xdr:row>
      <xdr:rowOff>43724</xdr:rowOff>
    </xdr:to>
    <xdr:sp macro="" textlink="">
      <xdr:nvSpPr>
        <xdr:cNvPr id="254" name="楕円 253">
          <a:extLst>
            <a:ext uri="{FF2B5EF4-FFF2-40B4-BE49-F238E27FC236}">
              <a16:creationId xmlns:a16="http://schemas.microsoft.com/office/drawing/2014/main" id="{4F4E5D75-D525-4263-98A1-1B859AEE7F63}"/>
            </a:ext>
          </a:extLst>
        </xdr:cNvPr>
        <xdr:cNvSpPr/>
      </xdr:nvSpPr>
      <xdr:spPr>
        <a:xfrm>
          <a:off x="8699500" y="10743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163285</xdr:rowOff>
    </xdr:from>
    <xdr:to>
      <xdr:col>50</xdr:col>
      <xdr:colOff>114300</xdr:colOff>
      <xdr:row>62</xdr:row>
      <xdr:rowOff>164374</xdr:rowOff>
    </xdr:to>
    <xdr:cxnSp macro="">
      <xdr:nvCxnSpPr>
        <xdr:cNvPr id="255" name="直線コネクタ 254">
          <a:extLst>
            <a:ext uri="{FF2B5EF4-FFF2-40B4-BE49-F238E27FC236}">
              <a16:creationId xmlns:a16="http://schemas.microsoft.com/office/drawing/2014/main" id="{7560A8DD-A6B7-448A-B9E7-D455304635EC}"/>
            </a:ext>
          </a:extLst>
        </xdr:cNvPr>
        <xdr:cNvCxnSpPr/>
      </xdr:nvCxnSpPr>
      <xdr:spPr>
        <a:xfrm flipV="1">
          <a:off x="8750300" y="10793185"/>
          <a:ext cx="8890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115751</xdr:rowOff>
    </xdr:from>
    <xdr:to>
      <xdr:col>41</xdr:col>
      <xdr:colOff>101600</xdr:colOff>
      <xdr:row>63</xdr:row>
      <xdr:rowOff>45901</xdr:rowOff>
    </xdr:to>
    <xdr:sp macro="" textlink="">
      <xdr:nvSpPr>
        <xdr:cNvPr id="256" name="楕円 255">
          <a:extLst>
            <a:ext uri="{FF2B5EF4-FFF2-40B4-BE49-F238E27FC236}">
              <a16:creationId xmlns:a16="http://schemas.microsoft.com/office/drawing/2014/main" id="{860C9BA6-8AF6-41C0-909B-DBDA9FDDF2F4}"/>
            </a:ext>
          </a:extLst>
        </xdr:cNvPr>
        <xdr:cNvSpPr/>
      </xdr:nvSpPr>
      <xdr:spPr>
        <a:xfrm>
          <a:off x="7810500" y="10745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164374</xdr:rowOff>
    </xdr:from>
    <xdr:to>
      <xdr:col>45</xdr:col>
      <xdr:colOff>177800</xdr:colOff>
      <xdr:row>62</xdr:row>
      <xdr:rowOff>166551</xdr:rowOff>
    </xdr:to>
    <xdr:cxnSp macro="">
      <xdr:nvCxnSpPr>
        <xdr:cNvPr id="257" name="直線コネクタ 256">
          <a:extLst>
            <a:ext uri="{FF2B5EF4-FFF2-40B4-BE49-F238E27FC236}">
              <a16:creationId xmlns:a16="http://schemas.microsoft.com/office/drawing/2014/main" id="{CA4C09F6-1A7C-4E9C-98C2-8BD4633D8B50}"/>
            </a:ext>
          </a:extLst>
        </xdr:cNvPr>
        <xdr:cNvCxnSpPr/>
      </xdr:nvCxnSpPr>
      <xdr:spPr>
        <a:xfrm flipV="1">
          <a:off x="7861300" y="10794274"/>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119017</xdr:rowOff>
    </xdr:from>
    <xdr:to>
      <xdr:col>36</xdr:col>
      <xdr:colOff>165100</xdr:colOff>
      <xdr:row>63</xdr:row>
      <xdr:rowOff>49167</xdr:rowOff>
    </xdr:to>
    <xdr:sp macro="" textlink="">
      <xdr:nvSpPr>
        <xdr:cNvPr id="258" name="楕円 257">
          <a:extLst>
            <a:ext uri="{FF2B5EF4-FFF2-40B4-BE49-F238E27FC236}">
              <a16:creationId xmlns:a16="http://schemas.microsoft.com/office/drawing/2014/main" id="{A25EE34C-22E5-4831-B502-7F25D5FAF81F}"/>
            </a:ext>
          </a:extLst>
        </xdr:cNvPr>
        <xdr:cNvSpPr/>
      </xdr:nvSpPr>
      <xdr:spPr>
        <a:xfrm>
          <a:off x="6921500" y="10748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166551</xdr:rowOff>
    </xdr:from>
    <xdr:to>
      <xdr:col>41</xdr:col>
      <xdr:colOff>50800</xdr:colOff>
      <xdr:row>62</xdr:row>
      <xdr:rowOff>169817</xdr:rowOff>
    </xdr:to>
    <xdr:cxnSp macro="">
      <xdr:nvCxnSpPr>
        <xdr:cNvPr id="259" name="直線コネクタ 258">
          <a:extLst>
            <a:ext uri="{FF2B5EF4-FFF2-40B4-BE49-F238E27FC236}">
              <a16:creationId xmlns:a16="http://schemas.microsoft.com/office/drawing/2014/main" id="{309C5899-1AC2-4FD5-A9CB-AA0A96EB0F18}"/>
            </a:ext>
          </a:extLst>
        </xdr:cNvPr>
        <xdr:cNvCxnSpPr/>
      </xdr:nvCxnSpPr>
      <xdr:spPr>
        <a:xfrm flipV="1">
          <a:off x="6972300" y="1079645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67327</xdr:rowOff>
    </xdr:from>
    <xdr:ext cx="469744" cy="259045"/>
    <xdr:sp macro="" textlink="">
      <xdr:nvSpPr>
        <xdr:cNvPr id="260" name="n_1aveValue【体育館・プール】&#10;一人当たり面積">
          <a:extLst>
            <a:ext uri="{FF2B5EF4-FFF2-40B4-BE49-F238E27FC236}">
              <a16:creationId xmlns:a16="http://schemas.microsoft.com/office/drawing/2014/main" id="{D71759F0-6F83-4A0F-980A-A13736CBD721}"/>
            </a:ext>
          </a:extLst>
        </xdr:cNvPr>
        <xdr:cNvSpPr txBox="1"/>
      </xdr:nvSpPr>
      <xdr:spPr>
        <a:xfrm>
          <a:off x="9391727" y="1035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69504</xdr:rowOff>
    </xdr:from>
    <xdr:ext cx="469744" cy="259045"/>
    <xdr:sp macro="" textlink="">
      <xdr:nvSpPr>
        <xdr:cNvPr id="261" name="n_2aveValue【体育館・プール】&#10;一人当たり面積">
          <a:extLst>
            <a:ext uri="{FF2B5EF4-FFF2-40B4-BE49-F238E27FC236}">
              <a16:creationId xmlns:a16="http://schemas.microsoft.com/office/drawing/2014/main" id="{E2B94507-373F-4A8C-8342-9D54E731AB41}"/>
            </a:ext>
          </a:extLst>
        </xdr:cNvPr>
        <xdr:cNvSpPr txBox="1"/>
      </xdr:nvSpPr>
      <xdr:spPr>
        <a:xfrm>
          <a:off x="8515427" y="10356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98896</xdr:rowOff>
    </xdr:from>
    <xdr:ext cx="469744" cy="259045"/>
    <xdr:sp macro="" textlink="">
      <xdr:nvSpPr>
        <xdr:cNvPr id="262" name="n_3aveValue【体育館・プール】&#10;一人当たり面積">
          <a:extLst>
            <a:ext uri="{FF2B5EF4-FFF2-40B4-BE49-F238E27FC236}">
              <a16:creationId xmlns:a16="http://schemas.microsoft.com/office/drawing/2014/main" id="{07839FE4-D379-4B35-81E9-BEE3AC3460AC}"/>
            </a:ext>
          </a:extLst>
        </xdr:cNvPr>
        <xdr:cNvSpPr txBox="1"/>
      </xdr:nvSpPr>
      <xdr:spPr>
        <a:xfrm>
          <a:off x="7626427" y="10385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97807</xdr:rowOff>
    </xdr:from>
    <xdr:ext cx="469744" cy="259045"/>
    <xdr:sp macro="" textlink="">
      <xdr:nvSpPr>
        <xdr:cNvPr id="263" name="n_4aveValue【体育館・プール】&#10;一人当たり面積">
          <a:extLst>
            <a:ext uri="{FF2B5EF4-FFF2-40B4-BE49-F238E27FC236}">
              <a16:creationId xmlns:a16="http://schemas.microsoft.com/office/drawing/2014/main" id="{5E94B21C-B779-40CA-8EA1-18F7798AAA8D}"/>
            </a:ext>
          </a:extLst>
        </xdr:cNvPr>
        <xdr:cNvSpPr txBox="1"/>
      </xdr:nvSpPr>
      <xdr:spPr>
        <a:xfrm>
          <a:off x="6737427" y="1038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33762</xdr:rowOff>
    </xdr:from>
    <xdr:ext cx="469744" cy="259045"/>
    <xdr:sp macro="" textlink="">
      <xdr:nvSpPr>
        <xdr:cNvPr id="264" name="n_1mainValue【体育館・プール】&#10;一人当たり面積">
          <a:extLst>
            <a:ext uri="{FF2B5EF4-FFF2-40B4-BE49-F238E27FC236}">
              <a16:creationId xmlns:a16="http://schemas.microsoft.com/office/drawing/2014/main" id="{482DFAEA-8748-4BE0-8DFC-F92E2588038B}"/>
            </a:ext>
          </a:extLst>
        </xdr:cNvPr>
        <xdr:cNvSpPr txBox="1"/>
      </xdr:nvSpPr>
      <xdr:spPr>
        <a:xfrm>
          <a:off x="9391727" y="10835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34851</xdr:rowOff>
    </xdr:from>
    <xdr:ext cx="469744" cy="259045"/>
    <xdr:sp macro="" textlink="">
      <xdr:nvSpPr>
        <xdr:cNvPr id="265" name="n_2mainValue【体育館・プール】&#10;一人当たり面積">
          <a:extLst>
            <a:ext uri="{FF2B5EF4-FFF2-40B4-BE49-F238E27FC236}">
              <a16:creationId xmlns:a16="http://schemas.microsoft.com/office/drawing/2014/main" id="{7BB53DAA-F839-4251-AEEF-219FF3F5CDAF}"/>
            </a:ext>
          </a:extLst>
        </xdr:cNvPr>
        <xdr:cNvSpPr txBox="1"/>
      </xdr:nvSpPr>
      <xdr:spPr>
        <a:xfrm>
          <a:off x="8515427" y="10836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37028</xdr:rowOff>
    </xdr:from>
    <xdr:ext cx="469744" cy="259045"/>
    <xdr:sp macro="" textlink="">
      <xdr:nvSpPr>
        <xdr:cNvPr id="266" name="n_3mainValue【体育館・プール】&#10;一人当たり面積">
          <a:extLst>
            <a:ext uri="{FF2B5EF4-FFF2-40B4-BE49-F238E27FC236}">
              <a16:creationId xmlns:a16="http://schemas.microsoft.com/office/drawing/2014/main" id="{C4DAA059-FCF6-4167-AF79-E8EDB27FC88A}"/>
            </a:ext>
          </a:extLst>
        </xdr:cNvPr>
        <xdr:cNvSpPr txBox="1"/>
      </xdr:nvSpPr>
      <xdr:spPr>
        <a:xfrm>
          <a:off x="7626427" y="10838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40294</xdr:rowOff>
    </xdr:from>
    <xdr:ext cx="469744" cy="259045"/>
    <xdr:sp macro="" textlink="">
      <xdr:nvSpPr>
        <xdr:cNvPr id="267" name="n_4mainValue【体育館・プール】&#10;一人当たり面積">
          <a:extLst>
            <a:ext uri="{FF2B5EF4-FFF2-40B4-BE49-F238E27FC236}">
              <a16:creationId xmlns:a16="http://schemas.microsoft.com/office/drawing/2014/main" id="{C5F29734-C3E9-428B-A3CD-35E2BBA0B974}"/>
            </a:ext>
          </a:extLst>
        </xdr:cNvPr>
        <xdr:cNvSpPr txBox="1"/>
      </xdr:nvSpPr>
      <xdr:spPr>
        <a:xfrm>
          <a:off x="6737427" y="10841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a:extLst>
            <a:ext uri="{FF2B5EF4-FFF2-40B4-BE49-F238E27FC236}">
              <a16:creationId xmlns:a16="http://schemas.microsoft.com/office/drawing/2014/main" id="{22EA21FE-D85B-427F-B3F6-A9FCEA1A699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a:extLst>
            <a:ext uri="{FF2B5EF4-FFF2-40B4-BE49-F238E27FC236}">
              <a16:creationId xmlns:a16="http://schemas.microsoft.com/office/drawing/2014/main" id="{ED1496DD-3159-4F7D-B6CF-286CF4A9A14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a:extLst>
            <a:ext uri="{FF2B5EF4-FFF2-40B4-BE49-F238E27FC236}">
              <a16:creationId xmlns:a16="http://schemas.microsoft.com/office/drawing/2014/main" id="{9D809986-F644-4FE0-BEB0-01A0F21F205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a:extLst>
            <a:ext uri="{FF2B5EF4-FFF2-40B4-BE49-F238E27FC236}">
              <a16:creationId xmlns:a16="http://schemas.microsoft.com/office/drawing/2014/main" id="{D4E4CD56-D56E-4AC1-A445-FDC28E840B5A}"/>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a:extLst>
            <a:ext uri="{FF2B5EF4-FFF2-40B4-BE49-F238E27FC236}">
              <a16:creationId xmlns:a16="http://schemas.microsoft.com/office/drawing/2014/main" id="{B4139DC7-8D7D-4AB1-990A-EFA7F0DC139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a:extLst>
            <a:ext uri="{FF2B5EF4-FFF2-40B4-BE49-F238E27FC236}">
              <a16:creationId xmlns:a16="http://schemas.microsoft.com/office/drawing/2014/main" id="{D1105C78-163C-41A5-86F9-1593DDA1381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a:extLst>
            <a:ext uri="{FF2B5EF4-FFF2-40B4-BE49-F238E27FC236}">
              <a16:creationId xmlns:a16="http://schemas.microsoft.com/office/drawing/2014/main" id="{61DA9F66-644B-4279-AF7D-476AA0424FE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a:extLst>
            <a:ext uri="{FF2B5EF4-FFF2-40B4-BE49-F238E27FC236}">
              <a16:creationId xmlns:a16="http://schemas.microsoft.com/office/drawing/2014/main" id="{3711730E-4E0F-40B2-A5CE-D6A9F4131142}"/>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a:extLst>
            <a:ext uri="{FF2B5EF4-FFF2-40B4-BE49-F238E27FC236}">
              <a16:creationId xmlns:a16="http://schemas.microsoft.com/office/drawing/2014/main" id="{7258474D-F3FC-4EA1-8508-6486B4818EA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a:extLst>
            <a:ext uri="{FF2B5EF4-FFF2-40B4-BE49-F238E27FC236}">
              <a16:creationId xmlns:a16="http://schemas.microsoft.com/office/drawing/2014/main" id="{A601BC3A-65E0-47B3-93C9-148C9305E51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8" name="テキスト ボックス 277">
          <a:extLst>
            <a:ext uri="{FF2B5EF4-FFF2-40B4-BE49-F238E27FC236}">
              <a16:creationId xmlns:a16="http://schemas.microsoft.com/office/drawing/2014/main" id="{F86DC24B-13FD-4304-BC8E-10D9A613029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9" name="直線コネクタ 278">
          <a:extLst>
            <a:ext uri="{FF2B5EF4-FFF2-40B4-BE49-F238E27FC236}">
              <a16:creationId xmlns:a16="http://schemas.microsoft.com/office/drawing/2014/main" id="{7FDE0A54-B55D-4EDE-8549-016FFE989DA5}"/>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80" name="テキスト ボックス 279">
          <a:extLst>
            <a:ext uri="{FF2B5EF4-FFF2-40B4-BE49-F238E27FC236}">
              <a16:creationId xmlns:a16="http://schemas.microsoft.com/office/drawing/2014/main" id="{559D26D1-5DC7-4579-91E1-A572308A23DE}"/>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81" name="直線コネクタ 280">
          <a:extLst>
            <a:ext uri="{FF2B5EF4-FFF2-40B4-BE49-F238E27FC236}">
              <a16:creationId xmlns:a16="http://schemas.microsoft.com/office/drawing/2014/main" id="{45DB5C23-7E71-4B22-8B4D-C10C37B89C22}"/>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82" name="テキスト ボックス 281">
          <a:extLst>
            <a:ext uri="{FF2B5EF4-FFF2-40B4-BE49-F238E27FC236}">
              <a16:creationId xmlns:a16="http://schemas.microsoft.com/office/drawing/2014/main" id="{0D82AAB6-BD79-4607-A08A-4ECE91FD5FD3}"/>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3" name="直線コネクタ 282">
          <a:extLst>
            <a:ext uri="{FF2B5EF4-FFF2-40B4-BE49-F238E27FC236}">
              <a16:creationId xmlns:a16="http://schemas.microsoft.com/office/drawing/2014/main" id="{94A6AEA9-5F72-4D72-94CF-AE5C5017F901}"/>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4" name="テキスト ボックス 283">
          <a:extLst>
            <a:ext uri="{FF2B5EF4-FFF2-40B4-BE49-F238E27FC236}">
              <a16:creationId xmlns:a16="http://schemas.microsoft.com/office/drawing/2014/main" id="{EA9EB1F3-3376-454D-8203-F1DADF85A7D6}"/>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5" name="直線コネクタ 284">
          <a:extLst>
            <a:ext uri="{FF2B5EF4-FFF2-40B4-BE49-F238E27FC236}">
              <a16:creationId xmlns:a16="http://schemas.microsoft.com/office/drawing/2014/main" id="{D59F1616-CF17-4AA2-BF46-C90A5CE984E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6" name="テキスト ボックス 285">
          <a:extLst>
            <a:ext uri="{FF2B5EF4-FFF2-40B4-BE49-F238E27FC236}">
              <a16:creationId xmlns:a16="http://schemas.microsoft.com/office/drawing/2014/main" id="{9B0CDFAD-8E44-4D90-912D-455CBD6BA53A}"/>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7" name="直線コネクタ 286">
          <a:extLst>
            <a:ext uri="{FF2B5EF4-FFF2-40B4-BE49-F238E27FC236}">
              <a16:creationId xmlns:a16="http://schemas.microsoft.com/office/drawing/2014/main" id="{8FDB925A-A1E7-42B4-9BA0-ED5DD93A92B9}"/>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8" name="テキスト ボックス 287">
          <a:extLst>
            <a:ext uri="{FF2B5EF4-FFF2-40B4-BE49-F238E27FC236}">
              <a16:creationId xmlns:a16="http://schemas.microsoft.com/office/drawing/2014/main" id="{20A4412C-CDE8-4DAD-81A6-2AB7C4F70225}"/>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9" name="直線コネクタ 288">
          <a:extLst>
            <a:ext uri="{FF2B5EF4-FFF2-40B4-BE49-F238E27FC236}">
              <a16:creationId xmlns:a16="http://schemas.microsoft.com/office/drawing/2014/main" id="{64B0E719-DA9D-41BD-B9E9-BEBE17DC7686}"/>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90" name="テキスト ボックス 289">
          <a:extLst>
            <a:ext uri="{FF2B5EF4-FFF2-40B4-BE49-F238E27FC236}">
              <a16:creationId xmlns:a16="http://schemas.microsoft.com/office/drawing/2014/main" id="{BFCA7EE9-5811-4DBE-9EC7-47361E1F5A79}"/>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91" name="直線コネクタ 290">
          <a:extLst>
            <a:ext uri="{FF2B5EF4-FFF2-40B4-BE49-F238E27FC236}">
              <a16:creationId xmlns:a16="http://schemas.microsoft.com/office/drawing/2014/main" id="{473FA98D-3451-467C-9846-6901D23BE39A}"/>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92" name="【福祉施設】&#10;有形固定資産減価償却率グラフ枠">
          <a:extLst>
            <a:ext uri="{FF2B5EF4-FFF2-40B4-BE49-F238E27FC236}">
              <a16:creationId xmlns:a16="http://schemas.microsoft.com/office/drawing/2014/main" id="{93E6A60F-F0D3-40CB-B6D8-4CFB07F09AE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137705</xdr:rowOff>
    </xdr:from>
    <xdr:to>
      <xdr:col>24</xdr:col>
      <xdr:colOff>62865</xdr:colOff>
      <xdr:row>86</xdr:row>
      <xdr:rowOff>168729</xdr:rowOff>
    </xdr:to>
    <xdr:cxnSp macro="">
      <xdr:nvCxnSpPr>
        <xdr:cNvPr id="293" name="直線コネクタ 292">
          <a:extLst>
            <a:ext uri="{FF2B5EF4-FFF2-40B4-BE49-F238E27FC236}">
              <a16:creationId xmlns:a16="http://schemas.microsoft.com/office/drawing/2014/main" id="{F3CD6EFC-AF44-4C4C-B8D0-ACEC94F217AA}"/>
            </a:ext>
          </a:extLst>
        </xdr:cNvPr>
        <xdr:cNvCxnSpPr/>
      </xdr:nvCxnSpPr>
      <xdr:spPr>
        <a:xfrm flipV="1">
          <a:off x="4634865" y="13339355"/>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4" name="【福祉施設】&#10;有形固定資産減価償却率最小値テキスト">
          <a:extLst>
            <a:ext uri="{FF2B5EF4-FFF2-40B4-BE49-F238E27FC236}">
              <a16:creationId xmlns:a16="http://schemas.microsoft.com/office/drawing/2014/main" id="{44058EFB-AD00-4E25-BC6F-9E03309C5E49}"/>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5" name="直線コネクタ 294">
          <a:extLst>
            <a:ext uri="{FF2B5EF4-FFF2-40B4-BE49-F238E27FC236}">
              <a16:creationId xmlns:a16="http://schemas.microsoft.com/office/drawing/2014/main" id="{324E2F3F-720C-4572-A3DA-69380C9BD92A}"/>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84382</xdr:rowOff>
    </xdr:from>
    <xdr:ext cx="340478" cy="259045"/>
    <xdr:sp macro="" textlink="">
      <xdr:nvSpPr>
        <xdr:cNvPr id="296" name="【福祉施設】&#10;有形固定資産減価償却率最大値テキスト">
          <a:extLst>
            <a:ext uri="{FF2B5EF4-FFF2-40B4-BE49-F238E27FC236}">
              <a16:creationId xmlns:a16="http://schemas.microsoft.com/office/drawing/2014/main" id="{9828D3FC-280E-415B-B70D-F12460AFCFC8}"/>
            </a:ext>
          </a:extLst>
        </xdr:cNvPr>
        <xdr:cNvSpPr txBox="1"/>
      </xdr:nvSpPr>
      <xdr:spPr>
        <a:xfrm>
          <a:off x="4673600" y="131145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137705</xdr:rowOff>
    </xdr:from>
    <xdr:to>
      <xdr:col>24</xdr:col>
      <xdr:colOff>152400</xdr:colOff>
      <xdr:row>77</xdr:row>
      <xdr:rowOff>137705</xdr:rowOff>
    </xdr:to>
    <xdr:cxnSp macro="">
      <xdr:nvCxnSpPr>
        <xdr:cNvPr id="297" name="直線コネクタ 296">
          <a:extLst>
            <a:ext uri="{FF2B5EF4-FFF2-40B4-BE49-F238E27FC236}">
              <a16:creationId xmlns:a16="http://schemas.microsoft.com/office/drawing/2014/main" id="{3CCD368D-4002-4085-84C7-6FA55DE784AC}"/>
            </a:ext>
          </a:extLst>
        </xdr:cNvPr>
        <xdr:cNvCxnSpPr/>
      </xdr:nvCxnSpPr>
      <xdr:spPr>
        <a:xfrm>
          <a:off x="4546600" y="13339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80390</xdr:rowOff>
    </xdr:from>
    <xdr:ext cx="405111" cy="259045"/>
    <xdr:sp macro="" textlink="">
      <xdr:nvSpPr>
        <xdr:cNvPr id="298" name="【福祉施設】&#10;有形固定資産減価償却率平均値テキスト">
          <a:extLst>
            <a:ext uri="{FF2B5EF4-FFF2-40B4-BE49-F238E27FC236}">
              <a16:creationId xmlns:a16="http://schemas.microsoft.com/office/drawing/2014/main" id="{EBEC3DD4-E43F-4CC4-81DF-23CF198A1093}"/>
            </a:ext>
          </a:extLst>
        </xdr:cNvPr>
        <xdr:cNvSpPr txBox="1"/>
      </xdr:nvSpPr>
      <xdr:spPr>
        <a:xfrm>
          <a:off x="4673600" y="14139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57513</xdr:rowOff>
    </xdr:from>
    <xdr:to>
      <xdr:col>24</xdr:col>
      <xdr:colOff>114300</xdr:colOff>
      <xdr:row>83</xdr:row>
      <xdr:rowOff>159113</xdr:rowOff>
    </xdr:to>
    <xdr:sp macro="" textlink="">
      <xdr:nvSpPr>
        <xdr:cNvPr id="299" name="フローチャート: 判断 298">
          <a:extLst>
            <a:ext uri="{FF2B5EF4-FFF2-40B4-BE49-F238E27FC236}">
              <a16:creationId xmlns:a16="http://schemas.microsoft.com/office/drawing/2014/main" id="{C3EE19D0-1A93-4334-B36F-465C4FB50B1B}"/>
            </a:ext>
          </a:extLst>
        </xdr:cNvPr>
        <xdr:cNvSpPr/>
      </xdr:nvSpPr>
      <xdr:spPr>
        <a:xfrm>
          <a:off x="4584700" y="1428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28121</xdr:rowOff>
    </xdr:from>
    <xdr:to>
      <xdr:col>20</xdr:col>
      <xdr:colOff>38100</xdr:colOff>
      <xdr:row>83</xdr:row>
      <xdr:rowOff>129721</xdr:rowOff>
    </xdr:to>
    <xdr:sp macro="" textlink="">
      <xdr:nvSpPr>
        <xdr:cNvPr id="300" name="フローチャート: 判断 299">
          <a:extLst>
            <a:ext uri="{FF2B5EF4-FFF2-40B4-BE49-F238E27FC236}">
              <a16:creationId xmlns:a16="http://schemas.microsoft.com/office/drawing/2014/main" id="{CA53BF53-74E2-4EA5-8D8E-7352DF7D41BE}"/>
            </a:ext>
          </a:extLst>
        </xdr:cNvPr>
        <xdr:cNvSpPr/>
      </xdr:nvSpPr>
      <xdr:spPr>
        <a:xfrm>
          <a:off x="3746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52614</xdr:rowOff>
    </xdr:from>
    <xdr:to>
      <xdr:col>15</xdr:col>
      <xdr:colOff>101600</xdr:colOff>
      <xdr:row>83</xdr:row>
      <xdr:rowOff>154214</xdr:rowOff>
    </xdr:to>
    <xdr:sp macro="" textlink="">
      <xdr:nvSpPr>
        <xdr:cNvPr id="301" name="フローチャート: 判断 300">
          <a:extLst>
            <a:ext uri="{FF2B5EF4-FFF2-40B4-BE49-F238E27FC236}">
              <a16:creationId xmlns:a16="http://schemas.microsoft.com/office/drawing/2014/main" id="{443DBE09-443C-47C5-B50E-CF996BFDCBC2}"/>
            </a:ext>
          </a:extLst>
        </xdr:cNvPr>
        <xdr:cNvSpPr/>
      </xdr:nvSpPr>
      <xdr:spPr>
        <a:xfrm>
          <a:off x="2857500" y="1428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62412</xdr:rowOff>
    </xdr:from>
    <xdr:to>
      <xdr:col>10</xdr:col>
      <xdr:colOff>165100</xdr:colOff>
      <xdr:row>83</xdr:row>
      <xdr:rowOff>164012</xdr:rowOff>
    </xdr:to>
    <xdr:sp macro="" textlink="">
      <xdr:nvSpPr>
        <xdr:cNvPr id="302" name="フローチャート: 判断 301">
          <a:extLst>
            <a:ext uri="{FF2B5EF4-FFF2-40B4-BE49-F238E27FC236}">
              <a16:creationId xmlns:a16="http://schemas.microsoft.com/office/drawing/2014/main" id="{9910F0AE-6D0F-49B4-ABBE-047A57EDEDD2}"/>
            </a:ext>
          </a:extLst>
        </xdr:cNvPr>
        <xdr:cNvSpPr/>
      </xdr:nvSpPr>
      <xdr:spPr>
        <a:xfrm>
          <a:off x="1968500" y="1429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168548</xdr:rowOff>
    </xdr:from>
    <xdr:to>
      <xdr:col>6</xdr:col>
      <xdr:colOff>38100</xdr:colOff>
      <xdr:row>83</xdr:row>
      <xdr:rowOff>98698</xdr:rowOff>
    </xdr:to>
    <xdr:sp macro="" textlink="">
      <xdr:nvSpPr>
        <xdr:cNvPr id="303" name="フローチャート: 判断 302">
          <a:extLst>
            <a:ext uri="{FF2B5EF4-FFF2-40B4-BE49-F238E27FC236}">
              <a16:creationId xmlns:a16="http://schemas.microsoft.com/office/drawing/2014/main" id="{BE34C8C4-72B1-40D2-9D3B-8D000986FD56}"/>
            </a:ext>
          </a:extLst>
        </xdr:cNvPr>
        <xdr:cNvSpPr/>
      </xdr:nvSpPr>
      <xdr:spPr>
        <a:xfrm>
          <a:off x="1079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3021A0E7-1BF2-484B-BB4C-FC27A36DBED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8E0A462E-A693-422B-8673-54016E55FF9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959DB66D-F88F-43A6-B440-D1D1553EE76F}"/>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B3136EC2-B7B5-43E9-99A6-9116F74FDED6}"/>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8" name="テキスト ボックス 307">
          <a:extLst>
            <a:ext uri="{FF2B5EF4-FFF2-40B4-BE49-F238E27FC236}">
              <a16:creationId xmlns:a16="http://schemas.microsoft.com/office/drawing/2014/main" id="{41C0381D-28D0-48FE-ADEE-F2D88B93AC6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36286</xdr:rowOff>
    </xdr:from>
    <xdr:to>
      <xdr:col>24</xdr:col>
      <xdr:colOff>114300</xdr:colOff>
      <xdr:row>85</xdr:row>
      <xdr:rowOff>137886</xdr:rowOff>
    </xdr:to>
    <xdr:sp macro="" textlink="">
      <xdr:nvSpPr>
        <xdr:cNvPr id="309" name="楕円 308">
          <a:extLst>
            <a:ext uri="{FF2B5EF4-FFF2-40B4-BE49-F238E27FC236}">
              <a16:creationId xmlns:a16="http://schemas.microsoft.com/office/drawing/2014/main" id="{0950C2AA-4629-4401-82D0-6DF517509791}"/>
            </a:ext>
          </a:extLst>
        </xdr:cNvPr>
        <xdr:cNvSpPr/>
      </xdr:nvSpPr>
      <xdr:spPr>
        <a:xfrm>
          <a:off x="4584700" y="1460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14713</xdr:rowOff>
    </xdr:from>
    <xdr:ext cx="405111" cy="259045"/>
    <xdr:sp macro="" textlink="">
      <xdr:nvSpPr>
        <xdr:cNvPr id="310" name="【福祉施設】&#10;有形固定資産減価償却率該当値テキスト">
          <a:extLst>
            <a:ext uri="{FF2B5EF4-FFF2-40B4-BE49-F238E27FC236}">
              <a16:creationId xmlns:a16="http://schemas.microsoft.com/office/drawing/2014/main" id="{EEBE19A0-E091-4ED0-946A-5E29E1E0FC22}"/>
            </a:ext>
          </a:extLst>
        </xdr:cNvPr>
        <xdr:cNvSpPr txBox="1"/>
      </xdr:nvSpPr>
      <xdr:spPr>
        <a:xfrm>
          <a:off x="4673600" y="14587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168548</xdr:rowOff>
    </xdr:from>
    <xdr:to>
      <xdr:col>20</xdr:col>
      <xdr:colOff>38100</xdr:colOff>
      <xdr:row>85</xdr:row>
      <xdr:rowOff>98698</xdr:rowOff>
    </xdr:to>
    <xdr:sp macro="" textlink="">
      <xdr:nvSpPr>
        <xdr:cNvPr id="311" name="楕円 310">
          <a:extLst>
            <a:ext uri="{FF2B5EF4-FFF2-40B4-BE49-F238E27FC236}">
              <a16:creationId xmlns:a16="http://schemas.microsoft.com/office/drawing/2014/main" id="{EF87830C-9D02-4B9B-A0EE-9CFF902022F5}"/>
            </a:ext>
          </a:extLst>
        </xdr:cNvPr>
        <xdr:cNvSpPr/>
      </xdr:nvSpPr>
      <xdr:spPr>
        <a:xfrm>
          <a:off x="3746500" y="14570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47898</xdr:rowOff>
    </xdr:from>
    <xdr:to>
      <xdr:col>24</xdr:col>
      <xdr:colOff>63500</xdr:colOff>
      <xdr:row>85</xdr:row>
      <xdr:rowOff>87086</xdr:rowOff>
    </xdr:to>
    <xdr:cxnSp macro="">
      <xdr:nvCxnSpPr>
        <xdr:cNvPr id="312" name="直線コネクタ 311">
          <a:extLst>
            <a:ext uri="{FF2B5EF4-FFF2-40B4-BE49-F238E27FC236}">
              <a16:creationId xmlns:a16="http://schemas.microsoft.com/office/drawing/2014/main" id="{63F3ACC9-D577-411F-80A0-B93E5E59C96C}"/>
            </a:ext>
          </a:extLst>
        </xdr:cNvPr>
        <xdr:cNvCxnSpPr/>
      </xdr:nvCxnSpPr>
      <xdr:spPr>
        <a:xfrm>
          <a:off x="3797300" y="14621148"/>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117929</xdr:rowOff>
    </xdr:from>
    <xdr:to>
      <xdr:col>15</xdr:col>
      <xdr:colOff>101600</xdr:colOff>
      <xdr:row>85</xdr:row>
      <xdr:rowOff>48079</xdr:rowOff>
    </xdr:to>
    <xdr:sp macro="" textlink="">
      <xdr:nvSpPr>
        <xdr:cNvPr id="313" name="楕円 312">
          <a:extLst>
            <a:ext uri="{FF2B5EF4-FFF2-40B4-BE49-F238E27FC236}">
              <a16:creationId xmlns:a16="http://schemas.microsoft.com/office/drawing/2014/main" id="{F801E21C-3321-403D-8822-F09504271B45}"/>
            </a:ext>
          </a:extLst>
        </xdr:cNvPr>
        <xdr:cNvSpPr/>
      </xdr:nvSpPr>
      <xdr:spPr>
        <a:xfrm>
          <a:off x="28575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168729</xdr:rowOff>
    </xdr:from>
    <xdr:to>
      <xdr:col>19</xdr:col>
      <xdr:colOff>177800</xdr:colOff>
      <xdr:row>85</xdr:row>
      <xdr:rowOff>47898</xdr:rowOff>
    </xdr:to>
    <xdr:cxnSp macro="">
      <xdr:nvCxnSpPr>
        <xdr:cNvPr id="314" name="直線コネクタ 313">
          <a:extLst>
            <a:ext uri="{FF2B5EF4-FFF2-40B4-BE49-F238E27FC236}">
              <a16:creationId xmlns:a16="http://schemas.microsoft.com/office/drawing/2014/main" id="{2607C7AA-D743-41C5-8693-2AC59B67E50B}"/>
            </a:ext>
          </a:extLst>
        </xdr:cNvPr>
        <xdr:cNvCxnSpPr/>
      </xdr:nvCxnSpPr>
      <xdr:spPr>
        <a:xfrm>
          <a:off x="2908300" y="14570529"/>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113030</xdr:rowOff>
    </xdr:from>
    <xdr:to>
      <xdr:col>10</xdr:col>
      <xdr:colOff>165100</xdr:colOff>
      <xdr:row>85</xdr:row>
      <xdr:rowOff>43180</xdr:rowOff>
    </xdr:to>
    <xdr:sp macro="" textlink="">
      <xdr:nvSpPr>
        <xdr:cNvPr id="315" name="楕円 314">
          <a:extLst>
            <a:ext uri="{FF2B5EF4-FFF2-40B4-BE49-F238E27FC236}">
              <a16:creationId xmlns:a16="http://schemas.microsoft.com/office/drawing/2014/main" id="{80B331FA-9806-417B-9173-E332007F7F44}"/>
            </a:ext>
          </a:extLst>
        </xdr:cNvPr>
        <xdr:cNvSpPr/>
      </xdr:nvSpPr>
      <xdr:spPr>
        <a:xfrm>
          <a:off x="1968500" y="1451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163830</xdr:rowOff>
    </xdr:from>
    <xdr:to>
      <xdr:col>15</xdr:col>
      <xdr:colOff>50800</xdr:colOff>
      <xdr:row>84</xdr:row>
      <xdr:rowOff>168729</xdr:rowOff>
    </xdr:to>
    <xdr:cxnSp macro="">
      <xdr:nvCxnSpPr>
        <xdr:cNvPr id="316" name="直線コネクタ 315">
          <a:extLst>
            <a:ext uri="{FF2B5EF4-FFF2-40B4-BE49-F238E27FC236}">
              <a16:creationId xmlns:a16="http://schemas.microsoft.com/office/drawing/2014/main" id="{8D6C05B9-0EAE-4C40-9B10-A1F82B6F37C0}"/>
            </a:ext>
          </a:extLst>
        </xdr:cNvPr>
        <xdr:cNvCxnSpPr/>
      </xdr:nvCxnSpPr>
      <xdr:spPr>
        <a:xfrm>
          <a:off x="2019300" y="14565630"/>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65677</xdr:rowOff>
    </xdr:from>
    <xdr:to>
      <xdr:col>6</xdr:col>
      <xdr:colOff>38100</xdr:colOff>
      <xdr:row>84</xdr:row>
      <xdr:rowOff>167277</xdr:rowOff>
    </xdr:to>
    <xdr:sp macro="" textlink="">
      <xdr:nvSpPr>
        <xdr:cNvPr id="317" name="楕円 316">
          <a:extLst>
            <a:ext uri="{FF2B5EF4-FFF2-40B4-BE49-F238E27FC236}">
              <a16:creationId xmlns:a16="http://schemas.microsoft.com/office/drawing/2014/main" id="{E6752BA3-B518-4CE2-ADB9-F99147CD5A86}"/>
            </a:ext>
          </a:extLst>
        </xdr:cNvPr>
        <xdr:cNvSpPr/>
      </xdr:nvSpPr>
      <xdr:spPr>
        <a:xfrm>
          <a:off x="1079500" y="1446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116477</xdr:rowOff>
    </xdr:from>
    <xdr:to>
      <xdr:col>10</xdr:col>
      <xdr:colOff>114300</xdr:colOff>
      <xdr:row>84</xdr:row>
      <xdr:rowOff>163830</xdr:rowOff>
    </xdr:to>
    <xdr:cxnSp macro="">
      <xdr:nvCxnSpPr>
        <xdr:cNvPr id="318" name="直線コネクタ 317">
          <a:extLst>
            <a:ext uri="{FF2B5EF4-FFF2-40B4-BE49-F238E27FC236}">
              <a16:creationId xmlns:a16="http://schemas.microsoft.com/office/drawing/2014/main" id="{1BE23F8A-98FC-4E06-B541-05D59A3DD350}"/>
            </a:ext>
          </a:extLst>
        </xdr:cNvPr>
        <xdr:cNvCxnSpPr/>
      </xdr:nvCxnSpPr>
      <xdr:spPr>
        <a:xfrm>
          <a:off x="1130300" y="14518277"/>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146248</xdr:rowOff>
    </xdr:from>
    <xdr:ext cx="405111" cy="259045"/>
    <xdr:sp macro="" textlink="">
      <xdr:nvSpPr>
        <xdr:cNvPr id="319" name="n_1aveValue【福祉施設】&#10;有形固定資産減価償却率">
          <a:extLst>
            <a:ext uri="{FF2B5EF4-FFF2-40B4-BE49-F238E27FC236}">
              <a16:creationId xmlns:a16="http://schemas.microsoft.com/office/drawing/2014/main" id="{CFC9339A-9159-4EE6-BD3E-0AA569F24E86}"/>
            </a:ext>
          </a:extLst>
        </xdr:cNvPr>
        <xdr:cNvSpPr txBox="1"/>
      </xdr:nvSpPr>
      <xdr:spPr>
        <a:xfrm>
          <a:off x="3582044" y="14033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170741</xdr:rowOff>
    </xdr:from>
    <xdr:ext cx="405111" cy="259045"/>
    <xdr:sp macro="" textlink="">
      <xdr:nvSpPr>
        <xdr:cNvPr id="320" name="n_2aveValue【福祉施設】&#10;有形固定資産減価償却率">
          <a:extLst>
            <a:ext uri="{FF2B5EF4-FFF2-40B4-BE49-F238E27FC236}">
              <a16:creationId xmlns:a16="http://schemas.microsoft.com/office/drawing/2014/main" id="{62CFC4B9-44B1-4BDE-8511-896E1DFF73EB}"/>
            </a:ext>
          </a:extLst>
        </xdr:cNvPr>
        <xdr:cNvSpPr txBox="1"/>
      </xdr:nvSpPr>
      <xdr:spPr>
        <a:xfrm>
          <a:off x="2705744" y="1405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9089</xdr:rowOff>
    </xdr:from>
    <xdr:ext cx="405111" cy="259045"/>
    <xdr:sp macro="" textlink="">
      <xdr:nvSpPr>
        <xdr:cNvPr id="321" name="n_3aveValue【福祉施設】&#10;有形固定資産減価償却率">
          <a:extLst>
            <a:ext uri="{FF2B5EF4-FFF2-40B4-BE49-F238E27FC236}">
              <a16:creationId xmlns:a16="http://schemas.microsoft.com/office/drawing/2014/main" id="{CA1356AA-2C58-40D4-9DB6-83A874DD9970}"/>
            </a:ext>
          </a:extLst>
        </xdr:cNvPr>
        <xdr:cNvSpPr txBox="1"/>
      </xdr:nvSpPr>
      <xdr:spPr>
        <a:xfrm>
          <a:off x="1816744" y="14067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115225</xdr:rowOff>
    </xdr:from>
    <xdr:ext cx="405111" cy="259045"/>
    <xdr:sp macro="" textlink="">
      <xdr:nvSpPr>
        <xdr:cNvPr id="322" name="n_4aveValue【福祉施設】&#10;有形固定資産減価償却率">
          <a:extLst>
            <a:ext uri="{FF2B5EF4-FFF2-40B4-BE49-F238E27FC236}">
              <a16:creationId xmlns:a16="http://schemas.microsoft.com/office/drawing/2014/main" id="{83614788-A27E-478D-AD44-2A656D02974F}"/>
            </a:ext>
          </a:extLst>
        </xdr:cNvPr>
        <xdr:cNvSpPr txBox="1"/>
      </xdr:nvSpPr>
      <xdr:spPr>
        <a:xfrm>
          <a:off x="927744" y="14002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89825</xdr:rowOff>
    </xdr:from>
    <xdr:ext cx="405111" cy="259045"/>
    <xdr:sp macro="" textlink="">
      <xdr:nvSpPr>
        <xdr:cNvPr id="323" name="n_1mainValue【福祉施設】&#10;有形固定資産減価償却率">
          <a:extLst>
            <a:ext uri="{FF2B5EF4-FFF2-40B4-BE49-F238E27FC236}">
              <a16:creationId xmlns:a16="http://schemas.microsoft.com/office/drawing/2014/main" id="{AFAF5F7F-2EAD-445E-82EB-EECFE204493A}"/>
            </a:ext>
          </a:extLst>
        </xdr:cNvPr>
        <xdr:cNvSpPr txBox="1"/>
      </xdr:nvSpPr>
      <xdr:spPr>
        <a:xfrm>
          <a:off x="3582044" y="14663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39206</xdr:rowOff>
    </xdr:from>
    <xdr:ext cx="405111" cy="259045"/>
    <xdr:sp macro="" textlink="">
      <xdr:nvSpPr>
        <xdr:cNvPr id="324" name="n_2mainValue【福祉施設】&#10;有形固定資産減価償却率">
          <a:extLst>
            <a:ext uri="{FF2B5EF4-FFF2-40B4-BE49-F238E27FC236}">
              <a16:creationId xmlns:a16="http://schemas.microsoft.com/office/drawing/2014/main" id="{ADC109BB-32E5-4D85-A180-E82E7CD88033}"/>
            </a:ext>
          </a:extLst>
        </xdr:cNvPr>
        <xdr:cNvSpPr txBox="1"/>
      </xdr:nvSpPr>
      <xdr:spPr>
        <a:xfrm>
          <a:off x="2705744" y="14612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34307</xdr:rowOff>
    </xdr:from>
    <xdr:ext cx="405111" cy="259045"/>
    <xdr:sp macro="" textlink="">
      <xdr:nvSpPr>
        <xdr:cNvPr id="325" name="n_3mainValue【福祉施設】&#10;有形固定資産減価償却率">
          <a:extLst>
            <a:ext uri="{FF2B5EF4-FFF2-40B4-BE49-F238E27FC236}">
              <a16:creationId xmlns:a16="http://schemas.microsoft.com/office/drawing/2014/main" id="{0A3BE079-30AD-4459-8B33-2ADF780E41DA}"/>
            </a:ext>
          </a:extLst>
        </xdr:cNvPr>
        <xdr:cNvSpPr txBox="1"/>
      </xdr:nvSpPr>
      <xdr:spPr>
        <a:xfrm>
          <a:off x="1816744" y="1460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158404</xdr:rowOff>
    </xdr:from>
    <xdr:ext cx="405111" cy="259045"/>
    <xdr:sp macro="" textlink="">
      <xdr:nvSpPr>
        <xdr:cNvPr id="326" name="n_4mainValue【福祉施設】&#10;有形固定資産減価償却率">
          <a:extLst>
            <a:ext uri="{FF2B5EF4-FFF2-40B4-BE49-F238E27FC236}">
              <a16:creationId xmlns:a16="http://schemas.microsoft.com/office/drawing/2014/main" id="{35FA399B-91D1-4E21-B311-8A0054568C90}"/>
            </a:ext>
          </a:extLst>
        </xdr:cNvPr>
        <xdr:cNvSpPr txBox="1"/>
      </xdr:nvSpPr>
      <xdr:spPr>
        <a:xfrm>
          <a:off x="927744" y="14560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7" name="正方形/長方形 326">
          <a:extLst>
            <a:ext uri="{FF2B5EF4-FFF2-40B4-BE49-F238E27FC236}">
              <a16:creationId xmlns:a16="http://schemas.microsoft.com/office/drawing/2014/main" id="{597A5094-F7E6-4876-9B71-6A9AF971B50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8" name="正方形/長方形 327">
          <a:extLst>
            <a:ext uri="{FF2B5EF4-FFF2-40B4-BE49-F238E27FC236}">
              <a16:creationId xmlns:a16="http://schemas.microsoft.com/office/drawing/2014/main" id="{5523F5D5-1FB3-47D0-8667-D4BCC766B5A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9" name="正方形/長方形 328">
          <a:extLst>
            <a:ext uri="{FF2B5EF4-FFF2-40B4-BE49-F238E27FC236}">
              <a16:creationId xmlns:a16="http://schemas.microsoft.com/office/drawing/2014/main" id="{26654971-E5A9-4295-B4C3-6533908FA37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30" name="正方形/長方形 329">
          <a:extLst>
            <a:ext uri="{FF2B5EF4-FFF2-40B4-BE49-F238E27FC236}">
              <a16:creationId xmlns:a16="http://schemas.microsoft.com/office/drawing/2014/main" id="{0C5344CA-6FEC-4FAD-A448-82D7364883C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1" name="正方形/長方形 330">
          <a:extLst>
            <a:ext uri="{FF2B5EF4-FFF2-40B4-BE49-F238E27FC236}">
              <a16:creationId xmlns:a16="http://schemas.microsoft.com/office/drawing/2014/main" id="{5C206634-1CC9-4C27-9128-6D9F2F704F4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2" name="正方形/長方形 331">
          <a:extLst>
            <a:ext uri="{FF2B5EF4-FFF2-40B4-BE49-F238E27FC236}">
              <a16:creationId xmlns:a16="http://schemas.microsoft.com/office/drawing/2014/main" id="{727D474A-4480-4C6A-9626-DDFB6FF64D7B}"/>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3" name="正方形/長方形 332">
          <a:extLst>
            <a:ext uri="{FF2B5EF4-FFF2-40B4-BE49-F238E27FC236}">
              <a16:creationId xmlns:a16="http://schemas.microsoft.com/office/drawing/2014/main" id="{ECB04BC2-EAD2-4F06-950C-A132FE86E3D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4" name="正方形/長方形 333">
          <a:extLst>
            <a:ext uri="{FF2B5EF4-FFF2-40B4-BE49-F238E27FC236}">
              <a16:creationId xmlns:a16="http://schemas.microsoft.com/office/drawing/2014/main" id="{307A388A-2F69-4A17-93BF-1648F0A639BB}"/>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5" name="テキスト ボックス 334">
          <a:extLst>
            <a:ext uri="{FF2B5EF4-FFF2-40B4-BE49-F238E27FC236}">
              <a16:creationId xmlns:a16="http://schemas.microsoft.com/office/drawing/2014/main" id="{C46872E3-0BCA-493A-AED7-3D018BD4313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6" name="直線コネクタ 335">
          <a:extLst>
            <a:ext uri="{FF2B5EF4-FFF2-40B4-BE49-F238E27FC236}">
              <a16:creationId xmlns:a16="http://schemas.microsoft.com/office/drawing/2014/main" id="{B08C4C30-21C2-45DF-B335-67C4681D0ECC}"/>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7" name="直線コネクタ 336">
          <a:extLst>
            <a:ext uri="{FF2B5EF4-FFF2-40B4-BE49-F238E27FC236}">
              <a16:creationId xmlns:a16="http://schemas.microsoft.com/office/drawing/2014/main" id="{3850C66E-0A3C-4181-9B7A-24FA212DF00C}"/>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8" name="テキスト ボックス 337">
          <a:extLst>
            <a:ext uri="{FF2B5EF4-FFF2-40B4-BE49-F238E27FC236}">
              <a16:creationId xmlns:a16="http://schemas.microsoft.com/office/drawing/2014/main" id="{96A16965-5896-4C2F-878F-0D24E9B120C9}"/>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9" name="直線コネクタ 338">
          <a:extLst>
            <a:ext uri="{FF2B5EF4-FFF2-40B4-BE49-F238E27FC236}">
              <a16:creationId xmlns:a16="http://schemas.microsoft.com/office/drawing/2014/main" id="{7FED45B3-6E42-4A3C-80AA-5BF30868A236}"/>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40" name="テキスト ボックス 339">
          <a:extLst>
            <a:ext uri="{FF2B5EF4-FFF2-40B4-BE49-F238E27FC236}">
              <a16:creationId xmlns:a16="http://schemas.microsoft.com/office/drawing/2014/main" id="{3DD10981-954B-46D3-B0F2-53E1FE23E204}"/>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41" name="直線コネクタ 340">
          <a:extLst>
            <a:ext uri="{FF2B5EF4-FFF2-40B4-BE49-F238E27FC236}">
              <a16:creationId xmlns:a16="http://schemas.microsoft.com/office/drawing/2014/main" id="{D8157061-D5D0-4DA2-AA50-E4A4FCA7ED0C}"/>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42" name="テキスト ボックス 341">
          <a:extLst>
            <a:ext uri="{FF2B5EF4-FFF2-40B4-BE49-F238E27FC236}">
              <a16:creationId xmlns:a16="http://schemas.microsoft.com/office/drawing/2014/main" id="{77CF196B-2A81-4C09-B1C3-E87D22D4ECFA}"/>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3" name="直線コネクタ 342">
          <a:extLst>
            <a:ext uri="{FF2B5EF4-FFF2-40B4-BE49-F238E27FC236}">
              <a16:creationId xmlns:a16="http://schemas.microsoft.com/office/drawing/2014/main" id="{D2E5B69C-2344-456D-BE0C-17159D53C56F}"/>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4" name="テキスト ボックス 343">
          <a:extLst>
            <a:ext uri="{FF2B5EF4-FFF2-40B4-BE49-F238E27FC236}">
              <a16:creationId xmlns:a16="http://schemas.microsoft.com/office/drawing/2014/main" id="{46DD5DCB-FB4A-457F-BD6B-23515A75E941}"/>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5" name="直線コネクタ 344">
          <a:extLst>
            <a:ext uri="{FF2B5EF4-FFF2-40B4-BE49-F238E27FC236}">
              <a16:creationId xmlns:a16="http://schemas.microsoft.com/office/drawing/2014/main" id="{08254F4C-F28E-4649-9314-85A9DB97E191}"/>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6" name="テキスト ボックス 345">
          <a:extLst>
            <a:ext uri="{FF2B5EF4-FFF2-40B4-BE49-F238E27FC236}">
              <a16:creationId xmlns:a16="http://schemas.microsoft.com/office/drawing/2014/main" id="{D9778BCA-355F-4FFF-A07C-C8916036189E}"/>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7" name="直線コネクタ 346">
          <a:extLst>
            <a:ext uri="{FF2B5EF4-FFF2-40B4-BE49-F238E27FC236}">
              <a16:creationId xmlns:a16="http://schemas.microsoft.com/office/drawing/2014/main" id="{1CB44B74-CC1C-45A8-BA10-FE4210CC722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8" name="テキスト ボックス 347">
          <a:extLst>
            <a:ext uri="{FF2B5EF4-FFF2-40B4-BE49-F238E27FC236}">
              <a16:creationId xmlns:a16="http://schemas.microsoft.com/office/drawing/2014/main" id="{2F9A02DF-5A43-4025-8422-0A737A3E697F}"/>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9" name="直線コネクタ 348">
          <a:extLst>
            <a:ext uri="{FF2B5EF4-FFF2-40B4-BE49-F238E27FC236}">
              <a16:creationId xmlns:a16="http://schemas.microsoft.com/office/drawing/2014/main" id="{893CC813-7550-49DC-ACB3-8F66E6DEEA4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50" name="テキスト ボックス 349">
          <a:extLst>
            <a:ext uri="{FF2B5EF4-FFF2-40B4-BE49-F238E27FC236}">
              <a16:creationId xmlns:a16="http://schemas.microsoft.com/office/drawing/2014/main" id="{919EB6C9-6BED-499B-8DA2-53A6FFB9FF4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51" name="【福祉施設】&#10;一人当たり面積グラフ枠">
          <a:extLst>
            <a:ext uri="{FF2B5EF4-FFF2-40B4-BE49-F238E27FC236}">
              <a16:creationId xmlns:a16="http://schemas.microsoft.com/office/drawing/2014/main" id="{7E923495-E214-45F6-9C1C-CDCCC71332D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134982</xdr:rowOff>
    </xdr:from>
    <xdr:to>
      <xdr:col>54</xdr:col>
      <xdr:colOff>189865</xdr:colOff>
      <xdr:row>86</xdr:row>
      <xdr:rowOff>154577</xdr:rowOff>
    </xdr:to>
    <xdr:cxnSp macro="">
      <xdr:nvCxnSpPr>
        <xdr:cNvPr id="352" name="直線コネクタ 351">
          <a:extLst>
            <a:ext uri="{FF2B5EF4-FFF2-40B4-BE49-F238E27FC236}">
              <a16:creationId xmlns:a16="http://schemas.microsoft.com/office/drawing/2014/main" id="{38D1A5A4-1EAC-49E0-8E65-443C6129DE51}"/>
            </a:ext>
          </a:extLst>
        </xdr:cNvPr>
        <xdr:cNvCxnSpPr/>
      </xdr:nvCxnSpPr>
      <xdr:spPr>
        <a:xfrm flipV="1">
          <a:off x="10476865" y="13508082"/>
          <a:ext cx="0" cy="1391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158404</xdr:rowOff>
    </xdr:from>
    <xdr:ext cx="469744" cy="259045"/>
    <xdr:sp macro="" textlink="">
      <xdr:nvSpPr>
        <xdr:cNvPr id="353" name="【福祉施設】&#10;一人当たり面積最小値テキスト">
          <a:extLst>
            <a:ext uri="{FF2B5EF4-FFF2-40B4-BE49-F238E27FC236}">
              <a16:creationId xmlns:a16="http://schemas.microsoft.com/office/drawing/2014/main" id="{182A3180-9B76-4856-BFC0-E47010F0028C}"/>
            </a:ext>
          </a:extLst>
        </xdr:cNvPr>
        <xdr:cNvSpPr txBox="1"/>
      </xdr:nvSpPr>
      <xdr:spPr>
        <a:xfrm>
          <a:off x="10515600" y="14903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154577</xdr:rowOff>
    </xdr:from>
    <xdr:to>
      <xdr:col>55</xdr:col>
      <xdr:colOff>88900</xdr:colOff>
      <xdr:row>86</xdr:row>
      <xdr:rowOff>154577</xdr:rowOff>
    </xdr:to>
    <xdr:cxnSp macro="">
      <xdr:nvCxnSpPr>
        <xdr:cNvPr id="354" name="直線コネクタ 353">
          <a:extLst>
            <a:ext uri="{FF2B5EF4-FFF2-40B4-BE49-F238E27FC236}">
              <a16:creationId xmlns:a16="http://schemas.microsoft.com/office/drawing/2014/main" id="{E89A05DC-1C70-4B1C-AE3D-E71D27041AFA}"/>
            </a:ext>
          </a:extLst>
        </xdr:cNvPr>
        <xdr:cNvCxnSpPr/>
      </xdr:nvCxnSpPr>
      <xdr:spPr>
        <a:xfrm>
          <a:off x="10388600" y="14899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81659</xdr:rowOff>
    </xdr:from>
    <xdr:ext cx="469744" cy="259045"/>
    <xdr:sp macro="" textlink="">
      <xdr:nvSpPr>
        <xdr:cNvPr id="355" name="【福祉施設】&#10;一人当たり面積最大値テキスト">
          <a:extLst>
            <a:ext uri="{FF2B5EF4-FFF2-40B4-BE49-F238E27FC236}">
              <a16:creationId xmlns:a16="http://schemas.microsoft.com/office/drawing/2014/main" id="{2744DFCD-3539-465A-885F-BEC9CA65EAF7}"/>
            </a:ext>
          </a:extLst>
        </xdr:cNvPr>
        <xdr:cNvSpPr txBox="1"/>
      </xdr:nvSpPr>
      <xdr:spPr>
        <a:xfrm>
          <a:off x="10515600" y="13283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134982</xdr:rowOff>
    </xdr:from>
    <xdr:to>
      <xdr:col>55</xdr:col>
      <xdr:colOff>88900</xdr:colOff>
      <xdr:row>78</xdr:row>
      <xdr:rowOff>134982</xdr:rowOff>
    </xdr:to>
    <xdr:cxnSp macro="">
      <xdr:nvCxnSpPr>
        <xdr:cNvPr id="356" name="直線コネクタ 355">
          <a:extLst>
            <a:ext uri="{FF2B5EF4-FFF2-40B4-BE49-F238E27FC236}">
              <a16:creationId xmlns:a16="http://schemas.microsoft.com/office/drawing/2014/main" id="{7BBCD512-B3E5-43C8-B532-C0B781E2B576}"/>
            </a:ext>
          </a:extLst>
        </xdr:cNvPr>
        <xdr:cNvCxnSpPr/>
      </xdr:nvCxnSpPr>
      <xdr:spPr>
        <a:xfrm>
          <a:off x="10388600" y="13508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80390</xdr:rowOff>
    </xdr:from>
    <xdr:ext cx="469744" cy="259045"/>
    <xdr:sp macro="" textlink="">
      <xdr:nvSpPr>
        <xdr:cNvPr id="357" name="【福祉施設】&#10;一人当たり面積平均値テキスト">
          <a:extLst>
            <a:ext uri="{FF2B5EF4-FFF2-40B4-BE49-F238E27FC236}">
              <a16:creationId xmlns:a16="http://schemas.microsoft.com/office/drawing/2014/main" id="{5CBEE80A-0AB3-44BE-B6AD-B264738236C6}"/>
            </a:ext>
          </a:extLst>
        </xdr:cNvPr>
        <xdr:cNvSpPr txBox="1"/>
      </xdr:nvSpPr>
      <xdr:spPr>
        <a:xfrm>
          <a:off x="10515600" y="144821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57513</xdr:rowOff>
    </xdr:from>
    <xdr:to>
      <xdr:col>55</xdr:col>
      <xdr:colOff>50800</xdr:colOff>
      <xdr:row>85</xdr:row>
      <xdr:rowOff>159113</xdr:rowOff>
    </xdr:to>
    <xdr:sp macro="" textlink="">
      <xdr:nvSpPr>
        <xdr:cNvPr id="358" name="フローチャート: 判断 357">
          <a:extLst>
            <a:ext uri="{FF2B5EF4-FFF2-40B4-BE49-F238E27FC236}">
              <a16:creationId xmlns:a16="http://schemas.microsoft.com/office/drawing/2014/main" id="{78C31475-7DFF-463B-AA96-156884B0997F}"/>
            </a:ext>
          </a:extLst>
        </xdr:cNvPr>
        <xdr:cNvSpPr/>
      </xdr:nvSpPr>
      <xdr:spPr>
        <a:xfrm>
          <a:off x="104267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65132</xdr:rowOff>
    </xdr:from>
    <xdr:to>
      <xdr:col>50</xdr:col>
      <xdr:colOff>165100</xdr:colOff>
      <xdr:row>85</xdr:row>
      <xdr:rowOff>166732</xdr:rowOff>
    </xdr:to>
    <xdr:sp macro="" textlink="">
      <xdr:nvSpPr>
        <xdr:cNvPr id="359" name="フローチャート: 判断 358">
          <a:extLst>
            <a:ext uri="{FF2B5EF4-FFF2-40B4-BE49-F238E27FC236}">
              <a16:creationId xmlns:a16="http://schemas.microsoft.com/office/drawing/2014/main" id="{157CBC18-85B8-4E0D-A575-8E6BDF57CFE2}"/>
            </a:ext>
          </a:extLst>
        </xdr:cNvPr>
        <xdr:cNvSpPr/>
      </xdr:nvSpPr>
      <xdr:spPr>
        <a:xfrm>
          <a:off x="9588500" y="14638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61868</xdr:rowOff>
    </xdr:from>
    <xdr:to>
      <xdr:col>46</xdr:col>
      <xdr:colOff>38100</xdr:colOff>
      <xdr:row>85</xdr:row>
      <xdr:rowOff>163468</xdr:rowOff>
    </xdr:to>
    <xdr:sp macro="" textlink="">
      <xdr:nvSpPr>
        <xdr:cNvPr id="360" name="フローチャート: 判断 359">
          <a:extLst>
            <a:ext uri="{FF2B5EF4-FFF2-40B4-BE49-F238E27FC236}">
              <a16:creationId xmlns:a16="http://schemas.microsoft.com/office/drawing/2014/main" id="{05082D7A-733A-42D3-81AA-E08B0531D18B}"/>
            </a:ext>
          </a:extLst>
        </xdr:cNvPr>
        <xdr:cNvSpPr/>
      </xdr:nvSpPr>
      <xdr:spPr>
        <a:xfrm>
          <a:off x="8699500" y="1463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77107</xdr:rowOff>
    </xdr:from>
    <xdr:to>
      <xdr:col>41</xdr:col>
      <xdr:colOff>101600</xdr:colOff>
      <xdr:row>86</xdr:row>
      <xdr:rowOff>7257</xdr:rowOff>
    </xdr:to>
    <xdr:sp macro="" textlink="">
      <xdr:nvSpPr>
        <xdr:cNvPr id="361" name="フローチャート: 判断 360">
          <a:extLst>
            <a:ext uri="{FF2B5EF4-FFF2-40B4-BE49-F238E27FC236}">
              <a16:creationId xmlns:a16="http://schemas.microsoft.com/office/drawing/2014/main" id="{A172318A-0C8B-46C2-AD87-E3110C989A70}"/>
            </a:ext>
          </a:extLst>
        </xdr:cNvPr>
        <xdr:cNvSpPr/>
      </xdr:nvSpPr>
      <xdr:spPr>
        <a:xfrm>
          <a:off x="7810500" y="1465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48805</xdr:rowOff>
    </xdr:from>
    <xdr:to>
      <xdr:col>36</xdr:col>
      <xdr:colOff>165100</xdr:colOff>
      <xdr:row>85</xdr:row>
      <xdr:rowOff>150405</xdr:rowOff>
    </xdr:to>
    <xdr:sp macro="" textlink="">
      <xdr:nvSpPr>
        <xdr:cNvPr id="362" name="フローチャート: 判断 361">
          <a:extLst>
            <a:ext uri="{FF2B5EF4-FFF2-40B4-BE49-F238E27FC236}">
              <a16:creationId xmlns:a16="http://schemas.microsoft.com/office/drawing/2014/main" id="{783E9A93-B236-484F-BB6F-FF9E86046F29}"/>
            </a:ext>
          </a:extLst>
        </xdr:cNvPr>
        <xdr:cNvSpPr/>
      </xdr:nvSpPr>
      <xdr:spPr>
        <a:xfrm>
          <a:off x="6921500" y="14622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24FDB70E-EA78-457A-AFE8-6DB3C3A13FA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0AD023F0-07D6-4C8F-8CE7-98D78B72A2EB}"/>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53BA8871-F10C-452B-ACF6-E176B34E0263}"/>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6" name="テキスト ボックス 365">
          <a:extLst>
            <a:ext uri="{FF2B5EF4-FFF2-40B4-BE49-F238E27FC236}">
              <a16:creationId xmlns:a16="http://schemas.microsoft.com/office/drawing/2014/main" id="{0BBD25A1-A443-489D-827D-391229374A4E}"/>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7" name="テキスト ボックス 366">
          <a:extLst>
            <a:ext uri="{FF2B5EF4-FFF2-40B4-BE49-F238E27FC236}">
              <a16:creationId xmlns:a16="http://schemas.microsoft.com/office/drawing/2014/main" id="{49726E5A-FA60-4EE9-8303-82BEFADAA8BD}"/>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82550</xdr:rowOff>
    </xdr:from>
    <xdr:to>
      <xdr:col>55</xdr:col>
      <xdr:colOff>50800</xdr:colOff>
      <xdr:row>86</xdr:row>
      <xdr:rowOff>12700</xdr:rowOff>
    </xdr:to>
    <xdr:sp macro="" textlink="">
      <xdr:nvSpPr>
        <xdr:cNvPr id="368" name="楕円 367">
          <a:extLst>
            <a:ext uri="{FF2B5EF4-FFF2-40B4-BE49-F238E27FC236}">
              <a16:creationId xmlns:a16="http://schemas.microsoft.com/office/drawing/2014/main" id="{6D35EEBC-8317-46E7-9A57-A6B4A93E2D84}"/>
            </a:ext>
          </a:extLst>
        </xdr:cNvPr>
        <xdr:cNvSpPr/>
      </xdr:nvSpPr>
      <xdr:spPr>
        <a:xfrm>
          <a:off x="10426700" y="1465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60977</xdr:rowOff>
    </xdr:from>
    <xdr:ext cx="469744" cy="259045"/>
    <xdr:sp macro="" textlink="">
      <xdr:nvSpPr>
        <xdr:cNvPr id="369" name="【福祉施設】&#10;一人当たり面積該当値テキスト">
          <a:extLst>
            <a:ext uri="{FF2B5EF4-FFF2-40B4-BE49-F238E27FC236}">
              <a16:creationId xmlns:a16="http://schemas.microsoft.com/office/drawing/2014/main" id="{917DDD17-C30A-4B36-9239-71AEDC76A5AB}"/>
            </a:ext>
          </a:extLst>
        </xdr:cNvPr>
        <xdr:cNvSpPr txBox="1"/>
      </xdr:nvSpPr>
      <xdr:spPr>
        <a:xfrm>
          <a:off x="10515600" y="1463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83638</xdr:rowOff>
    </xdr:from>
    <xdr:to>
      <xdr:col>50</xdr:col>
      <xdr:colOff>165100</xdr:colOff>
      <xdr:row>86</xdr:row>
      <xdr:rowOff>13788</xdr:rowOff>
    </xdr:to>
    <xdr:sp macro="" textlink="">
      <xdr:nvSpPr>
        <xdr:cNvPr id="370" name="楕円 369">
          <a:extLst>
            <a:ext uri="{FF2B5EF4-FFF2-40B4-BE49-F238E27FC236}">
              <a16:creationId xmlns:a16="http://schemas.microsoft.com/office/drawing/2014/main" id="{855569D4-6CD7-4626-9C23-F90D75BD4025}"/>
            </a:ext>
          </a:extLst>
        </xdr:cNvPr>
        <xdr:cNvSpPr/>
      </xdr:nvSpPr>
      <xdr:spPr>
        <a:xfrm>
          <a:off x="9588500" y="1465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133350</xdr:rowOff>
    </xdr:from>
    <xdr:to>
      <xdr:col>55</xdr:col>
      <xdr:colOff>0</xdr:colOff>
      <xdr:row>85</xdr:row>
      <xdr:rowOff>134438</xdr:rowOff>
    </xdr:to>
    <xdr:cxnSp macro="">
      <xdr:nvCxnSpPr>
        <xdr:cNvPr id="371" name="直線コネクタ 370">
          <a:extLst>
            <a:ext uri="{FF2B5EF4-FFF2-40B4-BE49-F238E27FC236}">
              <a16:creationId xmlns:a16="http://schemas.microsoft.com/office/drawing/2014/main" id="{761E9FE8-38DD-4BE6-9197-ACDC5B5B24DD}"/>
            </a:ext>
          </a:extLst>
        </xdr:cNvPr>
        <xdr:cNvCxnSpPr/>
      </xdr:nvCxnSpPr>
      <xdr:spPr>
        <a:xfrm flipV="1">
          <a:off x="9639300" y="14706600"/>
          <a:ext cx="8382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83638</xdr:rowOff>
    </xdr:from>
    <xdr:to>
      <xdr:col>46</xdr:col>
      <xdr:colOff>38100</xdr:colOff>
      <xdr:row>86</xdr:row>
      <xdr:rowOff>13788</xdr:rowOff>
    </xdr:to>
    <xdr:sp macro="" textlink="">
      <xdr:nvSpPr>
        <xdr:cNvPr id="372" name="楕円 371">
          <a:extLst>
            <a:ext uri="{FF2B5EF4-FFF2-40B4-BE49-F238E27FC236}">
              <a16:creationId xmlns:a16="http://schemas.microsoft.com/office/drawing/2014/main" id="{25A805CF-74D9-4BDE-893C-BF88FD7F4D23}"/>
            </a:ext>
          </a:extLst>
        </xdr:cNvPr>
        <xdr:cNvSpPr/>
      </xdr:nvSpPr>
      <xdr:spPr>
        <a:xfrm>
          <a:off x="8699500" y="1465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134438</xdr:rowOff>
    </xdr:from>
    <xdr:to>
      <xdr:col>50</xdr:col>
      <xdr:colOff>114300</xdr:colOff>
      <xdr:row>85</xdr:row>
      <xdr:rowOff>134438</xdr:rowOff>
    </xdr:to>
    <xdr:cxnSp macro="">
      <xdr:nvCxnSpPr>
        <xdr:cNvPr id="373" name="直線コネクタ 372">
          <a:extLst>
            <a:ext uri="{FF2B5EF4-FFF2-40B4-BE49-F238E27FC236}">
              <a16:creationId xmlns:a16="http://schemas.microsoft.com/office/drawing/2014/main" id="{37ABCF63-212C-47B2-9BA0-880332E0564A}"/>
            </a:ext>
          </a:extLst>
        </xdr:cNvPr>
        <xdr:cNvCxnSpPr/>
      </xdr:nvCxnSpPr>
      <xdr:spPr>
        <a:xfrm>
          <a:off x="8750300" y="147076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85816</xdr:rowOff>
    </xdr:from>
    <xdr:to>
      <xdr:col>41</xdr:col>
      <xdr:colOff>101600</xdr:colOff>
      <xdr:row>86</xdr:row>
      <xdr:rowOff>15966</xdr:rowOff>
    </xdr:to>
    <xdr:sp macro="" textlink="">
      <xdr:nvSpPr>
        <xdr:cNvPr id="374" name="楕円 373">
          <a:extLst>
            <a:ext uri="{FF2B5EF4-FFF2-40B4-BE49-F238E27FC236}">
              <a16:creationId xmlns:a16="http://schemas.microsoft.com/office/drawing/2014/main" id="{07A57B23-1D75-459C-A287-6ABB0F09BF75}"/>
            </a:ext>
          </a:extLst>
        </xdr:cNvPr>
        <xdr:cNvSpPr/>
      </xdr:nvSpPr>
      <xdr:spPr>
        <a:xfrm>
          <a:off x="7810500" y="14659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134438</xdr:rowOff>
    </xdr:from>
    <xdr:to>
      <xdr:col>45</xdr:col>
      <xdr:colOff>177800</xdr:colOff>
      <xdr:row>85</xdr:row>
      <xdr:rowOff>136616</xdr:rowOff>
    </xdr:to>
    <xdr:cxnSp macro="">
      <xdr:nvCxnSpPr>
        <xdr:cNvPr id="375" name="直線コネクタ 374">
          <a:extLst>
            <a:ext uri="{FF2B5EF4-FFF2-40B4-BE49-F238E27FC236}">
              <a16:creationId xmlns:a16="http://schemas.microsoft.com/office/drawing/2014/main" id="{037648CF-E5A1-4BEF-8E4E-E00F61FEC21A}"/>
            </a:ext>
          </a:extLst>
        </xdr:cNvPr>
        <xdr:cNvCxnSpPr/>
      </xdr:nvCxnSpPr>
      <xdr:spPr>
        <a:xfrm flipV="1">
          <a:off x="7861300" y="14707688"/>
          <a:ext cx="88900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87993</xdr:rowOff>
    </xdr:from>
    <xdr:to>
      <xdr:col>36</xdr:col>
      <xdr:colOff>165100</xdr:colOff>
      <xdr:row>86</xdr:row>
      <xdr:rowOff>18143</xdr:rowOff>
    </xdr:to>
    <xdr:sp macro="" textlink="">
      <xdr:nvSpPr>
        <xdr:cNvPr id="376" name="楕円 375">
          <a:extLst>
            <a:ext uri="{FF2B5EF4-FFF2-40B4-BE49-F238E27FC236}">
              <a16:creationId xmlns:a16="http://schemas.microsoft.com/office/drawing/2014/main" id="{1048E2A7-1E8F-4302-80D0-FF4E80BC12D3}"/>
            </a:ext>
          </a:extLst>
        </xdr:cNvPr>
        <xdr:cNvSpPr/>
      </xdr:nvSpPr>
      <xdr:spPr>
        <a:xfrm>
          <a:off x="6921500" y="14661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136616</xdr:rowOff>
    </xdr:from>
    <xdr:to>
      <xdr:col>41</xdr:col>
      <xdr:colOff>50800</xdr:colOff>
      <xdr:row>85</xdr:row>
      <xdr:rowOff>138793</xdr:rowOff>
    </xdr:to>
    <xdr:cxnSp macro="">
      <xdr:nvCxnSpPr>
        <xdr:cNvPr id="377" name="直線コネクタ 376">
          <a:extLst>
            <a:ext uri="{FF2B5EF4-FFF2-40B4-BE49-F238E27FC236}">
              <a16:creationId xmlns:a16="http://schemas.microsoft.com/office/drawing/2014/main" id="{759A0373-1F13-4C71-97E5-7FE6679FF19F}"/>
            </a:ext>
          </a:extLst>
        </xdr:cNvPr>
        <xdr:cNvCxnSpPr/>
      </xdr:nvCxnSpPr>
      <xdr:spPr>
        <a:xfrm flipV="1">
          <a:off x="6972300" y="14709866"/>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11809</xdr:rowOff>
    </xdr:from>
    <xdr:ext cx="469744" cy="259045"/>
    <xdr:sp macro="" textlink="">
      <xdr:nvSpPr>
        <xdr:cNvPr id="378" name="n_1aveValue【福祉施設】&#10;一人当たり面積">
          <a:extLst>
            <a:ext uri="{FF2B5EF4-FFF2-40B4-BE49-F238E27FC236}">
              <a16:creationId xmlns:a16="http://schemas.microsoft.com/office/drawing/2014/main" id="{6BC7A212-4C4C-42C6-AB9F-9D306812D1E0}"/>
            </a:ext>
          </a:extLst>
        </xdr:cNvPr>
        <xdr:cNvSpPr txBox="1"/>
      </xdr:nvSpPr>
      <xdr:spPr>
        <a:xfrm>
          <a:off x="9391727" y="14413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8545</xdr:rowOff>
    </xdr:from>
    <xdr:ext cx="469744" cy="259045"/>
    <xdr:sp macro="" textlink="">
      <xdr:nvSpPr>
        <xdr:cNvPr id="379" name="n_2aveValue【福祉施設】&#10;一人当たり面積">
          <a:extLst>
            <a:ext uri="{FF2B5EF4-FFF2-40B4-BE49-F238E27FC236}">
              <a16:creationId xmlns:a16="http://schemas.microsoft.com/office/drawing/2014/main" id="{4F20ECF9-19C7-4C6E-8FF6-43E608D803E6}"/>
            </a:ext>
          </a:extLst>
        </xdr:cNvPr>
        <xdr:cNvSpPr txBox="1"/>
      </xdr:nvSpPr>
      <xdr:spPr>
        <a:xfrm>
          <a:off x="8515427" y="14410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23784</xdr:rowOff>
    </xdr:from>
    <xdr:ext cx="469744" cy="259045"/>
    <xdr:sp macro="" textlink="">
      <xdr:nvSpPr>
        <xdr:cNvPr id="380" name="n_3aveValue【福祉施設】&#10;一人当たり面積">
          <a:extLst>
            <a:ext uri="{FF2B5EF4-FFF2-40B4-BE49-F238E27FC236}">
              <a16:creationId xmlns:a16="http://schemas.microsoft.com/office/drawing/2014/main" id="{3F3240A9-0399-4C32-8B40-04924B380867}"/>
            </a:ext>
          </a:extLst>
        </xdr:cNvPr>
        <xdr:cNvSpPr txBox="1"/>
      </xdr:nvSpPr>
      <xdr:spPr>
        <a:xfrm>
          <a:off x="7626427" y="14425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166932</xdr:rowOff>
    </xdr:from>
    <xdr:ext cx="469744" cy="259045"/>
    <xdr:sp macro="" textlink="">
      <xdr:nvSpPr>
        <xdr:cNvPr id="381" name="n_4aveValue【福祉施設】&#10;一人当たり面積">
          <a:extLst>
            <a:ext uri="{FF2B5EF4-FFF2-40B4-BE49-F238E27FC236}">
              <a16:creationId xmlns:a16="http://schemas.microsoft.com/office/drawing/2014/main" id="{F5316739-2859-4540-87DF-A8DA4BCAB3B6}"/>
            </a:ext>
          </a:extLst>
        </xdr:cNvPr>
        <xdr:cNvSpPr txBox="1"/>
      </xdr:nvSpPr>
      <xdr:spPr>
        <a:xfrm>
          <a:off x="6737427" y="14397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4915</xdr:rowOff>
    </xdr:from>
    <xdr:ext cx="469744" cy="259045"/>
    <xdr:sp macro="" textlink="">
      <xdr:nvSpPr>
        <xdr:cNvPr id="382" name="n_1mainValue【福祉施設】&#10;一人当たり面積">
          <a:extLst>
            <a:ext uri="{FF2B5EF4-FFF2-40B4-BE49-F238E27FC236}">
              <a16:creationId xmlns:a16="http://schemas.microsoft.com/office/drawing/2014/main" id="{8AFAA584-E465-4118-9083-0A88EE6E6E8D}"/>
            </a:ext>
          </a:extLst>
        </xdr:cNvPr>
        <xdr:cNvSpPr txBox="1"/>
      </xdr:nvSpPr>
      <xdr:spPr>
        <a:xfrm>
          <a:off x="9391727" y="14749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4915</xdr:rowOff>
    </xdr:from>
    <xdr:ext cx="469744" cy="259045"/>
    <xdr:sp macro="" textlink="">
      <xdr:nvSpPr>
        <xdr:cNvPr id="383" name="n_2mainValue【福祉施設】&#10;一人当たり面積">
          <a:extLst>
            <a:ext uri="{FF2B5EF4-FFF2-40B4-BE49-F238E27FC236}">
              <a16:creationId xmlns:a16="http://schemas.microsoft.com/office/drawing/2014/main" id="{577E39D8-EB6D-4B1C-9765-643F912C2BC9}"/>
            </a:ext>
          </a:extLst>
        </xdr:cNvPr>
        <xdr:cNvSpPr txBox="1"/>
      </xdr:nvSpPr>
      <xdr:spPr>
        <a:xfrm>
          <a:off x="8515427" y="14749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7093</xdr:rowOff>
    </xdr:from>
    <xdr:ext cx="469744" cy="259045"/>
    <xdr:sp macro="" textlink="">
      <xdr:nvSpPr>
        <xdr:cNvPr id="384" name="n_3mainValue【福祉施設】&#10;一人当たり面積">
          <a:extLst>
            <a:ext uri="{FF2B5EF4-FFF2-40B4-BE49-F238E27FC236}">
              <a16:creationId xmlns:a16="http://schemas.microsoft.com/office/drawing/2014/main" id="{E01DD95A-F3D2-4BFB-B2D1-7E835A43A4F2}"/>
            </a:ext>
          </a:extLst>
        </xdr:cNvPr>
        <xdr:cNvSpPr txBox="1"/>
      </xdr:nvSpPr>
      <xdr:spPr>
        <a:xfrm>
          <a:off x="7626427" y="14751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9270</xdr:rowOff>
    </xdr:from>
    <xdr:ext cx="469744" cy="259045"/>
    <xdr:sp macro="" textlink="">
      <xdr:nvSpPr>
        <xdr:cNvPr id="385" name="n_4mainValue【福祉施設】&#10;一人当たり面積">
          <a:extLst>
            <a:ext uri="{FF2B5EF4-FFF2-40B4-BE49-F238E27FC236}">
              <a16:creationId xmlns:a16="http://schemas.microsoft.com/office/drawing/2014/main" id="{63F1B6DF-F213-4F15-B18B-C4B0672FECD2}"/>
            </a:ext>
          </a:extLst>
        </xdr:cNvPr>
        <xdr:cNvSpPr txBox="1"/>
      </xdr:nvSpPr>
      <xdr:spPr>
        <a:xfrm>
          <a:off x="6737427" y="1475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6" name="正方形/長方形 385">
          <a:extLst>
            <a:ext uri="{FF2B5EF4-FFF2-40B4-BE49-F238E27FC236}">
              <a16:creationId xmlns:a16="http://schemas.microsoft.com/office/drawing/2014/main" id="{6BE002F9-7DF2-42AF-893A-D1D825C918F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7" name="正方形/長方形 386">
          <a:extLst>
            <a:ext uri="{FF2B5EF4-FFF2-40B4-BE49-F238E27FC236}">
              <a16:creationId xmlns:a16="http://schemas.microsoft.com/office/drawing/2014/main" id="{1395BECA-2F7D-4D3F-BE4F-AB753657027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8" name="正方形/長方形 387">
          <a:extLst>
            <a:ext uri="{FF2B5EF4-FFF2-40B4-BE49-F238E27FC236}">
              <a16:creationId xmlns:a16="http://schemas.microsoft.com/office/drawing/2014/main" id="{B943DF84-3ECC-4E08-9F86-04131C74B64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9" name="正方形/長方形 388">
          <a:extLst>
            <a:ext uri="{FF2B5EF4-FFF2-40B4-BE49-F238E27FC236}">
              <a16:creationId xmlns:a16="http://schemas.microsoft.com/office/drawing/2014/main" id="{F77562EF-DAEF-4C70-9AE3-EF767C45CF4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90" name="正方形/長方形 389">
          <a:extLst>
            <a:ext uri="{FF2B5EF4-FFF2-40B4-BE49-F238E27FC236}">
              <a16:creationId xmlns:a16="http://schemas.microsoft.com/office/drawing/2014/main" id="{358D4283-154C-4F60-9F70-15031BB287AA}"/>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91" name="正方形/長方形 390">
          <a:extLst>
            <a:ext uri="{FF2B5EF4-FFF2-40B4-BE49-F238E27FC236}">
              <a16:creationId xmlns:a16="http://schemas.microsoft.com/office/drawing/2014/main" id="{990CFD79-3B53-4C04-8BDE-E3960B35E48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92" name="正方形/長方形 391">
          <a:extLst>
            <a:ext uri="{FF2B5EF4-FFF2-40B4-BE49-F238E27FC236}">
              <a16:creationId xmlns:a16="http://schemas.microsoft.com/office/drawing/2014/main" id="{DFD14834-F0F7-4DED-9CE0-1DCE9108DCB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3" name="正方形/長方形 392">
          <a:extLst>
            <a:ext uri="{FF2B5EF4-FFF2-40B4-BE49-F238E27FC236}">
              <a16:creationId xmlns:a16="http://schemas.microsoft.com/office/drawing/2014/main" id="{3DE3B445-CA25-4112-8ABC-4DBC9CA764EF}"/>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4" name="正方形/長方形 393">
          <a:extLst>
            <a:ext uri="{FF2B5EF4-FFF2-40B4-BE49-F238E27FC236}">
              <a16:creationId xmlns:a16="http://schemas.microsoft.com/office/drawing/2014/main" id="{4D2E9DF0-031C-450C-A7AF-BA6A6B1D091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5" name="正方形/長方形 394">
          <a:extLst>
            <a:ext uri="{FF2B5EF4-FFF2-40B4-BE49-F238E27FC236}">
              <a16:creationId xmlns:a16="http://schemas.microsoft.com/office/drawing/2014/main" id="{D639A321-F4B0-447B-87D1-9ACB697302A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6" name="正方形/長方形 395">
          <a:extLst>
            <a:ext uri="{FF2B5EF4-FFF2-40B4-BE49-F238E27FC236}">
              <a16:creationId xmlns:a16="http://schemas.microsoft.com/office/drawing/2014/main" id="{C2DFCCB7-BE64-4A66-8737-FDCC1B5FA57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7" name="正方形/長方形 396">
          <a:extLst>
            <a:ext uri="{FF2B5EF4-FFF2-40B4-BE49-F238E27FC236}">
              <a16:creationId xmlns:a16="http://schemas.microsoft.com/office/drawing/2014/main" id="{2AE96FD6-99D0-4345-B6CE-21E5CD68685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8" name="正方形/長方形 397">
          <a:extLst>
            <a:ext uri="{FF2B5EF4-FFF2-40B4-BE49-F238E27FC236}">
              <a16:creationId xmlns:a16="http://schemas.microsoft.com/office/drawing/2014/main" id="{84C5F91A-BEDF-4B41-885E-83C58935B844}"/>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9" name="正方形/長方形 398">
          <a:extLst>
            <a:ext uri="{FF2B5EF4-FFF2-40B4-BE49-F238E27FC236}">
              <a16:creationId xmlns:a16="http://schemas.microsoft.com/office/drawing/2014/main" id="{94D9F13D-D657-43E6-9FCE-1E0E3A820D1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00" name="正方形/長方形 399">
          <a:extLst>
            <a:ext uri="{FF2B5EF4-FFF2-40B4-BE49-F238E27FC236}">
              <a16:creationId xmlns:a16="http://schemas.microsoft.com/office/drawing/2014/main" id="{145810F1-CA69-40EB-B5A4-3AEFA8BAD88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01" name="正方形/長方形 400">
          <a:extLst>
            <a:ext uri="{FF2B5EF4-FFF2-40B4-BE49-F238E27FC236}">
              <a16:creationId xmlns:a16="http://schemas.microsoft.com/office/drawing/2014/main" id="{A1CFAF43-BDF9-473E-B74D-4B9AE415914B}"/>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402" name="正方形/長方形 401">
          <a:extLst>
            <a:ext uri="{FF2B5EF4-FFF2-40B4-BE49-F238E27FC236}">
              <a16:creationId xmlns:a16="http://schemas.microsoft.com/office/drawing/2014/main" id="{DBD629D6-DFCF-4F97-A624-C155F5C1BBE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3" name="正方形/長方形 402">
          <a:extLst>
            <a:ext uri="{FF2B5EF4-FFF2-40B4-BE49-F238E27FC236}">
              <a16:creationId xmlns:a16="http://schemas.microsoft.com/office/drawing/2014/main" id="{02C5FB88-8FFA-4577-954A-70771198492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4" name="正方形/長方形 403">
          <a:extLst>
            <a:ext uri="{FF2B5EF4-FFF2-40B4-BE49-F238E27FC236}">
              <a16:creationId xmlns:a16="http://schemas.microsoft.com/office/drawing/2014/main" id="{321902CF-4004-4630-8E81-A1E6AB6C89E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5" name="正方形/長方形 404">
          <a:extLst>
            <a:ext uri="{FF2B5EF4-FFF2-40B4-BE49-F238E27FC236}">
              <a16:creationId xmlns:a16="http://schemas.microsoft.com/office/drawing/2014/main" id="{4BBB0880-D6BB-4417-ACB4-E0B5693D923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6" name="正方形/長方形 405">
          <a:extLst>
            <a:ext uri="{FF2B5EF4-FFF2-40B4-BE49-F238E27FC236}">
              <a16:creationId xmlns:a16="http://schemas.microsoft.com/office/drawing/2014/main" id="{0B59CD6E-2F33-4F65-A378-76163664D4C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7" name="正方形/長方形 406">
          <a:extLst>
            <a:ext uri="{FF2B5EF4-FFF2-40B4-BE49-F238E27FC236}">
              <a16:creationId xmlns:a16="http://schemas.microsoft.com/office/drawing/2014/main" id="{A4D6EA1F-038C-4220-B477-6550F336773F}"/>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8" name="正方形/長方形 407">
          <a:extLst>
            <a:ext uri="{FF2B5EF4-FFF2-40B4-BE49-F238E27FC236}">
              <a16:creationId xmlns:a16="http://schemas.microsoft.com/office/drawing/2014/main" id="{B6CB53D8-C1DE-40F0-A0AB-88182F23BC5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9" name="正方形/長方形 408">
          <a:extLst>
            <a:ext uri="{FF2B5EF4-FFF2-40B4-BE49-F238E27FC236}">
              <a16:creationId xmlns:a16="http://schemas.microsoft.com/office/drawing/2014/main" id="{12C4A1DC-9E6C-4792-BA31-13DB4718BE59}"/>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10" name="正方形/長方形 409">
          <a:extLst>
            <a:ext uri="{FF2B5EF4-FFF2-40B4-BE49-F238E27FC236}">
              <a16:creationId xmlns:a16="http://schemas.microsoft.com/office/drawing/2014/main" id="{C8DFBECC-C14E-4A5C-AAB7-3EAFE26A1E5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11" name="正方形/長方形 410">
          <a:extLst>
            <a:ext uri="{FF2B5EF4-FFF2-40B4-BE49-F238E27FC236}">
              <a16:creationId xmlns:a16="http://schemas.microsoft.com/office/drawing/2014/main" id="{E2D7E9AD-AC74-44B5-BFCB-13C5C1238CC7}"/>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12" name="正方形/長方形 411">
          <a:extLst>
            <a:ext uri="{FF2B5EF4-FFF2-40B4-BE49-F238E27FC236}">
              <a16:creationId xmlns:a16="http://schemas.microsoft.com/office/drawing/2014/main" id="{E7953C85-610D-4675-868A-AC9B21C73EF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13" name="正方形/長方形 412">
          <a:extLst>
            <a:ext uri="{FF2B5EF4-FFF2-40B4-BE49-F238E27FC236}">
              <a16:creationId xmlns:a16="http://schemas.microsoft.com/office/drawing/2014/main" id="{A3050B92-76BB-45D4-9DD8-F73DF7252DD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14" name="正方形/長方形 413">
          <a:extLst>
            <a:ext uri="{FF2B5EF4-FFF2-40B4-BE49-F238E27FC236}">
              <a16:creationId xmlns:a16="http://schemas.microsoft.com/office/drawing/2014/main" id="{90D2FD68-C511-4BC5-8478-E25E1CFE4A2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15" name="正方形/長方形 414">
          <a:extLst>
            <a:ext uri="{FF2B5EF4-FFF2-40B4-BE49-F238E27FC236}">
              <a16:creationId xmlns:a16="http://schemas.microsoft.com/office/drawing/2014/main" id="{7B6FCA11-ABE9-4646-A0A2-F01469F0F2F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6" name="正方形/長方形 415">
          <a:extLst>
            <a:ext uri="{FF2B5EF4-FFF2-40B4-BE49-F238E27FC236}">
              <a16:creationId xmlns:a16="http://schemas.microsoft.com/office/drawing/2014/main" id="{98461010-1721-4D2E-AECF-54E31F6E1A9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7" name="正方形/長方形 416">
          <a:extLst>
            <a:ext uri="{FF2B5EF4-FFF2-40B4-BE49-F238E27FC236}">
              <a16:creationId xmlns:a16="http://schemas.microsoft.com/office/drawing/2014/main" id="{321851D7-E9EA-4EC8-B2A9-2E952E71886A}"/>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8" name="正方形/長方形 417">
          <a:extLst>
            <a:ext uri="{FF2B5EF4-FFF2-40B4-BE49-F238E27FC236}">
              <a16:creationId xmlns:a16="http://schemas.microsoft.com/office/drawing/2014/main" id="{B42EC115-A367-454B-8345-C8499BB8B18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9" name="正方形/長方形 418">
          <a:extLst>
            <a:ext uri="{FF2B5EF4-FFF2-40B4-BE49-F238E27FC236}">
              <a16:creationId xmlns:a16="http://schemas.microsoft.com/office/drawing/2014/main" id="{C637DD0A-F1AF-4D94-A8D7-EED9B187508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20" name="正方形/長方形 419">
          <a:extLst>
            <a:ext uri="{FF2B5EF4-FFF2-40B4-BE49-F238E27FC236}">
              <a16:creationId xmlns:a16="http://schemas.microsoft.com/office/drawing/2014/main" id="{7F7E7271-C7BC-43D7-B3B5-6771CAD2A0A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21" name="正方形/長方形 420">
          <a:extLst>
            <a:ext uri="{FF2B5EF4-FFF2-40B4-BE49-F238E27FC236}">
              <a16:creationId xmlns:a16="http://schemas.microsoft.com/office/drawing/2014/main" id="{C9614955-17B9-42D1-ABFF-BDC262B6856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22" name="正方形/長方形 421">
          <a:extLst>
            <a:ext uri="{FF2B5EF4-FFF2-40B4-BE49-F238E27FC236}">
              <a16:creationId xmlns:a16="http://schemas.microsoft.com/office/drawing/2014/main" id="{7A834D22-DB62-4C5E-A479-723CC67F9BF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23" name="正方形/長方形 422">
          <a:extLst>
            <a:ext uri="{FF2B5EF4-FFF2-40B4-BE49-F238E27FC236}">
              <a16:creationId xmlns:a16="http://schemas.microsoft.com/office/drawing/2014/main" id="{DA85B6E3-736E-4EE5-A433-08160FB20A9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24" name="正方形/長方形 423">
          <a:extLst>
            <a:ext uri="{FF2B5EF4-FFF2-40B4-BE49-F238E27FC236}">
              <a16:creationId xmlns:a16="http://schemas.microsoft.com/office/drawing/2014/main" id="{B6E2515F-4EB8-4AC7-9407-5211126BC2B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5" name="正方形/長方形 424">
          <a:extLst>
            <a:ext uri="{FF2B5EF4-FFF2-40B4-BE49-F238E27FC236}">
              <a16:creationId xmlns:a16="http://schemas.microsoft.com/office/drawing/2014/main" id="{3C003AF8-13D9-48A1-9694-B36EFEAB3DD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6" name="テキスト ボックス 425">
          <a:extLst>
            <a:ext uri="{FF2B5EF4-FFF2-40B4-BE49-F238E27FC236}">
              <a16:creationId xmlns:a16="http://schemas.microsoft.com/office/drawing/2014/main" id="{374455F0-541F-444C-B959-44001758DE3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7" name="直線コネクタ 426">
          <a:extLst>
            <a:ext uri="{FF2B5EF4-FFF2-40B4-BE49-F238E27FC236}">
              <a16:creationId xmlns:a16="http://schemas.microsoft.com/office/drawing/2014/main" id="{517FBDA1-D3B4-4394-90B4-AC7BC88FB166}"/>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8" name="テキスト ボックス 427">
          <a:extLst>
            <a:ext uri="{FF2B5EF4-FFF2-40B4-BE49-F238E27FC236}">
              <a16:creationId xmlns:a16="http://schemas.microsoft.com/office/drawing/2014/main" id="{4BA34F36-FB6A-4AA6-8AC1-BB3E15F711B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9" name="直線コネクタ 428">
          <a:extLst>
            <a:ext uri="{FF2B5EF4-FFF2-40B4-BE49-F238E27FC236}">
              <a16:creationId xmlns:a16="http://schemas.microsoft.com/office/drawing/2014/main" id="{DE2A4B46-A9B0-4762-8279-217DDF658E5D}"/>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30" name="テキスト ボックス 429">
          <a:extLst>
            <a:ext uri="{FF2B5EF4-FFF2-40B4-BE49-F238E27FC236}">
              <a16:creationId xmlns:a16="http://schemas.microsoft.com/office/drawing/2014/main" id="{EECD1C87-BC3D-4ADB-AE57-AEF9B66F8789}"/>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31" name="直線コネクタ 430">
          <a:extLst>
            <a:ext uri="{FF2B5EF4-FFF2-40B4-BE49-F238E27FC236}">
              <a16:creationId xmlns:a16="http://schemas.microsoft.com/office/drawing/2014/main" id="{07F5C796-B2A1-4A65-A92C-DDE2DB538209}"/>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32" name="テキスト ボックス 431">
          <a:extLst>
            <a:ext uri="{FF2B5EF4-FFF2-40B4-BE49-F238E27FC236}">
              <a16:creationId xmlns:a16="http://schemas.microsoft.com/office/drawing/2014/main" id="{8C1B5780-9932-4989-B032-CCFDA08D8F55}"/>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33" name="直線コネクタ 432">
          <a:extLst>
            <a:ext uri="{FF2B5EF4-FFF2-40B4-BE49-F238E27FC236}">
              <a16:creationId xmlns:a16="http://schemas.microsoft.com/office/drawing/2014/main" id="{6DCC076D-A890-40CD-92C4-9C317C70D71D}"/>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34" name="テキスト ボックス 433">
          <a:extLst>
            <a:ext uri="{FF2B5EF4-FFF2-40B4-BE49-F238E27FC236}">
              <a16:creationId xmlns:a16="http://schemas.microsoft.com/office/drawing/2014/main" id="{0CFAD082-AB3E-4FC6-A7E4-5EBAC263A91F}"/>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35" name="直線コネクタ 434">
          <a:extLst>
            <a:ext uri="{FF2B5EF4-FFF2-40B4-BE49-F238E27FC236}">
              <a16:creationId xmlns:a16="http://schemas.microsoft.com/office/drawing/2014/main" id="{96719BE8-6BF6-4E82-9A58-7A0433B223D4}"/>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36" name="テキスト ボックス 435">
          <a:extLst>
            <a:ext uri="{FF2B5EF4-FFF2-40B4-BE49-F238E27FC236}">
              <a16:creationId xmlns:a16="http://schemas.microsoft.com/office/drawing/2014/main" id="{F5CA047C-DA9C-43EC-9BF0-3A7E28513034}"/>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37" name="直線コネクタ 436">
          <a:extLst>
            <a:ext uri="{FF2B5EF4-FFF2-40B4-BE49-F238E27FC236}">
              <a16:creationId xmlns:a16="http://schemas.microsoft.com/office/drawing/2014/main" id="{3C9994B7-AE0D-4C8C-93A8-926225A3738F}"/>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38" name="テキスト ボックス 437">
          <a:extLst>
            <a:ext uri="{FF2B5EF4-FFF2-40B4-BE49-F238E27FC236}">
              <a16:creationId xmlns:a16="http://schemas.microsoft.com/office/drawing/2014/main" id="{8F2B4DB6-F596-43B0-98D4-513330E43A77}"/>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9" name="直線コネクタ 438">
          <a:extLst>
            <a:ext uri="{FF2B5EF4-FFF2-40B4-BE49-F238E27FC236}">
              <a16:creationId xmlns:a16="http://schemas.microsoft.com/office/drawing/2014/main" id="{56E124DC-4238-4357-9E92-4C6A458D5E94}"/>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40" name="テキスト ボックス 439">
          <a:extLst>
            <a:ext uri="{FF2B5EF4-FFF2-40B4-BE49-F238E27FC236}">
              <a16:creationId xmlns:a16="http://schemas.microsoft.com/office/drawing/2014/main" id="{F90DE5AB-41E7-4122-A4D2-7FDC77DBA0C3}"/>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41" name="直線コネクタ 440">
          <a:extLst>
            <a:ext uri="{FF2B5EF4-FFF2-40B4-BE49-F238E27FC236}">
              <a16:creationId xmlns:a16="http://schemas.microsoft.com/office/drawing/2014/main" id="{43129047-F230-45A1-B483-055B7D3EB13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42" name="【保健センター・保健所】&#10;有形固定資産減価償却率グラフ枠">
          <a:extLst>
            <a:ext uri="{FF2B5EF4-FFF2-40B4-BE49-F238E27FC236}">
              <a16:creationId xmlns:a16="http://schemas.microsoft.com/office/drawing/2014/main" id="{B137F81E-01FE-4F77-B97D-F6417A57B3A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122465</xdr:rowOff>
    </xdr:from>
    <xdr:to>
      <xdr:col>85</xdr:col>
      <xdr:colOff>126364</xdr:colOff>
      <xdr:row>64</xdr:row>
      <xdr:rowOff>130628</xdr:rowOff>
    </xdr:to>
    <xdr:cxnSp macro="">
      <xdr:nvCxnSpPr>
        <xdr:cNvPr id="443" name="直線コネクタ 442">
          <a:extLst>
            <a:ext uri="{FF2B5EF4-FFF2-40B4-BE49-F238E27FC236}">
              <a16:creationId xmlns:a16="http://schemas.microsoft.com/office/drawing/2014/main" id="{870D9CF6-CB10-45A1-B33B-80BCE7EE7CAC}"/>
            </a:ext>
          </a:extLst>
        </xdr:cNvPr>
        <xdr:cNvCxnSpPr/>
      </xdr:nvCxnSpPr>
      <xdr:spPr>
        <a:xfrm flipV="1">
          <a:off x="16318864" y="9552215"/>
          <a:ext cx="0" cy="1551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44" name="【保健センター・保健所】&#10;有形固定資産減価償却率最小値テキスト">
          <a:extLst>
            <a:ext uri="{FF2B5EF4-FFF2-40B4-BE49-F238E27FC236}">
              <a16:creationId xmlns:a16="http://schemas.microsoft.com/office/drawing/2014/main" id="{5FBBA6D5-3984-4985-B02E-4BFC004E66CB}"/>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45" name="直線コネクタ 444">
          <a:extLst>
            <a:ext uri="{FF2B5EF4-FFF2-40B4-BE49-F238E27FC236}">
              <a16:creationId xmlns:a16="http://schemas.microsoft.com/office/drawing/2014/main" id="{C4451051-05B9-4785-954F-A7131087828C}"/>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69142</xdr:rowOff>
    </xdr:from>
    <xdr:ext cx="340478" cy="259045"/>
    <xdr:sp macro="" textlink="">
      <xdr:nvSpPr>
        <xdr:cNvPr id="446" name="【保健センター・保健所】&#10;有形固定資産減価償却率最大値テキスト">
          <a:extLst>
            <a:ext uri="{FF2B5EF4-FFF2-40B4-BE49-F238E27FC236}">
              <a16:creationId xmlns:a16="http://schemas.microsoft.com/office/drawing/2014/main" id="{6762D50E-B24A-4D14-995E-36EFDFFEA5E8}"/>
            </a:ext>
          </a:extLst>
        </xdr:cNvPr>
        <xdr:cNvSpPr txBox="1"/>
      </xdr:nvSpPr>
      <xdr:spPr>
        <a:xfrm>
          <a:off x="16357600" y="932744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122465</xdr:rowOff>
    </xdr:from>
    <xdr:to>
      <xdr:col>86</xdr:col>
      <xdr:colOff>25400</xdr:colOff>
      <xdr:row>55</xdr:row>
      <xdr:rowOff>122465</xdr:rowOff>
    </xdr:to>
    <xdr:cxnSp macro="">
      <xdr:nvCxnSpPr>
        <xdr:cNvPr id="447" name="直線コネクタ 446">
          <a:extLst>
            <a:ext uri="{FF2B5EF4-FFF2-40B4-BE49-F238E27FC236}">
              <a16:creationId xmlns:a16="http://schemas.microsoft.com/office/drawing/2014/main" id="{8F1810EB-B36A-4D37-B527-E3861FE996D5}"/>
            </a:ext>
          </a:extLst>
        </xdr:cNvPr>
        <xdr:cNvCxnSpPr/>
      </xdr:nvCxnSpPr>
      <xdr:spPr>
        <a:xfrm>
          <a:off x="16230600" y="9552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110870</xdr:rowOff>
    </xdr:from>
    <xdr:ext cx="405111" cy="259045"/>
    <xdr:sp macro="" textlink="">
      <xdr:nvSpPr>
        <xdr:cNvPr id="448" name="【保健センター・保健所】&#10;有形固定資産減価償却率平均値テキスト">
          <a:extLst>
            <a:ext uri="{FF2B5EF4-FFF2-40B4-BE49-F238E27FC236}">
              <a16:creationId xmlns:a16="http://schemas.microsoft.com/office/drawing/2014/main" id="{340D953F-1F2C-435B-BD05-D770E2F2A8EF}"/>
            </a:ext>
          </a:extLst>
        </xdr:cNvPr>
        <xdr:cNvSpPr txBox="1"/>
      </xdr:nvSpPr>
      <xdr:spPr>
        <a:xfrm>
          <a:off x="16357600" y="102264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87993</xdr:rowOff>
    </xdr:from>
    <xdr:to>
      <xdr:col>85</xdr:col>
      <xdr:colOff>177800</xdr:colOff>
      <xdr:row>61</xdr:row>
      <xdr:rowOff>18143</xdr:rowOff>
    </xdr:to>
    <xdr:sp macro="" textlink="">
      <xdr:nvSpPr>
        <xdr:cNvPr id="449" name="フローチャート: 判断 448">
          <a:extLst>
            <a:ext uri="{FF2B5EF4-FFF2-40B4-BE49-F238E27FC236}">
              <a16:creationId xmlns:a16="http://schemas.microsoft.com/office/drawing/2014/main" id="{6D6E7F58-EC85-4F6F-AA01-988548CBE58D}"/>
            </a:ext>
          </a:extLst>
        </xdr:cNvPr>
        <xdr:cNvSpPr/>
      </xdr:nvSpPr>
      <xdr:spPr>
        <a:xfrm>
          <a:off x="16268700" y="1037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52070</xdr:rowOff>
    </xdr:from>
    <xdr:to>
      <xdr:col>81</xdr:col>
      <xdr:colOff>101600</xdr:colOff>
      <xdr:row>60</xdr:row>
      <xdr:rowOff>153670</xdr:rowOff>
    </xdr:to>
    <xdr:sp macro="" textlink="">
      <xdr:nvSpPr>
        <xdr:cNvPr id="450" name="フローチャート: 判断 449">
          <a:extLst>
            <a:ext uri="{FF2B5EF4-FFF2-40B4-BE49-F238E27FC236}">
              <a16:creationId xmlns:a16="http://schemas.microsoft.com/office/drawing/2014/main" id="{0DF7948F-6B69-4F5A-A03C-EED4C7D7FF30}"/>
            </a:ext>
          </a:extLst>
        </xdr:cNvPr>
        <xdr:cNvSpPr/>
      </xdr:nvSpPr>
      <xdr:spPr>
        <a:xfrm>
          <a:off x="15430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43906</xdr:rowOff>
    </xdr:from>
    <xdr:to>
      <xdr:col>76</xdr:col>
      <xdr:colOff>165100</xdr:colOff>
      <xdr:row>60</xdr:row>
      <xdr:rowOff>145506</xdr:rowOff>
    </xdr:to>
    <xdr:sp macro="" textlink="">
      <xdr:nvSpPr>
        <xdr:cNvPr id="451" name="フローチャート: 判断 450">
          <a:extLst>
            <a:ext uri="{FF2B5EF4-FFF2-40B4-BE49-F238E27FC236}">
              <a16:creationId xmlns:a16="http://schemas.microsoft.com/office/drawing/2014/main" id="{90A55C11-85E1-4B73-A1F3-0684FAFD561A}"/>
            </a:ext>
          </a:extLst>
        </xdr:cNvPr>
        <xdr:cNvSpPr/>
      </xdr:nvSpPr>
      <xdr:spPr>
        <a:xfrm>
          <a:off x="14541500" y="1033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21046</xdr:rowOff>
    </xdr:from>
    <xdr:to>
      <xdr:col>72</xdr:col>
      <xdr:colOff>38100</xdr:colOff>
      <xdr:row>60</xdr:row>
      <xdr:rowOff>122646</xdr:rowOff>
    </xdr:to>
    <xdr:sp macro="" textlink="">
      <xdr:nvSpPr>
        <xdr:cNvPr id="452" name="フローチャート: 判断 451">
          <a:extLst>
            <a:ext uri="{FF2B5EF4-FFF2-40B4-BE49-F238E27FC236}">
              <a16:creationId xmlns:a16="http://schemas.microsoft.com/office/drawing/2014/main" id="{7571FDAD-55C6-46DA-89F7-C7F43D07303D}"/>
            </a:ext>
          </a:extLst>
        </xdr:cNvPr>
        <xdr:cNvSpPr/>
      </xdr:nvSpPr>
      <xdr:spPr>
        <a:xfrm>
          <a:off x="136525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21046</xdr:rowOff>
    </xdr:from>
    <xdr:to>
      <xdr:col>67</xdr:col>
      <xdr:colOff>101600</xdr:colOff>
      <xdr:row>60</xdr:row>
      <xdr:rowOff>122646</xdr:rowOff>
    </xdr:to>
    <xdr:sp macro="" textlink="">
      <xdr:nvSpPr>
        <xdr:cNvPr id="453" name="フローチャート: 判断 452">
          <a:extLst>
            <a:ext uri="{FF2B5EF4-FFF2-40B4-BE49-F238E27FC236}">
              <a16:creationId xmlns:a16="http://schemas.microsoft.com/office/drawing/2014/main" id="{A42CFE5B-EB14-47F3-9BCE-4503B6119837}"/>
            </a:ext>
          </a:extLst>
        </xdr:cNvPr>
        <xdr:cNvSpPr/>
      </xdr:nvSpPr>
      <xdr:spPr>
        <a:xfrm>
          <a:off x="127635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54" name="テキスト ボックス 453">
          <a:extLst>
            <a:ext uri="{FF2B5EF4-FFF2-40B4-BE49-F238E27FC236}">
              <a16:creationId xmlns:a16="http://schemas.microsoft.com/office/drawing/2014/main" id="{02EA3F72-4682-4B90-9648-9E612A6798F1}"/>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55" name="テキスト ボックス 454">
          <a:extLst>
            <a:ext uri="{FF2B5EF4-FFF2-40B4-BE49-F238E27FC236}">
              <a16:creationId xmlns:a16="http://schemas.microsoft.com/office/drawing/2014/main" id="{2BA5BAFD-A767-4194-BA66-9E5E4899FB6C}"/>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6" name="テキスト ボックス 455">
          <a:extLst>
            <a:ext uri="{FF2B5EF4-FFF2-40B4-BE49-F238E27FC236}">
              <a16:creationId xmlns:a16="http://schemas.microsoft.com/office/drawing/2014/main" id="{1F436699-72CD-4C10-AEB3-FD2ACB80831C}"/>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7" name="テキスト ボックス 456">
          <a:extLst>
            <a:ext uri="{FF2B5EF4-FFF2-40B4-BE49-F238E27FC236}">
              <a16:creationId xmlns:a16="http://schemas.microsoft.com/office/drawing/2014/main" id="{C4150DF8-2E9D-4623-B96F-B1552AD6408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8" name="テキスト ボックス 457">
          <a:extLst>
            <a:ext uri="{FF2B5EF4-FFF2-40B4-BE49-F238E27FC236}">
              <a16:creationId xmlns:a16="http://schemas.microsoft.com/office/drawing/2014/main" id="{70F3BAE3-4132-4FCC-802E-25F8CAFD11D5}"/>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159838</xdr:rowOff>
    </xdr:from>
    <xdr:to>
      <xdr:col>85</xdr:col>
      <xdr:colOff>177800</xdr:colOff>
      <xdr:row>63</xdr:row>
      <xdr:rowOff>89988</xdr:rowOff>
    </xdr:to>
    <xdr:sp macro="" textlink="">
      <xdr:nvSpPr>
        <xdr:cNvPr id="459" name="楕円 458">
          <a:extLst>
            <a:ext uri="{FF2B5EF4-FFF2-40B4-BE49-F238E27FC236}">
              <a16:creationId xmlns:a16="http://schemas.microsoft.com/office/drawing/2014/main" id="{72A9B7CC-BA60-45A1-AFA4-BA8EB8EACB8D}"/>
            </a:ext>
          </a:extLst>
        </xdr:cNvPr>
        <xdr:cNvSpPr/>
      </xdr:nvSpPr>
      <xdr:spPr>
        <a:xfrm>
          <a:off x="16268700" y="1078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138265</xdr:rowOff>
    </xdr:from>
    <xdr:ext cx="405111" cy="259045"/>
    <xdr:sp macro="" textlink="">
      <xdr:nvSpPr>
        <xdr:cNvPr id="460" name="【保健センター・保健所】&#10;有形固定資産減価償却率該当値テキスト">
          <a:extLst>
            <a:ext uri="{FF2B5EF4-FFF2-40B4-BE49-F238E27FC236}">
              <a16:creationId xmlns:a16="http://schemas.microsoft.com/office/drawing/2014/main" id="{8AB09D0D-B43B-4F2B-9F48-AE3E231AAAD4}"/>
            </a:ext>
          </a:extLst>
        </xdr:cNvPr>
        <xdr:cNvSpPr txBox="1"/>
      </xdr:nvSpPr>
      <xdr:spPr>
        <a:xfrm>
          <a:off x="16357600" y="10768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125549</xdr:rowOff>
    </xdr:from>
    <xdr:to>
      <xdr:col>81</xdr:col>
      <xdr:colOff>101600</xdr:colOff>
      <xdr:row>63</xdr:row>
      <xdr:rowOff>55699</xdr:rowOff>
    </xdr:to>
    <xdr:sp macro="" textlink="">
      <xdr:nvSpPr>
        <xdr:cNvPr id="461" name="楕円 460">
          <a:extLst>
            <a:ext uri="{FF2B5EF4-FFF2-40B4-BE49-F238E27FC236}">
              <a16:creationId xmlns:a16="http://schemas.microsoft.com/office/drawing/2014/main" id="{6D72B92E-DACF-4BDE-9C68-CA5B6E6FB253}"/>
            </a:ext>
          </a:extLst>
        </xdr:cNvPr>
        <xdr:cNvSpPr/>
      </xdr:nvSpPr>
      <xdr:spPr>
        <a:xfrm>
          <a:off x="15430500" y="10755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4899</xdr:rowOff>
    </xdr:from>
    <xdr:to>
      <xdr:col>85</xdr:col>
      <xdr:colOff>127000</xdr:colOff>
      <xdr:row>63</xdr:row>
      <xdr:rowOff>39188</xdr:rowOff>
    </xdr:to>
    <xdr:cxnSp macro="">
      <xdr:nvCxnSpPr>
        <xdr:cNvPr id="462" name="直線コネクタ 461">
          <a:extLst>
            <a:ext uri="{FF2B5EF4-FFF2-40B4-BE49-F238E27FC236}">
              <a16:creationId xmlns:a16="http://schemas.microsoft.com/office/drawing/2014/main" id="{E27DF226-0594-45DD-936B-6667AB2BBD8A}"/>
            </a:ext>
          </a:extLst>
        </xdr:cNvPr>
        <xdr:cNvCxnSpPr/>
      </xdr:nvCxnSpPr>
      <xdr:spPr>
        <a:xfrm>
          <a:off x="15481300" y="10806249"/>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89626</xdr:rowOff>
    </xdr:from>
    <xdr:to>
      <xdr:col>76</xdr:col>
      <xdr:colOff>165100</xdr:colOff>
      <xdr:row>63</xdr:row>
      <xdr:rowOff>19776</xdr:rowOff>
    </xdr:to>
    <xdr:sp macro="" textlink="">
      <xdr:nvSpPr>
        <xdr:cNvPr id="463" name="楕円 462">
          <a:extLst>
            <a:ext uri="{FF2B5EF4-FFF2-40B4-BE49-F238E27FC236}">
              <a16:creationId xmlns:a16="http://schemas.microsoft.com/office/drawing/2014/main" id="{62A6C186-C4BF-45B7-B349-BB5966068FD3}"/>
            </a:ext>
          </a:extLst>
        </xdr:cNvPr>
        <xdr:cNvSpPr/>
      </xdr:nvSpPr>
      <xdr:spPr>
        <a:xfrm>
          <a:off x="14541500" y="1071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140426</xdr:rowOff>
    </xdr:from>
    <xdr:to>
      <xdr:col>81</xdr:col>
      <xdr:colOff>50800</xdr:colOff>
      <xdr:row>63</xdr:row>
      <xdr:rowOff>4899</xdr:rowOff>
    </xdr:to>
    <xdr:cxnSp macro="">
      <xdr:nvCxnSpPr>
        <xdr:cNvPr id="464" name="直線コネクタ 463">
          <a:extLst>
            <a:ext uri="{FF2B5EF4-FFF2-40B4-BE49-F238E27FC236}">
              <a16:creationId xmlns:a16="http://schemas.microsoft.com/office/drawing/2014/main" id="{1E15B26B-519B-4FE9-90AF-0DBBADEA4437}"/>
            </a:ext>
          </a:extLst>
        </xdr:cNvPr>
        <xdr:cNvCxnSpPr/>
      </xdr:nvCxnSpPr>
      <xdr:spPr>
        <a:xfrm>
          <a:off x="14592300" y="10770326"/>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53703</xdr:rowOff>
    </xdr:from>
    <xdr:to>
      <xdr:col>72</xdr:col>
      <xdr:colOff>38100</xdr:colOff>
      <xdr:row>62</xdr:row>
      <xdr:rowOff>155303</xdr:rowOff>
    </xdr:to>
    <xdr:sp macro="" textlink="">
      <xdr:nvSpPr>
        <xdr:cNvPr id="465" name="楕円 464">
          <a:extLst>
            <a:ext uri="{FF2B5EF4-FFF2-40B4-BE49-F238E27FC236}">
              <a16:creationId xmlns:a16="http://schemas.microsoft.com/office/drawing/2014/main" id="{4E07CE58-3AC5-4C6F-ACA2-370D69F1CE85}"/>
            </a:ext>
          </a:extLst>
        </xdr:cNvPr>
        <xdr:cNvSpPr/>
      </xdr:nvSpPr>
      <xdr:spPr>
        <a:xfrm>
          <a:off x="13652500" y="10683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104503</xdr:rowOff>
    </xdr:from>
    <xdr:to>
      <xdr:col>76</xdr:col>
      <xdr:colOff>114300</xdr:colOff>
      <xdr:row>62</xdr:row>
      <xdr:rowOff>140426</xdr:rowOff>
    </xdr:to>
    <xdr:cxnSp macro="">
      <xdr:nvCxnSpPr>
        <xdr:cNvPr id="466" name="直線コネクタ 465">
          <a:extLst>
            <a:ext uri="{FF2B5EF4-FFF2-40B4-BE49-F238E27FC236}">
              <a16:creationId xmlns:a16="http://schemas.microsoft.com/office/drawing/2014/main" id="{4C8CF476-AFA0-4250-9895-790320D2F726}"/>
            </a:ext>
          </a:extLst>
        </xdr:cNvPr>
        <xdr:cNvCxnSpPr/>
      </xdr:nvCxnSpPr>
      <xdr:spPr>
        <a:xfrm>
          <a:off x="13703300" y="1073440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17780</xdr:rowOff>
    </xdr:from>
    <xdr:to>
      <xdr:col>67</xdr:col>
      <xdr:colOff>101600</xdr:colOff>
      <xdr:row>62</xdr:row>
      <xdr:rowOff>119380</xdr:rowOff>
    </xdr:to>
    <xdr:sp macro="" textlink="">
      <xdr:nvSpPr>
        <xdr:cNvPr id="467" name="楕円 466">
          <a:extLst>
            <a:ext uri="{FF2B5EF4-FFF2-40B4-BE49-F238E27FC236}">
              <a16:creationId xmlns:a16="http://schemas.microsoft.com/office/drawing/2014/main" id="{F1851D1B-2CCA-48B9-A7FF-37FAB8BAB265}"/>
            </a:ext>
          </a:extLst>
        </xdr:cNvPr>
        <xdr:cNvSpPr/>
      </xdr:nvSpPr>
      <xdr:spPr>
        <a:xfrm>
          <a:off x="127635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68580</xdr:rowOff>
    </xdr:from>
    <xdr:to>
      <xdr:col>71</xdr:col>
      <xdr:colOff>177800</xdr:colOff>
      <xdr:row>62</xdr:row>
      <xdr:rowOff>104503</xdr:rowOff>
    </xdr:to>
    <xdr:cxnSp macro="">
      <xdr:nvCxnSpPr>
        <xdr:cNvPr id="468" name="直線コネクタ 467">
          <a:extLst>
            <a:ext uri="{FF2B5EF4-FFF2-40B4-BE49-F238E27FC236}">
              <a16:creationId xmlns:a16="http://schemas.microsoft.com/office/drawing/2014/main" id="{58BAB308-669E-4B1E-B319-4D041F0747B6}"/>
            </a:ext>
          </a:extLst>
        </xdr:cNvPr>
        <xdr:cNvCxnSpPr/>
      </xdr:nvCxnSpPr>
      <xdr:spPr>
        <a:xfrm>
          <a:off x="12814300" y="1069848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170197</xdr:rowOff>
    </xdr:from>
    <xdr:ext cx="405111" cy="259045"/>
    <xdr:sp macro="" textlink="">
      <xdr:nvSpPr>
        <xdr:cNvPr id="469" name="n_1aveValue【保健センター・保健所】&#10;有形固定資産減価償却率">
          <a:extLst>
            <a:ext uri="{FF2B5EF4-FFF2-40B4-BE49-F238E27FC236}">
              <a16:creationId xmlns:a16="http://schemas.microsoft.com/office/drawing/2014/main" id="{5CDB7BEB-A68F-486D-AF0F-1DA8187535AF}"/>
            </a:ext>
          </a:extLst>
        </xdr:cNvPr>
        <xdr:cNvSpPr txBox="1"/>
      </xdr:nvSpPr>
      <xdr:spPr>
        <a:xfrm>
          <a:off x="1526604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162033</xdr:rowOff>
    </xdr:from>
    <xdr:ext cx="405111" cy="259045"/>
    <xdr:sp macro="" textlink="">
      <xdr:nvSpPr>
        <xdr:cNvPr id="470" name="n_2aveValue【保健センター・保健所】&#10;有形固定資産減価償却率">
          <a:extLst>
            <a:ext uri="{FF2B5EF4-FFF2-40B4-BE49-F238E27FC236}">
              <a16:creationId xmlns:a16="http://schemas.microsoft.com/office/drawing/2014/main" id="{737B54D3-9C16-4267-8120-78001EBF0FDB}"/>
            </a:ext>
          </a:extLst>
        </xdr:cNvPr>
        <xdr:cNvSpPr txBox="1"/>
      </xdr:nvSpPr>
      <xdr:spPr>
        <a:xfrm>
          <a:off x="14389744" y="1010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139173</xdr:rowOff>
    </xdr:from>
    <xdr:ext cx="405111" cy="259045"/>
    <xdr:sp macro="" textlink="">
      <xdr:nvSpPr>
        <xdr:cNvPr id="471" name="n_3aveValue【保健センター・保健所】&#10;有形固定資産減価償却率">
          <a:extLst>
            <a:ext uri="{FF2B5EF4-FFF2-40B4-BE49-F238E27FC236}">
              <a16:creationId xmlns:a16="http://schemas.microsoft.com/office/drawing/2014/main" id="{1B3FBB10-159C-4109-B349-38588D2C64EE}"/>
            </a:ext>
          </a:extLst>
        </xdr:cNvPr>
        <xdr:cNvSpPr txBox="1"/>
      </xdr:nvSpPr>
      <xdr:spPr>
        <a:xfrm>
          <a:off x="13500744" y="1008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139173</xdr:rowOff>
    </xdr:from>
    <xdr:ext cx="405111" cy="259045"/>
    <xdr:sp macro="" textlink="">
      <xdr:nvSpPr>
        <xdr:cNvPr id="472" name="n_4aveValue【保健センター・保健所】&#10;有形固定資産減価償却率">
          <a:extLst>
            <a:ext uri="{FF2B5EF4-FFF2-40B4-BE49-F238E27FC236}">
              <a16:creationId xmlns:a16="http://schemas.microsoft.com/office/drawing/2014/main" id="{D147DB51-C574-44E1-B580-21140F70B38C}"/>
            </a:ext>
          </a:extLst>
        </xdr:cNvPr>
        <xdr:cNvSpPr txBox="1"/>
      </xdr:nvSpPr>
      <xdr:spPr>
        <a:xfrm>
          <a:off x="12611744" y="1008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46826</xdr:rowOff>
    </xdr:from>
    <xdr:ext cx="405111" cy="259045"/>
    <xdr:sp macro="" textlink="">
      <xdr:nvSpPr>
        <xdr:cNvPr id="473" name="n_1mainValue【保健センター・保健所】&#10;有形固定資産減価償却率">
          <a:extLst>
            <a:ext uri="{FF2B5EF4-FFF2-40B4-BE49-F238E27FC236}">
              <a16:creationId xmlns:a16="http://schemas.microsoft.com/office/drawing/2014/main" id="{C1A367EA-A88F-4494-87C2-43D64D780B47}"/>
            </a:ext>
          </a:extLst>
        </xdr:cNvPr>
        <xdr:cNvSpPr txBox="1"/>
      </xdr:nvSpPr>
      <xdr:spPr>
        <a:xfrm>
          <a:off x="15266044" y="10848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10903</xdr:rowOff>
    </xdr:from>
    <xdr:ext cx="405111" cy="259045"/>
    <xdr:sp macro="" textlink="">
      <xdr:nvSpPr>
        <xdr:cNvPr id="474" name="n_2mainValue【保健センター・保健所】&#10;有形固定資産減価償却率">
          <a:extLst>
            <a:ext uri="{FF2B5EF4-FFF2-40B4-BE49-F238E27FC236}">
              <a16:creationId xmlns:a16="http://schemas.microsoft.com/office/drawing/2014/main" id="{CC0B2A07-75C1-4609-8D84-50B1EFFCC051}"/>
            </a:ext>
          </a:extLst>
        </xdr:cNvPr>
        <xdr:cNvSpPr txBox="1"/>
      </xdr:nvSpPr>
      <xdr:spPr>
        <a:xfrm>
          <a:off x="14389744" y="10812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146430</xdr:rowOff>
    </xdr:from>
    <xdr:ext cx="405111" cy="259045"/>
    <xdr:sp macro="" textlink="">
      <xdr:nvSpPr>
        <xdr:cNvPr id="475" name="n_3mainValue【保健センター・保健所】&#10;有形固定資産減価償却率">
          <a:extLst>
            <a:ext uri="{FF2B5EF4-FFF2-40B4-BE49-F238E27FC236}">
              <a16:creationId xmlns:a16="http://schemas.microsoft.com/office/drawing/2014/main" id="{1D4B196E-45DB-434B-AD11-613EFB0AC0A2}"/>
            </a:ext>
          </a:extLst>
        </xdr:cNvPr>
        <xdr:cNvSpPr txBox="1"/>
      </xdr:nvSpPr>
      <xdr:spPr>
        <a:xfrm>
          <a:off x="13500744" y="10776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110507</xdr:rowOff>
    </xdr:from>
    <xdr:ext cx="405111" cy="259045"/>
    <xdr:sp macro="" textlink="">
      <xdr:nvSpPr>
        <xdr:cNvPr id="476" name="n_4mainValue【保健センター・保健所】&#10;有形固定資産減価償却率">
          <a:extLst>
            <a:ext uri="{FF2B5EF4-FFF2-40B4-BE49-F238E27FC236}">
              <a16:creationId xmlns:a16="http://schemas.microsoft.com/office/drawing/2014/main" id="{C82323F4-D6A7-4F19-9E02-E1C27CA53F09}"/>
            </a:ext>
          </a:extLst>
        </xdr:cNvPr>
        <xdr:cNvSpPr txBox="1"/>
      </xdr:nvSpPr>
      <xdr:spPr>
        <a:xfrm>
          <a:off x="12611744" y="1074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7" name="正方形/長方形 476">
          <a:extLst>
            <a:ext uri="{FF2B5EF4-FFF2-40B4-BE49-F238E27FC236}">
              <a16:creationId xmlns:a16="http://schemas.microsoft.com/office/drawing/2014/main" id="{9B0CE004-140D-48AB-B016-95CE1CBE04A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8" name="正方形/長方形 477">
          <a:extLst>
            <a:ext uri="{FF2B5EF4-FFF2-40B4-BE49-F238E27FC236}">
              <a16:creationId xmlns:a16="http://schemas.microsoft.com/office/drawing/2014/main" id="{A47E5DF3-58CB-41B8-BD62-C5091347671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9" name="正方形/長方形 478">
          <a:extLst>
            <a:ext uri="{FF2B5EF4-FFF2-40B4-BE49-F238E27FC236}">
              <a16:creationId xmlns:a16="http://schemas.microsoft.com/office/drawing/2014/main" id="{4491D1EB-0F49-4D98-9C45-8D8EF264409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80" name="正方形/長方形 479">
          <a:extLst>
            <a:ext uri="{FF2B5EF4-FFF2-40B4-BE49-F238E27FC236}">
              <a16:creationId xmlns:a16="http://schemas.microsoft.com/office/drawing/2014/main" id="{0431B17B-5A9D-4EBE-8A47-BADAF3D27E8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81" name="正方形/長方形 480">
          <a:extLst>
            <a:ext uri="{FF2B5EF4-FFF2-40B4-BE49-F238E27FC236}">
              <a16:creationId xmlns:a16="http://schemas.microsoft.com/office/drawing/2014/main" id="{3F3F0535-0EED-46F0-8C0A-103BB1DC5D7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82" name="正方形/長方形 481">
          <a:extLst>
            <a:ext uri="{FF2B5EF4-FFF2-40B4-BE49-F238E27FC236}">
              <a16:creationId xmlns:a16="http://schemas.microsoft.com/office/drawing/2014/main" id="{1A8E673B-63B4-4684-9B7F-CCBD911319CD}"/>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83" name="正方形/長方形 482">
          <a:extLst>
            <a:ext uri="{FF2B5EF4-FFF2-40B4-BE49-F238E27FC236}">
              <a16:creationId xmlns:a16="http://schemas.microsoft.com/office/drawing/2014/main" id="{6CF95D7C-CBE3-4EC6-A8F0-3B52ED9181E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84" name="正方形/長方形 483">
          <a:extLst>
            <a:ext uri="{FF2B5EF4-FFF2-40B4-BE49-F238E27FC236}">
              <a16:creationId xmlns:a16="http://schemas.microsoft.com/office/drawing/2014/main" id="{524C345D-7603-4BD5-8639-A2B94AD61E0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5" name="テキスト ボックス 484">
          <a:extLst>
            <a:ext uri="{FF2B5EF4-FFF2-40B4-BE49-F238E27FC236}">
              <a16:creationId xmlns:a16="http://schemas.microsoft.com/office/drawing/2014/main" id="{F8F5F037-96BD-44BC-AE4E-7E23B344AE2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6" name="直線コネクタ 485">
          <a:extLst>
            <a:ext uri="{FF2B5EF4-FFF2-40B4-BE49-F238E27FC236}">
              <a16:creationId xmlns:a16="http://schemas.microsoft.com/office/drawing/2014/main" id="{CC226EA5-9894-4969-9015-F22213A3B33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87" name="直線コネクタ 486">
          <a:extLst>
            <a:ext uri="{FF2B5EF4-FFF2-40B4-BE49-F238E27FC236}">
              <a16:creationId xmlns:a16="http://schemas.microsoft.com/office/drawing/2014/main" id="{D575EF4C-98D3-449E-97D0-2288BB46825B}"/>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88" name="テキスト ボックス 487">
          <a:extLst>
            <a:ext uri="{FF2B5EF4-FFF2-40B4-BE49-F238E27FC236}">
              <a16:creationId xmlns:a16="http://schemas.microsoft.com/office/drawing/2014/main" id="{9C9F3CAC-67CF-4CED-98A8-67A2FD4407CA}"/>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89" name="直線コネクタ 488">
          <a:extLst>
            <a:ext uri="{FF2B5EF4-FFF2-40B4-BE49-F238E27FC236}">
              <a16:creationId xmlns:a16="http://schemas.microsoft.com/office/drawing/2014/main" id="{A917FF29-F8F2-4188-8C41-6C7A254666F9}"/>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90" name="テキスト ボックス 489">
          <a:extLst>
            <a:ext uri="{FF2B5EF4-FFF2-40B4-BE49-F238E27FC236}">
              <a16:creationId xmlns:a16="http://schemas.microsoft.com/office/drawing/2014/main" id="{DB603A3A-5CB0-4FC2-8D5C-BC8624CC2BD1}"/>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91" name="直線コネクタ 490">
          <a:extLst>
            <a:ext uri="{FF2B5EF4-FFF2-40B4-BE49-F238E27FC236}">
              <a16:creationId xmlns:a16="http://schemas.microsoft.com/office/drawing/2014/main" id="{D19835D6-3B3C-4BD6-9517-64953D4C9CA8}"/>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92" name="テキスト ボックス 491">
          <a:extLst>
            <a:ext uri="{FF2B5EF4-FFF2-40B4-BE49-F238E27FC236}">
              <a16:creationId xmlns:a16="http://schemas.microsoft.com/office/drawing/2014/main" id="{6C972C77-01EA-4F0A-AA2B-3E830E48B631}"/>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93" name="直線コネクタ 492">
          <a:extLst>
            <a:ext uri="{FF2B5EF4-FFF2-40B4-BE49-F238E27FC236}">
              <a16:creationId xmlns:a16="http://schemas.microsoft.com/office/drawing/2014/main" id="{FAA34897-A62A-4C48-A033-A35A28E55964}"/>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94" name="テキスト ボックス 493">
          <a:extLst>
            <a:ext uri="{FF2B5EF4-FFF2-40B4-BE49-F238E27FC236}">
              <a16:creationId xmlns:a16="http://schemas.microsoft.com/office/drawing/2014/main" id="{1AFA35C7-6BBF-48E0-8723-7DF42480BE6B}"/>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95" name="直線コネクタ 494">
          <a:extLst>
            <a:ext uri="{FF2B5EF4-FFF2-40B4-BE49-F238E27FC236}">
              <a16:creationId xmlns:a16="http://schemas.microsoft.com/office/drawing/2014/main" id="{C6FA06D4-BB17-441B-860F-42BC5F48D69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96" name="テキスト ボックス 495">
          <a:extLst>
            <a:ext uri="{FF2B5EF4-FFF2-40B4-BE49-F238E27FC236}">
              <a16:creationId xmlns:a16="http://schemas.microsoft.com/office/drawing/2014/main" id="{B5C5E974-1894-46EC-95B4-F1A0AC66F8A2}"/>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7" name="直線コネクタ 496">
          <a:extLst>
            <a:ext uri="{FF2B5EF4-FFF2-40B4-BE49-F238E27FC236}">
              <a16:creationId xmlns:a16="http://schemas.microsoft.com/office/drawing/2014/main" id="{B039AFD5-451C-4C7F-912A-08EF60B2C792}"/>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8" name="テキスト ボックス 497">
          <a:extLst>
            <a:ext uri="{FF2B5EF4-FFF2-40B4-BE49-F238E27FC236}">
              <a16:creationId xmlns:a16="http://schemas.microsoft.com/office/drawing/2014/main" id="{222E498C-B03B-4FA7-BEBF-F0BB45ABBF9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9" name="【保健センター・保健所】&#10;一人当たり面積グラフ枠">
          <a:extLst>
            <a:ext uri="{FF2B5EF4-FFF2-40B4-BE49-F238E27FC236}">
              <a16:creationId xmlns:a16="http://schemas.microsoft.com/office/drawing/2014/main" id="{E7B48E4A-66E9-408E-9489-972A12904D9E}"/>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41910</xdr:rowOff>
    </xdr:from>
    <xdr:to>
      <xdr:col>116</xdr:col>
      <xdr:colOff>62864</xdr:colOff>
      <xdr:row>64</xdr:row>
      <xdr:rowOff>0</xdr:rowOff>
    </xdr:to>
    <xdr:cxnSp macro="">
      <xdr:nvCxnSpPr>
        <xdr:cNvPr id="500" name="直線コネクタ 499">
          <a:extLst>
            <a:ext uri="{FF2B5EF4-FFF2-40B4-BE49-F238E27FC236}">
              <a16:creationId xmlns:a16="http://schemas.microsoft.com/office/drawing/2014/main" id="{D8D4C141-CC50-43D0-A294-28D19B0D7C81}"/>
            </a:ext>
          </a:extLst>
        </xdr:cNvPr>
        <xdr:cNvCxnSpPr/>
      </xdr:nvCxnSpPr>
      <xdr:spPr>
        <a:xfrm flipV="1">
          <a:off x="22160864" y="947166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501" name="【保健センター・保健所】&#10;一人当たり面積最小値テキスト">
          <a:extLst>
            <a:ext uri="{FF2B5EF4-FFF2-40B4-BE49-F238E27FC236}">
              <a16:creationId xmlns:a16="http://schemas.microsoft.com/office/drawing/2014/main" id="{01F101A7-DB56-482B-A484-5F5DAF19FC42}"/>
            </a:ext>
          </a:extLst>
        </xdr:cNvPr>
        <xdr:cNvSpPr txBox="1"/>
      </xdr:nvSpPr>
      <xdr:spPr>
        <a:xfrm>
          <a:off x="22199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502" name="直線コネクタ 501">
          <a:extLst>
            <a:ext uri="{FF2B5EF4-FFF2-40B4-BE49-F238E27FC236}">
              <a16:creationId xmlns:a16="http://schemas.microsoft.com/office/drawing/2014/main" id="{90249501-5E75-4FBD-B85A-CE3FEE5A2E60}"/>
            </a:ext>
          </a:extLst>
        </xdr:cNvPr>
        <xdr:cNvCxnSpPr/>
      </xdr:nvCxnSpPr>
      <xdr:spPr>
        <a:xfrm>
          <a:off x="22072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160037</xdr:rowOff>
    </xdr:from>
    <xdr:ext cx="469744" cy="259045"/>
    <xdr:sp macro="" textlink="">
      <xdr:nvSpPr>
        <xdr:cNvPr id="503" name="【保健センター・保健所】&#10;一人当たり面積最大値テキスト">
          <a:extLst>
            <a:ext uri="{FF2B5EF4-FFF2-40B4-BE49-F238E27FC236}">
              <a16:creationId xmlns:a16="http://schemas.microsoft.com/office/drawing/2014/main" id="{2B1DE764-E74E-4808-9DF9-B2F380264502}"/>
            </a:ext>
          </a:extLst>
        </xdr:cNvPr>
        <xdr:cNvSpPr txBox="1"/>
      </xdr:nvSpPr>
      <xdr:spPr>
        <a:xfrm>
          <a:off x="22199600" y="9246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41910</xdr:rowOff>
    </xdr:from>
    <xdr:to>
      <xdr:col>116</xdr:col>
      <xdr:colOff>152400</xdr:colOff>
      <xdr:row>55</xdr:row>
      <xdr:rowOff>41910</xdr:rowOff>
    </xdr:to>
    <xdr:cxnSp macro="">
      <xdr:nvCxnSpPr>
        <xdr:cNvPr id="504" name="直線コネクタ 503">
          <a:extLst>
            <a:ext uri="{FF2B5EF4-FFF2-40B4-BE49-F238E27FC236}">
              <a16:creationId xmlns:a16="http://schemas.microsoft.com/office/drawing/2014/main" id="{50B0C160-79BC-4AA7-8449-23E902405432}"/>
            </a:ext>
          </a:extLst>
        </xdr:cNvPr>
        <xdr:cNvCxnSpPr/>
      </xdr:nvCxnSpPr>
      <xdr:spPr>
        <a:xfrm>
          <a:off x="22072600" y="9471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139717</xdr:rowOff>
    </xdr:from>
    <xdr:ext cx="469744" cy="259045"/>
    <xdr:sp macro="" textlink="">
      <xdr:nvSpPr>
        <xdr:cNvPr id="505" name="【保健センター・保健所】&#10;一人当たり面積平均値テキスト">
          <a:extLst>
            <a:ext uri="{FF2B5EF4-FFF2-40B4-BE49-F238E27FC236}">
              <a16:creationId xmlns:a16="http://schemas.microsoft.com/office/drawing/2014/main" id="{4700C120-D4E4-484D-9088-1AA45275BC41}"/>
            </a:ext>
          </a:extLst>
        </xdr:cNvPr>
        <xdr:cNvSpPr txBox="1"/>
      </xdr:nvSpPr>
      <xdr:spPr>
        <a:xfrm>
          <a:off x="22199600" y="10426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116840</xdr:rowOff>
    </xdr:from>
    <xdr:to>
      <xdr:col>116</xdr:col>
      <xdr:colOff>114300</xdr:colOff>
      <xdr:row>62</xdr:row>
      <xdr:rowOff>46990</xdr:rowOff>
    </xdr:to>
    <xdr:sp macro="" textlink="">
      <xdr:nvSpPr>
        <xdr:cNvPr id="506" name="フローチャート: 判断 505">
          <a:extLst>
            <a:ext uri="{FF2B5EF4-FFF2-40B4-BE49-F238E27FC236}">
              <a16:creationId xmlns:a16="http://schemas.microsoft.com/office/drawing/2014/main" id="{C036B3F1-F3F6-4AE5-A3F3-30E541DE5ABB}"/>
            </a:ext>
          </a:extLst>
        </xdr:cNvPr>
        <xdr:cNvSpPr/>
      </xdr:nvSpPr>
      <xdr:spPr>
        <a:xfrm>
          <a:off x="221107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124460</xdr:rowOff>
    </xdr:from>
    <xdr:to>
      <xdr:col>112</xdr:col>
      <xdr:colOff>38100</xdr:colOff>
      <xdr:row>62</xdr:row>
      <xdr:rowOff>54610</xdr:rowOff>
    </xdr:to>
    <xdr:sp macro="" textlink="">
      <xdr:nvSpPr>
        <xdr:cNvPr id="507" name="フローチャート: 判断 506">
          <a:extLst>
            <a:ext uri="{FF2B5EF4-FFF2-40B4-BE49-F238E27FC236}">
              <a16:creationId xmlns:a16="http://schemas.microsoft.com/office/drawing/2014/main" id="{72FBF17E-9A85-4B7A-B5E6-3BA97EB07F66}"/>
            </a:ext>
          </a:extLst>
        </xdr:cNvPr>
        <xdr:cNvSpPr/>
      </xdr:nvSpPr>
      <xdr:spPr>
        <a:xfrm>
          <a:off x="21272500" y="1058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105410</xdr:rowOff>
    </xdr:from>
    <xdr:to>
      <xdr:col>107</xdr:col>
      <xdr:colOff>101600</xdr:colOff>
      <xdr:row>62</xdr:row>
      <xdr:rowOff>35560</xdr:rowOff>
    </xdr:to>
    <xdr:sp macro="" textlink="">
      <xdr:nvSpPr>
        <xdr:cNvPr id="508" name="フローチャート: 判断 507">
          <a:extLst>
            <a:ext uri="{FF2B5EF4-FFF2-40B4-BE49-F238E27FC236}">
              <a16:creationId xmlns:a16="http://schemas.microsoft.com/office/drawing/2014/main" id="{37346538-D7A2-40DA-86E4-6511B636FEC6}"/>
            </a:ext>
          </a:extLst>
        </xdr:cNvPr>
        <xdr:cNvSpPr/>
      </xdr:nvSpPr>
      <xdr:spPr>
        <a:xfrm>
          <a:off x="20383500" y="1056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132080</xdr:rowOff>
    </xdr:from>
    <xdr:to>
      <xdr:col>102</xdr:col>
      <xdr:colOff>165100</xdr:colOff>
      <xdr:row>62</xdr:row>
      <xdr:rowOff>62230</xdr:rowOff>
    </xdr:to>
    <xdr:sp macro="" textlink="">
      <xdr:nvSpPr>
        <xdr:cNvPr id="509" name="フローチャート: 判断 508">
          <a:extLst>
            <a:ext uri="{FF2B5EF4-FFF2-40B4-BE49-F238E27FC236}">
              <a16:creationId xmlns:a16="http://schemas.microsoft.com/office/drawing/2014/main" id="{CFA8E214-345B-4A9B-A537-E03906C8C944}"/>
            </a:ext>
          </a:extLst>
        </xdr:cNvPr>
        <xdr:cNvSpPr/>
      </xdr:nvSpPr>
      <xdr:spPr>
        <a:xfrm>
          <a:off x="19494500" y="1059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124460</xdr:rowOff>
    </xdr:from>
    <xdr:to>
      <xdr:col>98</xdr:col>
      <xdr:colOff>38100</xdr:colOff>
      <xdr:row>62</xdr:row>
      <xdr:rowOff>54610</xdr:rowOff>
    </xdr:to>
    <xdr:sp macro="" textlink="">
      <xdr:nvSpPr>
        <xdr:cNvPr id="510" name="フローチャート: 判断 509">
          <a:extLst>
            <a:ext uri="{FF2B5EF4-FFF2-40B4-BE49-F238E27FC236}">
              <a16:creationId xmlns:a16="http://schemas.microsoft.com/office/drawing/2014/main" id="{0869BEDF-F8DE-43D5-9675-955FF83513E9}"/>
            </a:ext>
          </a:extLst>
        </xdr:cNvPr>
        <xdr:cNvSpPr/>
      </xdr:nvSpPr>
      <xdr:spPr>
        <a:xfrm>
          <a:off x="18605500" y="1058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11" name="テキスト ボックス 510">
          <a:extLst>
            <a:ext uri="{FF2B5EF4-FFF2-40B4-BE49-F238E27FC236}">
              <a16:creationId xmlns:a16="http://schemas.microsoft.com/office/drawing/2014/main" id="{8F4F15E2-A782-4A24-A826-5F4A5353C2B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12" name="テキスト ボックス 511">
          <a:extLst>
            <a:ext uri="{FF2B5EF4-FFF2-40B4-BE49-F238E27FC236}">
              <a16:creationId xmlns:a16="http://schemas.microsoft.com/office/drawing/2014/main" id="{CA6D0A16-DD75-44DC-A1D5-0BB807D4EEA5}"/>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13" name="テキスト ボックス 512">
          <a:extLst>
            <a:ext uri="{FF2B5EF4-FFF2-40B4-BE49-F238E27FC236}">
              <a16:creationId xmlns:a16="http://schemas.microsoft.com/office/drawing/2014/main" id="{ACA4EB9C-A64F-404D-9DE9-9430F884A1C7}"/>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14" name="テキスト ボックス 513">
          <a:extLst>
            <a:ext uri="{FF2B5EF4-FFF2-40B4-BE49-F238E27FC236}">
              <a16:creationId xmlns:a16="http://schemas.microsoft.com/office/drawing/2014/main" id="{9FD4EAB5-01A8-4D79-9E39-5F6C924F136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5" name="テキスト ボックス 514">
          <a:extLst>
            <a:ext uri="{FF2B5EF4-FFF2-40B4-BE49-F238E27FC236}">
              <a16:creationId xmlns:a16="http://schemas.microsoft.com/office/drawing/2014/main" id="{ADC2F1C1-6F59-4B52-979F-A80487CDCE4F}"/>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93980</xdr:rowOff>
    </xdr:from>
    <xdr:to>
      <xdr:col>116</xdr:col>
      <xdr:colOff>114300</xdr:colOff>
      <xdr:row>63</xdr:row>
      <xdr:rowOff>24130</xdr:rowOff>
    </xdr:to>
    <xdr:sp macro="" textlink="">
      <xdr:nvSpPr>
        <xdr:cNvPr id="516" name="楕円 515">
          <a:extLst>
            <a:ext uri="{FF2B5EF4-FFF2-40B4-BE49-F238E27FC236}">
              <a16:creationId xmlns:a16="http://schemas.microsoft.com/office/drawing/2014/main" id="{F91A20A2-FCAE-4720-BE62-F2FB7294B0DF}"/>
            </a:ext>
          </a:extLst>
        </xdr:cNvPr>
        <xdr:cNvSpPr/>
      </xdr:nvSpPr>
      <xdr:spPr>
        <a:xfrm>
          <a:off x="22110700" y="1072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72407</xdr:rowOff>
    </xdr:from>
    <xdr:ext cx="469744" cy="259045"/>
    <xdr:sp macro="" textlink="">
      <xdr:nvSpPr>
        <xdr:cNvPr id="517" name="【保健センター・保健所】&#10;一人当たり面積該当値テキスト">
          <a:extLst>
            <a:ext uri="{FF2B5EF4-FFF2-40B4-BE49-F238E27FC236}">
              <a16:creationId xmlns:a16="http://schemas.microsoft.com/office/drawing/2014/main" id="{D1133517-2039-439A-8037-E02BC0DA79D2}"/>
            </a:ext>
          </a:extLst>
        </xdr:cNvPr>
        <xdr:cNvSpPr txBox="1"/>
      </xdr:nvSpPr>
      <xdr:spPr>
        <a:xfrm>
          <a:off x="22199600" y="1070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93980</xdr:rowOff>
    </xdr:from>
    <xdr:to>
      <xdr:col>112</xdr:col>
      <xdr:colOff>38100</xdr:colOff>
      <xdr:row>63</xdr:row>
      <xdr:rowOff>24130</xdr:rowOff>
    </xdr:to>
    <xdr:sp macro="" textlink="">
      <xdr:nvSpPr>
        <xdr:cNvPr id="518" name="楕円 517">
          <a:extLst>
            <a:ext uri="{FF2B5EF4-FFF2-40B4-BE49-F238E27FC236}">
              <a16:creationId xmlns:a16="http://schemas.microsoft.com/office/drawing/2014/main" id="{CA852ABF-A38D-4A90-A537-DD97F5F045CE}"/>
            </a:ext>
          </a:extLst>
        </xdr:cNvPr>
        <xdr:cNvSpPr/>
      </xdr:nvSpPr>
      <xdr:spPr>
        <a:xfrm>
          <a:off x="21272500" y="1072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144780</xdr:rowOff>
    </xdr:from>
    <xdr:to>
      <xdr:col>116</xdr:col>
      <xdr:colOff>63500</xdr:colOff>
      <xdr:row>62</xdr:row>
      <xdr:rowOff>144780</xdr:rowOff>
    </xdr:to>
    <xdr:cxnSp macro="">
      <xdr:nvCxnSpPr>
        <xdr:cNvPr id="519" name="直線コネクタ 518">
          <a:extLst>
            <a:ext uri="{FF2B5EF4-FFF2-40B4-BE49-F238E27FC236}">
              <a16:creationId xmlns:a16="http://schemas.microsoft.com/office/drawing/2014/main" id="{99CA020E-A782-47F9-9B28-7931DFFCE428}"/>
            </a:ext>
          </a:extLst>
        </xdr:cNvPr>
        <xdr:cNvCxnSpPr/>
      </xdr:nvCxnSpPr>
      <xdr:spPr>
        <a:xfrm>
          <a:off x="21323300" y="107746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97790</xdr:rowOff>
    </xdr:from>
    <xdr:to>
      <xdr:col>107</xdr:col>
      <xdr:colOff>101600</xdr:colOff>
      <xdr:row>63</xdr:row>
      <xdr:rowOff>27940</xdr:rowOff>
    </xdr:to>
    <xdr:sp macro="" textlink="">
      <xdr:nvSpPr>
        <xdr:cNvPr id="520" name="楕円 519">
          <a:extLst>
            <a:ext uri="{FF2B5EF4-FFF2-40B4-BE49-F238E27FC236}">
              <a16:creationId xmlns:a16="http://schemas.microsoft.com/office/drawing/2014/main" id="{CF2CA9E0-C2A5-4295-B2B8-ECC4EC7A7F08}"/>
            </a:ext>
          </a:extLst>
        </xdr:cNvPr>
        <xdr:cNvSpPr/>
      </xdr:nvSpPr>
      <xdr:spPr>
        <a:xfrm>
          <a:off x="20383500" y="1072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144780</xdr:rowOff>
    </xdr:from>
    <xdr:to>
      <xdr:col>111</xdr:col>
      <xdr:colOff>177800</xdr:colOff>
      <xdr:row>62</xdr:row>
      <xdr:rowOff>148590</xdr:rowOff>
    </xdr:to>
    <xdr:cxnSp macro="">
      <xdr:nvCxnSpPr>
        <xdr:cNvPr id="521" name="直線コネクタ 520">
          <a:extLst>
            <a:ext uri="{FF2B5EF4-FFF2-40B4-BE49-F238E27FC236}">
              <a16:creationId xmlns:a16="http://schemas.microsoft.com/office/drawing/2014/main" id="{F2AEDF87-208F-483C-A7BC-216D6F28BB26}"/>
            </a:ext>
          </a:extLst>
        </xdr:cNvPr>
        <xdr:cNvCxnSpPr/>
      </xdr:nvCxnSpPr>
      <xdr:spPr>
        <a:xfrm flipV="1">
          <a:off x="20434300" y="1077468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97790</xdr:rowOff>
    </xdr:from>
    <xdr:to>
      <xdr:col>102</xdr:col>
      <xdr:colOff>165100</xdr:colOff>
      <xdr:row>63</xdr:row>
      <xdr:rowOff>27940</xdr:rowOff>
    </xdr:to>
    <xdr:sp macro="" textlink="">
      <xdr:nvSpPr>
        <xdr:cNvPr id="522" name="楕円 521">
          <a:extLst>
            <a:ext uri="{FF2B5EF4-FFF2-40B4-BE49-F238E27FC236}">
              <a16:creationId xmlns:a16="http://schemas.microsoft.com/office/drawing/2014/main" id="{96A6C4C1-784F-4503-A244-9A2A9953ABA7}"/>
            </a:ext>
          </a:extLst>
        </xdr:cNvPr>
        <xdr:cNvSpPr/>
      </xdr:nvSpPr>
      <xdr:spPr>
        <a:xfrm>
          <a:off x="19494500" y="1072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148590</xdr:rowOff>
    </xdr:from>
    <xdr:to>
      <xdr:col>107</xdr:col>
      <xdr:colOff>50800</xdr:colOff>
      <xdr:row>62</xdr:row>
      <xdr:rowOff>148590</xdr:rowOff>
    </xdr:to>
    <xdr:cxnSp macro="">
      <xdr:nvCxnSpPr>
        <xdr:cNvPr id="523" name="直線コネクタ 522">
          <a:extLst>
            <a:ext uri="{FF2B5EF4-FFF2-40B4-BE49-F238E27FC236}">
              <a16:creationId xmlns:a16="http://schemas.microsoft.com/office/drawing/2014/main" id="{5CDBEA7D-554F-46C1-9870-E74BD5673939}"/>
            </a:ext>
          </a:extLst>
        </xdr:cNvPr>
        <xdr:cNvCxnSpPr/>
      </xdr:nvCxnSpPr>
      <xdr:spPr>
        <a:xfrm>
          <a:off x="19545300" y="107784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101600</xdr:rowOff>
    </xdr:from>
    <xdr:to>
      <xdr:col>98</xdr:col>
      <xdr:colOff>38100</xdr:colOff>
      <xdr:row>63</xdr:row>
      <xdr:rowOff>31750</xdr:rowOff>
    </xdr:to>
    <xdr:sp macro="" textlink="">
      <xdr:nvSpPr>
        <xdr:cNvPr id="524" name="楕円 523">
          <a:extLst>
            <a:ext uri="{FF2B5EF4-FFF2-40B4-BE49-F238E27FC236}">
              <a16:creationId xmlns:a16="http://schemas.microsoft.com/office/drawing/2014/main" id="{E6FF5782-C97A-4EC4-A3AD-A9978BF86355}"/>
            </a:ext>
          </a:extLst>
        </xdr:cNvPr>
        <xdr:cNvSpPr/>
      </xdr:nvSpPr>
      <xdr:spPr>
        <a:xfrm>
          <a:off x="18605500" y="1073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148590</xdr:rowOff>
    </xdr:from>
    <xdr:to>
      <xdr:col>102</xdr:col>
      <xdr:colOff>114300</xdr:colOff>
      <xdr:row>62</xdr:row>
      <xdr:rowOff>152400</xdr:rowOff>
    </xdr:to>
    <xdr:cxnSp macro="">
      <xdr:nvCxnSpPr>
        <xdr:cNvPr id="525" name="直線コネクタ 524">
          <a:extLst>
            <a:ext uri="{FF2B5EF4-FFF2-40B4-BE49-F238E27FC236}">
              <a16:creationId xmlns:a16="http://schemas.microsoft.com/office/drawing/2014/main" id="{D4DE9F0A-9A7E-435A-AA34-13843F8B12A5}"/>
            </a:ext>
          </a:extLst>
        </xdr:cNvPr>
        <xdr:cNvCxnSpPr/>
      </xdr:nvCxnSpPr>
      <xdr:spPr>
        <a:xfrm flipV="1">
          <a:off x="18656300" y="107784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71137</xdr:rowOff>
    </xdr:from>
    <xdr:ext cx="469744" cy="259045"/>
    <xdr:sp macro="" textlink="">
      <xdr:nvSpPr>
        <xdr:cNvPr id="526" name="n_1aveValue【保健センター・保健所】&#10;一人当たり面積">
          <a:extLst>
            <a:ext uri="{FF2B5EF4-FFF2-40B4-BE49-F238E27FC236}">
              <a16:creationId xmlns:a16="http://schemas.microsoft.com/office/drawing/2014/main" id="{7259BCA9-A56A-41EE-87AD-2EB677E0E2D4}"/>
            </a:ext>
          </a:extLst>
        </xdr:cNvPr>
        <xdr:cNvSpPr txBox="1"/>
      </xdr:nvSpPr>
      <xdr:spPr>
        <a:xfrm>
          <a:off x="21075727" y="10358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52087</xdr:rowOff>
    </xdr:from>
    <xdr:ext cx="469744" cy="259045"/>
    <xdr:sp macro="" textlink="">
      <xdr:nvSpPr>
        <xdr:cNvPr id="527" name="n_2aveValue【保健センター・保健所】&#10;一人当たり面積">
          <a:extLst>
            <a:ext uri="{FF2B5EF4-FFF2-40B4-BE49-F238E27FC236}">
              <a16:creationId xmlns:a16="http://schemas.microsoft.com/office/drawing/2014/main" id="{DD339652-682A-4DFE-BFF9-88F21783C849}"/>
            </a:ext>
          </a:extLst>
        </xdr:cNvPr>
        <xdr:cNvSpPr txBox="1"/>
      </xdr:nvSpPr>
      <xdr:spPr>
        <a:xfrm>
          <a:off x="20199427" y="1033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78757</xdr:rowOff>
    </xdr:from>
    <xdr:ext cx="469744" cy="259045"/>
    <xdr:sp macro="" textlink="">
      <xdr:nvSpPr>
        <xdr:cNvPr id="528" name="n_3aveValue【保健センター・保健所】&#10;一人当たり面積">
          <a:extLst>
            <a:ext uri="{FF2B5EF4-FFF2-40B4-BE49-F238E27FC236}">
              <a16:creationId xmlns:a16="http://schemas.microsoft.com/office/drawing/2014/main" id="{97584CED-9F96-4413-BDBE-FC6B4DBC0A7C}"/>
            </a:ext>
          </a:extLst>
        </xdr:cNvPr>
        <xdr:cNvSpPr txBox="1"/>
      </xdr:nvSpPr>
      <xdr:spPr>
        <a:xfrm>
          <a:off x="19310427" y="1036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71137</xdr:rowOff>
    </xdr:from>
    <xdr:ext cx="469744" cy="259045"/>
    <xdr:sp macro="" textlink="">
      <xdr:nvSpPr>
        <xdr:cNvPr id="529" name="n_4aveValue【保健センター・保健所】&#10;一人当たり面積">
          <a:extLst>
            <a:ext uri="{FF2B5EF4-FFF2-40B4-BE49-F238E27FC236}">
              <a16:creationId xmlns:a16="http://schemas.microsoft.com/office/drawing/2014/main" id="{2B68F05E-EFE1-4A1B-BFD2-C4365572D9FC}"/>
            </a:ext>
          </a:extLst>
        </xdr:cNvPr>
        <xdr:cNvSpPr txBox="1"/>
      </xdr:nvSpPr>
      <xdr:spPr>
        <a:xfrm>
          <a:off x="18421427" y="10358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15257</xdr:rowOff>
    </xdr:from>
    <xdr:ext cx="469744" cy="259045"/>
    <xdr:sp macro="" textlink="">
      <xdr:nvSpPr>
        <xdr:cNvPr id="530" name="n_1mainValue【保健センター・保健所】&#10;一人当たり面積">
          <a:extLst>
            <a:ext uri="{FF2B5EF4-FFF2-40B4-BE49-F238E27FC236}">
              <a16:creationId xmlns:a16="http://schemas.microsoft.com/office/drawing/2014/main" id="{DB6EB0AD-3BCF-4517-A107-31536611324C}"/>
            </a:ext>
          </a:extLst>
        </xdr:cNvPr>
        <xdr:cNvSpPr txBox="1"/>
      </xdr:nvSpPr>
      <xdr:spPr>
        <a:xfrm>
          <a:off x="21075727" y="1081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19067</xdr:rowOff>
    </xdr:from>
    <xdr:ext cx="469744" cy="259045"/>
    <xdr:sp macro="" textlink="">
      <xdr:nvSpPr>
        <xdr:cNvPr id="531" name="n_2mainValue【保健センター・保健所】&#10;一人当たり面積">
          <a:extLst>
            <a:ext uri="{FF2B5EF4-FFF2-40B4-BE49-F238E27FC236}">
              <a16:creationId xmlns:a16="http://schemas.microsoft.com/office/drawing/2014/main" id="{38985ADC-52A5-4AAE-AA5C-C4BD8D2978D7}"/>
            </a:ext>
          </a:extLst>
        </xdr:cNvPr>
        <xdr:cNvSpPr txBox="1"/>
      </xdr:nvSpPr>
      <xdr:spPr>
        <a:xfrm>
          <a:off x="20199427" y="1082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19067</xdr:rowOff>
    </xdr:from>
    <xdr:ext cx="469744" cy="259045"/>
    <xdr:sp macro="" textlink="">
      <xdr:nvSpPr>
        <xdr:cNvPr id="532" name="n_3mainValue【保健センター・保健所】&#10;一人当たり面積">
          <a:extLst>
            <a:ext uri="{FF2B5EF4-FFF2-40B4-BE49-F238E27FC236}">
              <a16:creationId xmlns:a16="http://schemas.microsoft.com/office/drawing/2014/main" id="{FA3EC24D-15FB-4AD2-86E0-F4717D3059BC}"/>
            </a:ext>
          </a:extLst>
        </xdr:cNvPr>
        <xdr:cNvSpPr txBox="1"/>
      </xdr:nvSpPr>
      <xdr:spPr>
        <a:xfrm>
          <a:off x="19310427" y="1082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22877</xdr:rowOff>
    </xdr:from>
    <xdr:ext cx="469744" cy="259045"/>
    <xdr:sp macro="" textlink="">
      <xdr:nvSpPr>
        <xdr:cNvPr id="533" name="n_4mainValue【保健センター・保健所】&#10;一人当たり面積">
          <a:extLst>
            <a:ext uri="{FF2B5EF4-FFF2-40B4-BE49-F238E27FC236}">
              <a16:creationId xmlns:a16="http://schemas.microsoft.com/office/drawing/2014/main" id="{22315639-B23A-4109-8CF2-7205EAAC7EB1}"/>
            </a:ext>
          </a:extLst>
        </xdr:cNvPr>
        <xdr:cNvSpPr txBox="1"/>
      </xdr:nvSpPr>
      <xdr:spPr>
        <a:xfrm>
          <a:off x="18421427" y="1082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34" name="正方形/長方形 533">
          <a:extLst>
            <a:ext uri="{FF2B5EF4-FFF2-40B4-BE49-F238E27FC236}">
              <a16:creationId xmlns:a16="http://schemas.microsoft.com/office/drawing/2014/main" id="{8C2DDB13-0E87-4ECD-AEDE-C3AE4D07B16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5" name="正方形/長方形 534">
          <a:extLst>
            <a:ext uri="{FF2B5EF4-FFF2-40B4-BE49-F238E27FC236}">
              <a16:creationId xmlns:a16="http://schemas.microsoft.com/office/drawing/2014/main" id="{3E70699E-5513-4D69-987C-0498FEE57CF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6" name="正方形/長方形 535">
          <a:extLst>
            <a:ext uri="{FF2B5EF4-FFF2-40B4-BE49-F238E27FC236}">
              <a16:creationId xmlns:a16="http://schemas.microsoft.com/office/drawing/2014/main" id="{B1FED713-FFA1-4264-B26C-0BFB2F4FDD4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7" name="正方形/長方形 536">
          <a:extLst>
            <a:ext uri="{FF2B5EF4-FFF2-40B4-BE49-F238E27FC236}">
              <a16:creationId xmlns:a16="http://schemas.microsoft.com/office/drawing/2014/main" id="{5F531023-728E-4669-A632-858659C40FD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8" name="正方形/長方形 537">
          <a:extLst>
            <a:ext uri="{FF2B5EF4-FFF2-40B4-BE49-F238E27FC236}">
              <a16:creationId xmlns:a16="http://schemas.microsoft.com/office/drawing/2014/main" id="{91ECB921-263C-4394-8C91-85791A56483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9" name="正方形/長方形 538">
          <a:extLst>
            <a:ext uri="{FF2B5EF4-FFF2-40B4-BE49-F238E27FC236}">
              <a16:creationId xmlns:a16="http://schemas.microsoft.com/office/drawing/2014/main" id="{BBFDB59E-521B-477A-BA59-0F835354A7E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40" name="正方形/長方形 539">
          <a:extLst>
            <a:ext uri="{FF2B5EF4-FFF2-40B4-BE49-F238E27FC236}">
              <a16:creationId xmlns:a16="http://schemas.microsoft.com/office/drawing/2014/main" id="{89BECBA4-841D-4595-8FA2-DCFB054D2A4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1" name="正方形/長方形 540">
          <a:extLst>
            <a:ext uri="{FF2B5EF4-FFF2-40B4-BE49-F238E27FC236}">
              <a16:creationId xmlns:a16="http://schemas.microsoft.com/office/drawing/2014/main" id="{877FD48A-4441-4ACB-8D63-9A78F0A0677C}"/>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42" name="テキスト ボックス 541">
          <a:extLst>
            <a:ext uri="{FF2B5EF4-FFF2-40B4-BE49-F238E27FC236}">
              <a16:creationId xmlns:a16="http://schemas.microsoft.com/office/drawing/2014/main" id="{F4B5F0F9-166E-4201-B45B-EC94772879B9}"/>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43" name="直線コネクタ 542">
          <a:extLst>
            <a:ext uri="{FF2B5EF4-FFF2-40B4-BE49-F238E27FC236}">
              <a16:creationId xmlns:a16="http://schemas.microsoft.com/office/drawing/2014/main" id="{2C8D5FFF-F797-4F7C-8486-89761B40A807}"/>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44" name="テキスト ボックス 543">
          <a:extLst>
            <a:ext uri="{FF2B5EF4-FFF2-40B4-BE49-F238E27FC236}">
              <a16:creationId xmlns:a16="http://schemas.microsoft.com/office/drawing/2014/main" id="{3074CFA5-8B2F-444B-9BBE-D02BE9B0EFD7}"/>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45" name="直線コネクタ 544">
          <a:extLst>
            <a:ext uri="{FF2B5EF4-FFF2-40B4-BE49-F238E27FC236}">
              <a16:creationId xmlns:a16="http://schemas.microsoft.com/office/drawing/2014/main" id="{AFEC81A5-0DD6-4B65-B691-AA54AF96FB2A}"/>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46" name="テキスト ボックス 545">
          <a:extLst>
            <a:ext uri="{FF2B5EF4-FFF2-40B4-BE49-F238E27FC236}">
              <a16:creationId xmlns:a16="http://schemas.microsoft.com/office/drawing/2014/main" id="{15478769-8588-48D0-82F2-5A13FED12665}"/>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47" name="直線コネクタ 546">
          <a:extLst>
            <a:ext uri="{FF2B5EF4-FFF2-40B4-BE49-F238E27FC236}">
              <a16:creationId xmlns:a16="http://schemas.microsoft.com/office/drawing/2014/main" id="{B041FFE6-8E66-4D6D-8C8E-A4EB2FA29299}"/>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48" name="テキスト ボックス 547">
          <a:extLst>
            <a:ext uri="{FF2B5EF4-FFF2-40B4-BE49-F238E27FC236}">
              <a16:creationId xmlns:a16="http://schemas.microsoft.com/office/drawing/2014/main" id="{36DA5968-8B87-4FB1-9CCF-213F41B929CE}"/>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9" name="直線コネクタ 548">
          <a:extLst>
            <a:ext uri="{FF2B5EF4-FFF2-40B4-BE49-F238E27FC236}">
              <a16:creationId xmlns:a16="http://schemas.microsoft.com/office/drawing/2014/main" id="{D684E7D8-CF0B-450D-9DE4-5BBFEB830C93}"/>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50" name="テキスト ボックス 549">
          <a:extLst>
            <a:ext uri="{FF2B5EF4-FFF2-40B4-BE49-F238E27FC236}">
              <a16:creationId xmlns:a16="http://schemas.microsoft.com/office/drawing/2014/main" id="{B92D5085-8999-4023-9FC6-33501978D616}"/>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51" name="直線コネクタ 550">
          <a:extLst>
            <a:ext uri="{FF2B5EF4-FFF2-40B4-BE49-F238E27FC236}">
              <a16:creationId xmlns:a16="http://schemas.microsoft.com/office/drawing/2014/main" id="{690F86D2-6B7E-4B91-9DC3-00AAC699D664}"/>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52" name="テキスト ボックス 551">
          <a:extLst>
            <a:ext uri="{FF2B5EF4-FFF2-40B4-BE49-F238E27FC236}">
              <a16:creationId xmlns:a16="http://schemas.microsoft.com/office/drawing/2014/main" id="{B26E0B40-90A5-4A06-B87B-E12A50BBAB26}"/>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53" name="直線コネクタ 552">
          <a:extLst>
            <a:ext uri="{FF2B5EF4-FFF2-40B4-BE49-F238E27FC236}">
              <a16:creationId xmlns:a16="http://schemas.microsoft.com/office/drawing/2014/main" id="{7DC0D910-F30E-49A8-9753-3D3A97A4A9DD}"/>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54" name="テキスト ボックス 553">
          <a:extLst>
            <a:ext uri="{FF2B5EF4-FFF2-40B4-BE49-F238E27FC236}">
              <a16:creationId xmlns:a16="http://schemas.microsoft.com/office/drawing/2014/main" id="{38E20341-830B-495B-98BE-52182A48BC3F}"/>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5" name="直線コネクタ 554">
          <a:extLst>
            <a:ext uri="{FF2B5EF4-FFF2-40B4-BE49-F238E27FC236}">
              <a16:creationId xmlns:a16="http://schemas.microsoft.com/office/drawing/2014/main" id="{542EC7B6-7F41-442A-9883-1033A10A093C}"/>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56" name="テキスト ボックス 555">
          <a:extLst>
            <a:ext uri="{FF2B5EF4-FFF2-40B4-BE49-F238E27FC236}">
              <a16:creationId xmlns:a16="http://schemas.microsoft.com/office/drawing/2014/main" id="{759CBD25-6FBD-4BC6-BFB5-D5654A530241}"/>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57" name="【消防施設】&#10;有形固定資産減価償却率グラフ枠">
          <a:extLst>
            <a:ext uri="{FF2B5EF4-FFF2-40B4-BE49-F238E27FC236}">
              <a16:creationId xmlns:a16="http://schemas.microsoft.com/office/drawing/2014/main" id="{19D5BD1D-2ABA-4E75-9C1B-B5ABF7D277CD}"/>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11430</xdr:rowOff>
    </xdr:from>
    <xdr:to>
      <xdr:col>85</xdr:col>
      <xdr:colOff>126364</xdr:colOff>
      <xdr:row>86</xdr:row>
      <xdr:rowOff>34289</xdr:rowOff>
    </xdr:to>
    <xdr:cxnSp macro="">
      <xdr:nvCxnSpPr>
        <xdr:cNvPr id="558" name="直線コネクタ 557">
          <a:extLst>
            <a:ext uri="{FF2B5EF4-FFF2-40B4-BE49-F238E27FC236}">
              <a16:creationId xmlns:a16="http://schemas.microsoft.com/office/drawing/2014/main" id="{FA3C1049-8A2C-4A62-B3BD-CACB869D003E}"/>
            </a:ext>
          </a:extLst>
        </xdr:cNvPr>
        <xdr:cNvCxnSpPr/>
      </xdr:nvCxnSpPr>
      <xdr:spPr>
        <a:xfrm flipV="1">
          <a:off x="16318864" y="1338453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559" name="【消防施設】&#10;有形固定資産減価償却率最小値テキスト">
          <a:extLst>
            <a:ext uri="{FF2B5EF4-FFF2-40B4-BE49-F238E27FC236}">
              <a16:creationId xmlns:a16="http://schemas.microsoft.com/office/drawing/2014/main" id="{18303A0B-ED11-454A-B2FA-3E80094FA398}"/>
            </a:ext>
          </a:extLst>
        </xdr:cNvPr>
        <xdr:cNvSpPr txBox="1"/>
      </xdr:nvSpPr>
      <xdr:spPr>
        <a:xfrm>
          <a:off x="16357600" y="1478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560" name="直線コネクタ 559">
          <a:extLst>
            <a:ext uri="{FF2B5EF4-FFF2-40B4-BE49-F238E27FC236}">
              <a16:creationId xmlns:a16="http://schemas.microsoft.com/office/drawing/2014/main" id="{B03EA1A6-36D8-4EC7-BD46-2E79D6AFFFF2}"/>
            </a:ext>
          </a:extLst>
        </xdr:cNvPr>
        <xdr:cNvCxnSpPr/>
      </xdr:nvCxnSpPr>
      <xdr:spPr>
        <a:xfrm>
          <a:off x="16230600" y="14778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129557</xdr:rowOff>
    </xdr:from>
    <xdr:ext cx="405111" cy="259045"/>
    <xdr:sp macro="" textlink="">
      <xdr:nvSpPr>
        <xdr:cNvPr id="561" name="【消防施設】&#10;有形固定資産減価償却率最大値テキスト">
          <a:extLst>
            <a:ext uri="{FF2B5EF4-FFF2-40B4-BE49-F238E27FC236}">
              <a16:creationId xmlns:a16="http://schemas.microsoft.com/office/drawing/2014/main" id="{5420469F-8447-47FE-9193-798978769474}"/>
            </a:ext>
          </a:extLst>
        </xdr:cNvPr>
        <xdr:cNvSpPr txBox="1"/>
      </xdr:nvSpPr>
      <xdr:spPr>
        <a:xfrm>
          <a:off x="16357600" y="13159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11430</xdr:rowOff>
    </xdr:from>
    <xdr:to>
      <xdr:col>86</xdr:col>
      <xdr:colOff>25400</xdr:colOff>
      <xdr:row>78</xdr:row>
      <xdr:rowOff>11430</xdr:rowOff>
    </xdr:to>
    <xdr:cxnSp macro="">
      <xdr:nvCxnSpPr>
        <xdr:cNvPr id="562" name="直線コネクタ 561">
          <a:extLst>
            <a:ext uri="{FF2B5EF4-FFF2-40B4-BE49-F238E27FC236}">
              <a16:creationId xmlns:a16="http://schemas.microsoft.com/office/drawing/2014/main" id="{77DDCE8E-61CA-417D-8B1D-B27BE4CE8332}"/>
            </a:ext>
          </a:extLst>
        </xdr:cNvPr>
        <xdr:cNvCxnSpPr/>
      </xdr:nvCxnSpPr>
      <xdr:spPr>
        <a:xfrm>
          <a:off x="16230600" y="1338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40657</xdr:rowOff>
    </xdr:from>
    <xdr:ext cx="405111" cy="259045"/>
    <xdr:sp macro="" textlink="">
      <xdr:nvSpPr>
        <xdr:cNvPr id="563" name="【消防施設】&#10;有形固定資産減価償却率平均値テキスト">
          <a:extLst>
            <a:ext uri="{FF2B5EF4-FFF2-40B4-BE49-F238E27FC236}">
              <a16:creationId xmlns:a16="http://schemas.microsoft.com/office/drawing/2014/main" id="{5B97FB6A-43C2-461B-8E69-8957C8A6F624}"/>
            </a:ext>
          </a:extLst>
        </xdr:cNvPr>
        <xdr:cNvSpPr txBox="1"/>
      </xdr:nvSpPr>
      <xdr:spPr>
        <a:xfrm>
          <a:off x="16357600" y="13928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17780</xdr:rowOff>
    </xdr:from>
    <xdr:to>
      <xdr:col>85</xdr:col>
      <xdr:colOff>177800</xdr:colOff>
      <xdr:row>82</xdr:row>
      <xdr:rowOff>119380</xdr:rowOff>
    </xdr:to>
    <xdr:sp macro="" textlink="">
      <xdr:nvSpPr>
        <xdr:cNvPr id="564" name="フローチャート: 判断 563">
          <a:extLst>
            <a:ext uri="{FF2B5EF4-FFF2-40B4-BE49-F238E27FC236}">
              <a16:creationId xmlns:a16="http://schemas.microsoft.com/office/drawing/2014/main" id="{FE20A62E-A10D-4553-B049-2703FEB38897}"/>
            </a:ext>
          </a:extLst>
        </xdr:cNvPr>
        <xdr:cNvSpPr/>
      </xdr:nvSpPr>
      <xdr:spPr>
        <a:xfrm>
          <a:off x="16268700" y="1407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2539</xdr:rowOff>
    </xdr:from>
    <xdr:to>
      <xdr:col>81</xdr:col>
      <xdr:colOff>101600</xdr:colOff>
      <xdr:row>82</xdr:row>
      <xdr:rowOff>104139</xdr:rowOff>
    </xdr:to>
    <xdr:sp macro="" textlink="">
      <xdr:nvSpPr>
        <xdr:cNvPr id="565" name="フローチャート: 判断 564">
          <a:extLst>
            <a:ext uri="{FF2B5EF4-FFF2-40B4-BE49-F238E27FC236}">
              <a16:creationId xmlns:a16="http://schemas.microsoft.com/office/drawing/2014/main" id="{115BA992-4F89-45EB-ACFC-D96D9D085B67}"/>
            </a:ext>
          </a:extLst>
        </xdr:cNvPr>
        <xdr:cNvSpPr/>
      </xdr:nvSpPr>
      <xdr:spPr>
        <a:xfrm>
          <a:off x="15430500" y="1406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132080</xdr:rowOff>
    </xdr:from>
    <xdr:to>
      <xdr:col>76</xdr:col>
      <xdr:colOff>165100</xdr:colOff>
      <xdr:row>82</xdr:row>
      <xdr:rowOff>62230</xdr:rowOff>
    </xdr:to>
    <xdr:sp macro="" textlink="">
      <xdr:nvSpPr>
        <xdr:cNvPr id="566" name="フローチャート: 判断 565">
          <a:extLst>
            <a:ext uri="{FF2B5EF4-FFF2-40B4-BE49-F238E27FC236}">
              <a16:creationId xmlns:a16="http://schemas.microsoft.com/office/drawing/2014/main" id="{3A4C490D-1750-4990-86DB-83C128B69244}"/>
            </a:ext>
          </a:extLst>
        </xdr:cNvPr>
        <xdr:cNvSpPr/>
      </xdr:nvSpPr>
      <xdr:spPr>
        <a:xfrm>
          <a:off x="14541500" y="1401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133986</xdr:rowOff>
    </xdr:from>
    <xdr:to>
      <xdr:col>72</xdr:col>
      <xdr:colOff>38100</xdr:colOff>
      <xdr:row>82</xdr:row>
      <xdr:rowOff>64136</xdr:rowOff>
    </xdr:to>
    <xdr:sp macro="" textlink="">
      <xdr:nvSpPr>
        <xdr:cNvPr id="567" name="フローチャート: 判断 566">
          <a:extLst>
            <a:ext uri="{FF2B5EF4-FFF2-40B4-BE49-F238E27FC236}">
              <a16:creationId xmlns:a16="http://schemas.microsoft.com/office/drawing/2014/main" id="{731381C6-5D65-4B3F-9A93-AA5CFD41FCA9}"/>
            </a:ext>
          </a:extLst>
        </xdr:cNvPr>
        <xdr:cNvSpPr/>
      </xdr:nvSpPr>
      <xdr:spPr>
        <a:xfrm>
          <a:off x="13652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170180</xdr:rowOff>
    </xdr:from>
    <xdr:to>
      <xdr:col>67</xdr:col>
      <xdr:colOff>101600</xdr:colOff>
      <xdr:row>82</xdr:row>
      <xdr:rowOff>100330</xdr:rowOff>
    </xdr:to>
    <xdr:sp macro="" textlink="">
      <xdr:nvSpPr>
        <xdr:cNvPr id="568" name="フローチャート: 判断 567">
          <a:extLst>
            <a:ext uri="{FF2B5EF4-FFF2-40B4-BE49-F238E27FC236}">
              <a16:creationId xmlns:a16="http://schemas.microsoft.com/office/drawing/2014/main" id="{D9498760-188D-49C2-BDA1-8AE6860179D9}"/>
            </a:ext>
          </a:extLst>
        </xdr:cNvPr>
        <xdr:cNvSpPr/>
      </xdr:nvSpPr>
      <xdr:spPr>
        <a:xfrm>
          <a:off x="12763500" y="1405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9" name="テキスト ボックス 568">
          <a:extLst>
            <a:ext uri="{FF2B5EF4-FFF2-40B4-BE49-F238E27FC236}">
              <a16:creationId xmlns:a16="http://schemas.microsoft.com/office/drawing/2014/main" id="{EB05E0C5-1374-4A9C-A8C9-E66D90ACE618}"/>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70" name="テキスト ボックス 569">
          <a:extLst>
            <a:ext uri="{FF2B5EF4-FFF2-40B4-BE49-F238E27FC236}">
              <a16:creationId xmlns:a16="http://schemas.microsoft.com/office/drawing/2014/main" id="{D9A79FCF-BC2E-46A5-808D-9600ABF3476A}"/>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71" name="テキスト ボックス 570">
          <a:extLst>
            <a:ext uri="{FF2B5EF4-FFF2-40B4-BE49-F238E27FC236}">
              <a16:creationId xmlns:a16="http://schemas.microsoft.com/office/drawing/2014/main" id="{47ECA358-3DF8-4ABF-93AA-3B99C47C30C6}"/>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72" name="テキスト ボックス 571">
          <a:extLst>
            <a:ext uri="{FF2B5EF4-FFF2-40B4-BE49-F238E27FC236}">
              <a16:creationId xmlns:a16="http://schemas.microsoft.com/office/drawing/2014/main" id="{1A6ED971-2845-4BCA-AD23-CD9C4C3BD62E}"/>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73" name="テキスト ボックス 572">
          <a:extLst>
            <a:ext uri="{FF2B5EF4-FFF2-40B4-BE49-F238E27FC236}">
              <a16:creationId xmlns:a16="http://schemas.microsoft.com/office/drawing/2014/main" id="{1270C1BB-1D74-4CC8-BEFB-E93ED3887CC1}"/>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154939</xdr:rowOff>
    </xdr:from>
    <xdr:to>
      <xdr:col>85</xdr:col>
      <xdr:colOff>177800</xdr:colOff>
      <xdr:row>86</xdr:row>
      <xdr:rowOff>85089</xdr:rowOff>
    </xdr:to>
    <xdr:sp macro="" textlink="">
      <xdr:nvSpPr>
        <xdr:cNvPr id="574" name="楕円 573">
          <a:extLst>
            <a:ext uri="{FF2B5EF4-FFF2-40B4-BE49-F238E27FC236}">
              <a16:creationId xmlns:a16="http://schemas.microsoft.com/office/drawing/2014/main" id="{33FB120B-9A2C-409F-AC77-0E3E9E241F80}"/>
            </a:ext>
          </a:extLst>
        </xdr:cNvPr>
        <xdr:cNvSpPr/>
      </xdr:nvSpPr>
      <xdr:spPr>
        <a:xfrm>
          <a:off x="16268700" y="1472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69866</xdr:rowOff>
    </xdr:from>
    <xdr:ext cx="405111" cy="259045"/>
    <xdr:sp macro="" textlink="">
      <xdr:nvSpPr>
        <xdr:cNvPr id="575" name="【消防施設】&#10;有形固定資産減価償却率該当値テキスト">
          <a:extLst>
            <a:ext uri="{FF2B5EF4-FFF2-40B4-BE49-F238E27FC236}">
              <a16:creationId xmlns:a16="http://schemas.microsoft.com/office/drawing/2014/main" id="{C6B8B4A8-728A-48B7-85A2-702BB35455B7}"/>
            </a:ext>
          </a:extLst>
        </xdr:cNvPr>
        <xdr:cNvSpPr txBox="1"/>
      </xdr:nvSpPr>
      <xdr:spPr>
        <a:xfrm>
          <a:off x="16357600" y="14643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137795</xdr:rowOff>
    </xdr:from>
    <xdr:to>
      <xdr:col>81</xdr:col>
      <xdr:colOff>101600</xdr:colOff>
      <xdr:row>86</xdr:row>
      <xdr:rowOff>67945</xdr:rowOff>
    </xdr:to>
    <xdr:sp macro="" textlink="">
      <xdr:nvSpPr>
        <xdr:cNvPr id="576" name="楕円 575">
          <a:extLst>
            <a:ext uri="{FF2B5EF4-FFF2-40B4-BE49-F238E27FC236}">
              <a16:creationId xmlns:a16="http://schemas.microsoft.com/office/drawing/2014/main" id="{824858B6-BC8A-42E2-9F80-DC4B531036A5}"/>
            </a:ext>
          </a:extLst>
        </xdr:cNvPr>
        <xdr:cNvSpPr/>
      </xdr:nvSpPr>
      <xdr:spPr>
        <a:xfrm>
          <a:off x="15430500" y="1471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17145</xdr:rowOff>
    </xdr:from>
    <xdr:to>
      <xdr:col>85</xdr:col>
      <xdr:colOff>127000</xdr:colOff>
      <xdr:row>86</xdr:row>
      <xdr:rowOff>34289</xdr:rowOff>
    </xdr:to>
    <xdr:cxnSp macro="">
      <xdr:nvCxnSpPr>
        <xdr:cNvPr id="577" name="直線コネクタ 576">
          <a:extLst>
            <a:ext uri="{FF2B5EF4-FFF2-40B4-BE49-F238E27FC236}">
              <a16:creationId xmlns:a16="http://schemas.microsoft.com/office/drawing/2014/main" id="{2DD346B7-D5D0-410F-BA66-00131D669A2F}"/>
            </a:ext>
          </a:extLst>
        </xdr:cNvPr>
        <xdr:cNvCxnSpPr/>
      </xdr:nvCxnSpPr>
      <xdr:spPr>
        <a:xfrm>
          <a:off x="15481300" y="14761845"/>
          <a:ext cx="8382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118745</xdr:rowOff>
    </xdr:from>
    <xdr:to>
      <xdr:col>76</xdr:col>
      <xdr:colOff>165100</xdr:colOff>
      <xdr:row>86</xdr:row>
      <xdr:rowOff>48895</xdr:rowOff>
    </xdr:to>
    <xdr:sp macro="" textlink="">
      <xdr:nvSpPr>
        <xdr:cNvPr id="578" name="楕円 577">
          <a:extLst>
            <a:ext uri="{FF2B5EF4-FFF2-40B4-BE49-F238E27FC236}">
              <a16:creationId xmlns:a16="http://schemas.microsoft.com/office/drawing/2014/main" id="{CE2627CB-1950-4D8C-BBCC-C46E379E7BBF}"/>
            </a:ext>
          </a:extLst>
        </xdr:cNvPr>
        <xdr:cNvSpPr/>
      </xdr:nvSpPr>
      <xdr:spPr>
        <a:xfrm>
          <a:off x="14541500" y="1469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169545</xdr:rowOff>
    </xdr:from>
    <xdr:to>
      <xdr:col>81</xdr:col>
      <xdr:colOff>50800</xdr:colOff>
      <xdr:row>86</xdr:row>
      <xdr:rowOff>17145</xdr:rowOff>
    </xdr:to>
    <xdr:cxnSp macro="">
      <xdr:nvCxnSpPr>
        <xdr:cNvPr id="579" name="直線コネクタ 578">
          <a:extLst>
            <a:ext uri="{FF2B5EF4-FFF2-40B4-BE49-F238E27FC236}">
              <a16:creationId xmlns:a16="http://schemas.microsoft.com/office/drawing/2014/main" id="{4CA6241C-85FA-4EB3-B289-958521AF885D}"/>
            </a:ext>
          </a:extLst>
        </xdr:cNvPr>
        <xdr:cNvCxnSpPr/>
      </xdr:nvCxnSpPr>
      <xdr:spPr>
        <a:xfrm>
          <a:off x="14592300" y="1474279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88264</xdr:rowOff>
    </xdr:from>
    <xdr:to>
      <xdr:col>72</xdr:col>
      <xdr:colOff>38100</xdr:colOff>
      <xdr:row>86</xdr:row>
      <xdr:rowOff>18414</xdr:rowOff>
    </xdr:to>
    <xdr:sp macro="" textlink="">
      <xdr:nvSpPr>
        <xdr:cNvPr id="580" name="楕円 579">
          <a:extLst>
            <a:ext uri="{FF2B5EF4-FFF2-40B4-BE49-F238E27FC236}">
              <a16:creationId xmlns:a16="http://schemas.microsoft.com/office/drawing/2014/main" id="{17EB07C2-8324-4B46-AA61-1224DF8F8923}"/>
            </a:ext>
          </a:extLst>
        </xdr:cNvPr>
        <xdr:cNvSpPr/>
      </xdr:nvSpPr>
      <xdr:spPr>
        <a:xfrm>
          <a:off x="13652500" y="1466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139064</xdr:rowOff>
    </xdr:from>
    <xdr:to>
      <xdr:col>76</xdr:col>
      <xdr:colOff>114300</xdr:colOff>
      <xdr:row>85</xdr:row>
      <xdr:rowOff>169545</xdr:rowOff>
    </xdr:to>
    <xdr:cxnSp macro="">
      <xdr:nvCxnSpPr>
        <xdr:cNvPr id="581" name="直線コネクタ 580">
          <a:extLst>
            <a:ext uri="{FF2B5EF4-FFF2-40B4-BE49-F238E27FC236}">
              <a16:creationId xmlns:a16="http://schemas.microsoft.com/office/drawing/2014/main" id="{0EA787FE-313E-4BD3-A42B-92E9FF19185A}"/>
            </a:ext>
          </a:extLst>
        </xdr:cNvPr>
        <xdr:cNvCxnSpPr/>
      </xdr:nvCxnSpPr>
      <xdr:spPr>
        <a:xfrm>
          <a:off x="13703300" y="14712314"/>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34925</xdr:rowOff>
    </xdr:from>
    <xdr:to>
      <xdr:col>67</xdr:col>
      <xdr:colOff>101600</xdr:colOff>
      <xdr:row>85</xdr:row>
      <xdr:rowOff>136525</xdr:rowOff>
    </xdr:to>
    <xdr:sp macro="" textlink="">
      <xdr:nvSpPr>
        <xdr:cNvPr id="582" name="楕円 581">
          <a:extLst>
            <a:ext uri="{FF2B5EF4-FFF2-40B4-BE49-F238E27FC236}">
              <a16:creationId xmlns:a16="http://schemas.microsoft.com/office/drawing/2014/main" id="{D43B2C6B-14B8-4CA9-9374-D5889CAB558A}"/>
            </a:ext>
          </a:extLst>
        </xdr:cNvPr>
        <xdr:cNvSpPr/>
      </xdr:nvSpPr>
      <xdr:spPr>
        <a:xfrm>
          <a:off x="12763500" y="1460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85725</xdr:rowOff>
    </xdr:from>
    <xdr:to>
      <xdr:col>71</xdr:col>
      <xdr:colOff>177800</xdr:colOff>
      <xdr:row>85</xdr:row>
      <xdr:rowOff>139064</xdr:rowOff>
    </xdr:to>
    <xdr:cxnSp macro="">
      <xdr:nvCxnSpPr>
        <xdr:cNvPr id="583" name="直線コネクタ 582">
          <a:extLst>
            <a:ext uri="{FF2B5EF4-FFF2-40B4-BE49-F238E27FC236}">
              <a16:creationId xmlns:a16="http://schemas.microsoft.com/office/drawing/2014/main" id="{0831C35D-EAB6-4058-AA4F-DBDDE8468297}"/>
            </a:ext>
          </a:extLst>
        </xdr:cNvPr>
        <xdr:cNvCxnSpPr/>
      </xdr:nvCxnSpPr>
      <xdr:spPr>
        <a:xfrm>
          <a:off x="12814300" y="14658975"/>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120666</xdr:rowOff>
    </xdr:from>
    <xdr:ext cx="405111" cy="259045"/>
    <xdr:sp macro="" textlink="">
      <xdr:nvSpPr>
        <xdr:cNvPr id="584" name="n_1aveValue【消防施設】&#10;有形固定資産減価償却率">
          <a:extLst>
            <a:ext uri="{FF2B5EF4-FFF2-40B4-BE49-F238E27FC236}">
              <a16:creationId xmlns:a16="http://schemas.microsoft.com/office/drawing/2014/main" id="{5D53A308-8E7C-4ADD-8650-FE76829551F4}"/>
            </a:ext>
          </a:extLst>
        </xdr:cNvPr>
        <xdr:cNvSpPr txBox="1"/>
      </xdr:nvSpPr>
      <xdr:spPr>
        <a:xfrm>
          <a:off x="15266044" y="1383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78757</xdr:rowOff>
    </xdr:from>
    <xdr:ext cx="405111" cy="259045"/>
    <xdr:sp macro="" textlink="">
      <xdr:nvSpPr>
        <xdr:cNvPr id="585" name="n_2aveValue【消防施設】&#10;有形固定資産減価償却率">
          <a:extLst>
            <a:ext uri="{FF2B5EF4-FFF2-40B4-BE49-F238E27FC236}">
              <a16:creationId xmlns:a16="http://schemas.microsoft.com/office/drawing/2014/main" id="{BB390AFC-BBF5-4CB0-9152-7FA03A4B3CAE}"/>
            </a:ext>
          </a:extLst>
        </xdr:cNvPr>
        <xdr:cNvSpPr txBox="1"/>
      </xdr:nvSpPr>
      <xdr:spPr>
        <a:xfrm>
          <a:off x="14389744" y="1379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80663</xdr:rowOff>
    </xdr:from>
    <xdr:ext cx="405111" cy="259045"/>
    <xdr:sp macro="" textlink="">
      <xdr:nvSpPr>
        <xdr:cNvPr id="586" name="n_3aveValue【消防施設】&#10;有形固定資産減価償却率">
          <a:extLst>
            <a:ext uri="{FF2B5EF4-FFF2-40B4-BE49-F238E27FC236}">
              <a16:creationId xmlns:a16="http://schemas.microsoft.com/office/drawing/2014/main" id="{7B6D14C0-765D-4EF5-A7A3-AF9E990212B6}"/>
            </a:ext>
          </a:extLst>
        </xdr:cNvPr>
        <xdr:cNvSpPr txBox="1"/>
      </xdr:nvSpPr>
      <xdr:spPr>
        <a:xfrm>
          <a:off x="13500744" y="1379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116857</xdr:rowOff>
    </xdr:from>
    <xdr:ext cx="405111" cy="259045"/>
    <xdr:sp macro="" textlink="">
      <xdr:nvSpPr>
        <xdr:cNvPr id="587" name="n_4aveValue【消防施設】&#10;有形固定資産減価償却率">
          <a:extLst>
            <a:ext uri="{FF2B5EF4-FFF2-40B4-BE49-F238E27FC236}">
              <a16:creationId xmlns:a16="http://schemas.microsoft.com/office/drawing/2014/main" id="{2891019C-C6D9-4E86-9177-9301DF667162}"/>
            </a:ext>
          </a:extLst>
        </xdr:cNvPr>
        <xdr:cNvSpPr txBox="1"/>
      </xdr:nvSpPr>
      <xdr:spPr>
        <a:xfrm>
          <a:off x="12611744" y="1383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59072</xdr:rowOff>
    </xdr:from>
    <xdr:ext cx="405111" cy="259045"/>
    <xdr:sp macro="" textlink="">
      <xdr:nvSpPr>
        <xdr:cNvPr id="588" name="n_1mainValue【消防施設】&#10;有形固定資産減価償却率">
          <a:extLst>
            <a:ext uri="{FF2B5EF4-FFF2-40B4-BE49-F238E27FC236}">
              <a16:creationId xmlns:a16="http://schemas.microsoft.com/office/drawing/2014/main" id="{EECE40CA-B049-4216-84C3-5F95B9D01F99}"/>
            </a:ext>
          </a:extLst>
        </xdr:cNvPr>
        <xdr:cNvSpPr txBox="1"/>
      </xdr:nvSpPr>
      <xdr:spPr>
        <a:xfrm>
          <a:off x="15266044" y="1480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40022</xdr:rowOff>
    </xdr:from>
    <xdr:ext cx="405111" cy="259045"/>
    <xdr:sp macro="" textlink="">
      <xdr:nvSpPr>
        <xdr:cNvPr id="589" name="n_2mainValue【消防施設】&#10;有形固定資産減価償却率">
          <a:extLst>
            <a:ext uri="{FF2B5EF4-FFF2-40B4-BE49-F238E27FC236}">
              <a16:creationId xmlns:a16="http://schemas.microsoft.com/office/drawing/2014/main" id="{2AFEDA1B-627F-4FE0-898E-1F53A3A9566A}"/>
            </a:ext>
          </a:extLst>
        </xdr:cNvPr>
        <xdr:cNvSpPr txBox="1"/>
      </xdr:nvSpPr>
      <xdr:spPr>
        <a:xfrm>
          <a:off x="14389744" y="1478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9541</xdr:rowOff>
    </xdr:from>
    <xdr:ext cx="405111" cy="259045"/>
    <xdr:sp macro="" textlink="">
      <xdr:nvSpPr>
        <xdr:cNvPr id="590" name="n_3mainValue【消防施設】&#10;有形固定資産減価償却率">
          <a:extLst>
            <a:ext uri="{FF2B5EF4-FFF2-40B4-BE49-F238E27FC236}">
              <a16:creationId xmlns:a16="http://schemas.microsoft.com/office/drawing/2014/main" id="{9DD5C604-134E-4923-BBCF-735471120B93}"/>
            </a:ext>
          </a:extLst>
        </xdr:cNvPr>
        <xdr:cNvSpPr txBox="1"/>
      </xdr:nvSpPr>
      <xdr:spPr>
        <a:xfrm>
          <a:off x="13500744" y="1475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127652</xdr:rowOff>
    </xdr:from>
    <xdr:ext cx="405111" cy="259045"/>
    <xdr:sp macro="" textlink="">
      <xdr:nvSpPr>
        <xdr:cNvPr id="591" name="n_4mainValue【消防施設】&#10;有形固定資産減価償却率">
          <a:extLst>
            <a:ext uri="{FF2B5EF4-FFF2-40B4-BE49-F238E27FC236}">
              <a16:creationId xmlns:a16="http://schemas.microsoft.com/office/drawing/2014/main" id="{92370BFD-326D-4414-8507-2D50D378C30B}"/>
            </a:ext>
          </a:extLst>
        </xdr:cNvPr>
        <xdr:cNvSpPr txBox="1"/>
      </xdr:nvSpPr>
      <xdr:spPr>
        <a:xfrm>
          <a:off x="12611744" y="1470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92" name="正方形/長方形 591">
          <a:extLst>
            <a:ext uri="{FF2B5EF4-FFF2-40B4-BE49-F238E27FC236}">
              <a16:creationId xmlns:a16="http://schemas.microsoft.com/office/drawing/2014/main" id="{93B82822-3B0C-490C-AEB8-CCD82B96D46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93" name="正方形/長方形 592">
          <a:extLst>
            <a:ext uri="{FF2B5EF4-FFF2-40B4-BE49-F238E27FC236}">
              <a16:creationId xmlns:a16="http://schemas.microsoft.com/office/drawing/2014/main" id="{ADE2A0C0-F314-46A5-AAE8-271D097BAF1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94" name="正方形/長方形 593">
          <a:extLst>
            <a:ext uri="{FF2B5EF4-FFF2-40B4-BE49-F238E27FC236}">
              <a16:creationId xmlns:a16="http://schemas.microsoft.com/office/drawing/2014/main" id="{E909CA09-7E9A-4494-9C85-657F328F9D3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5" name="正方形/長方形 594">
          <a:extLst>
            <a:ext uri="{FF2B5EF4-FFF2-40B4-BE49-F238E27FC236}">
              <a16:creationId xmlns:a16="http://schemas.microsoft.com/office/drawing/2014/main" id="{8FA495F0-4DEF-4781-A6C6-789F6E502A9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6" name="正方形/長方形 595">
          <a:extLst>
            <a:ext uri="{FF2B5EF4-FFF2-40B4-BE49-F238E27FC236}">
              <a16:creationId xmlns:a16="http://schemas.microsoft.com/office/drawing/2014/main" id="{A906BB87-8DF1-4464-93F5-697EA7299AD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7" name="正方形/長方形 596">
          <a:extLst>
            <a:ext uri="{FF2B5EF4-FFF2-40B4-BE49-F238E27FC236}">
              <a16:creationId xmlns:a16="http://schemas.microsoft.com/office/drawing/2014/main" id="{E4DDE918-1D59-45C3-8431-DD8D54D4FEA6}"/>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8" name="正方形/長方形 597">
          <a:extLst>
            <a:ext uri="{FF2B5EF4-FFF2-40B4-BE49-F238E27FC236}">
              <a16:creationId xmlns:a16="http://schemas.microsoft.com/office/drawing/2014/main" id="{E928DD41-B009-4376-9EDF-19A476D27B4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9" name="正方形/長方形 598">
          <a:extLst>
            <a:ext uri="{FF2B5EF4-FFF2-40B4-BE49-F238E27FC236}">
              <a16:creationId xmlns:a16="http://schemas.microsoft.com/office/drawing/2014/main" id="{06C3F877-1283-4EAF-B23D-7AF4C382B911}"/>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00" name="テキスト ボックス 599">
          <a:extLst>
            <a:ext uri="{FF2B5EF4-FFF2-40B4-BE49-F238E27FC236}">
              <a16:creationId xmlns:a16="http://schemas.microsoft.com/office/drawing/2014/main" id="{BE9D1D1C-0113-4DEA-BB0E-7FA1C38E8224}"/>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01" name="直線コネクタ 600">
          <a:extLst>
            <a:ext uri="{FF2B5EF4-FFF2-40B4-BE49-F238E27FC236}">
              <a16:creationId xmlns:a16="http://schemas.microsoft.com/office/drawing/2014/main" id="{E28B95CF-09CD-4C4F-9846-A41AE581E6FD}"/>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02" name="直線コネクタ 601">
          <a:extLst>
            <a:ext uri="{FF2B5EF4-FFF2-40B4-BE49-F238E27FC236}">
              <a16:creationId xmlns:a16="http://schemas.microsoft.com/office/drawing/2014/main" id="{24E960A3-F1B3-4209-9BCB-D898BD4BB17E}"/>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03" name="テキスト ボックス 602">
          <a:extLst>
            <a:ext uri="{FF2B5EF4-FFF2-40B4-BE49-F238E27FC236}">
              <a16:creationId xmlns:a16="http://schemas.microsoft.com/office/drawing/2014/main" id="{343A39DD-CAED-4A56-9F3A-1C56A89350E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04" name="直線コネクタ 603">
          <a:extLst>
            <a:ext uri="{FF2B5EF4-FFF2-40B4-BE49-F238E27FC236}">
              <a16:creationId xmlns:a16="http://schemas.microsoft.com/office/drawing/2014/main" id="{4DBFDC0A-E571-4AD8-96FD-C8028D333504}"/>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05" name="テキスト ボックス 604">
          <a:extLst>
            <a:ext uri="{FF2B5EF4-FFF2-40B4-BE49-F238E27FC236}">
              <a16:creationId xmlns:a16="http://schemas.microsoft.com/office/drawing/2014/main" id="{7E7A3E4F-80B5-4F2F-9719-8BDFE5E72827}"/>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06" name="直線コネクタ 605">
          <a:extLst>
            <a:ext uri="{FF2B5EF4-FFF2-40B4-BE49-F238E27FC236}">
              <a16:creationId xmlns:a16="http://schemas.microsoft.com/office/drawing/2014/main" id="{9B9CA45C-815B-429D-9FF7-6CDDF8875DFD}"/>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07" name="テキスト ボックス 606">
          <a:extLst>
            <a:ext uri="{FF2B5EF4-FFF2-40B4-BE49-F238E27FC236}">
              <a16:creationId xmlns:a16="http://schemas.microsoft.com/office/drawing/2014/main" id="{5446B9DE-E957-4CDC-8CE8-549599C6073C}"/>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08" name="直線コネクタ 607">
          <a:extLst>
            <a:ext uri="{FF2B5EF4-FFF2-40B4-BE49-F238E27FC236}">
              <a16:creationId xmlns:a16="http://schemas.microsoft.com/office/drawing/2014/main" id="{5AEBBA45-C048-4DA4-92B8-27DEE0A47E21}"/>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09" name="テキスト ボックス 608">
          <a:extLst>
            <a:ext uri="{FF2B5EF4-FFF2-40B4-BE49-F238E27FC236}">
              <a16:creationId xmlns:a16="http://schemas.microsoft.com/office/drawing/2014/main" id="{FDE4F836-8C65-4BCB-9F76-D74E14960EA9}"/>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10" name="直線コネクタ 609">
          <a:extLst>
            <a:ext uri="{FF2B5EF4-FFF2-40B4-BE49-F238E27FC236}">
              <a16:creationId xmlns:a16="http://schemas.microsoft.com/office/drawing/2014/main" id="{DEE22229-5228-4671-A615-DDD551B119A4}"/>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11" name="テキスト ボックス 610">
          <a:extLst>
            <a:ext uri="{FF2B5EF4-FFF2-40B4-BE49-F238E27FC236}">
              <a16:creationId xmlns:a16="http://schemas.microsoft.com/office/drawing/2014/main" id="{642D87A1-3789-438F-AB42-8F767EB31FC4}"/>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12" name="直線コネクタ 611">
          <a:extLst>
            <a:ext uri="{FF2B5EF4-FFF2-40B4-BE49-F238E27FC236}">
              <a16:creationId xmlns:a16="http://schemas.microsoft.com/office/drawing/2014/main" id="{F7C3D105-5643-4210-ABC7-81F1AC5ADBEE}"/>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13" name="テキスト ボックス 612">
          <a:extLst>
            <a:ext uri="{FF2B5EF4-FFF2-40B4-BE49-F238E27FC236}">
              <a16:creationId xmlns:a16="http://schemas.microsoft.com/office/drawing/2014/main" id="{3CEB2A14-339D-4C95-A093-5F5F92DEB418}"/>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14" name="直線コネクタ 613">
          <a:extLst>
            <a:ext uri="{FF2B5EF4-FFF2-40B4-BE49-F238E27FC236}">
              <a16:creationId xmlns:a16="http://schemas.microsoft.com/office/drawing/2014/main" id="{B013AEFC-21D8-4417-9C75-67DD7A8384A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15" name="テキスト ボックス 614">
          <a:extLst>
            <a:ext uri="{FF2B5EF4-FFF2-40B4-BE49-F238E27FC236}">
              <a16:creationId xmlns:a16="http://schemas.microsoft.com/office/drawing/2014/main" id="{0500D627-3ED6-4CE6-B269-7F714AA6BCE4}"/>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16" name="【消防施設】&#10;一人当たり面積グラフ枠">
          <a:extLst>
            <a:ext uri="{FF2B5EF4-FFF2-40B4-BE49-F238E27FC236}">
              <a16:creationId xmlns:a16="http://schemas.microsoft.com/office/drawing/2014/main" id="{D3D3F687-2586-45DD-9A59-03B1985B48AA}"/>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124642</xdr:rowOff>
    </xdr:from>
    <xdr:to>
      <xdr:col>116</xdr:col>
      <xdr:colOff>62864</xdr:colOff>
      <xdr:row>86</xdr:row>
      <xdr:rowOff>155666</xdr:rowOff>
    </xdr:to>
    <xdr:cxnSp macro="">
      <xdr:nvCxnSpPr>
        <xdr:cNvPr id="617" name="直線コネクタ 616">
          <a:extLst>
            <a:ext uri="{FF2B5EF4-FFF2-40B4-BE49-F238E27FC236}">
              <a16:creationId xmlns:a16="http://schemas.microsoft.com/office/drawing/2014/main" id="{93B82995-4315-4D04-AF42-BAC64975817F}"/>
            </a:ext>
          </a:extLst>
        </xdr:cNvPr>
        <xdr:cNvCxnSpPr/>
      </xdr:nvCxnSpPr>
      <xdr:spPr>
        <a:xfrm flipV="1">
          <a:off x="22160864" y="13497742"/>
          <a:ext cx="0" cy="1402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159493</xdr:rowOff>
    </xdr:from>
    <xdr:ext cx="469744" cy="259045"/>
    <xdr:sp macro="" textlink="">
      <xdr:nvSpPr>
        <xdr:cNvPr id="618" name="【消防施設】&#10;一人当たり面積最小値テキスト">
          <a:extLst>
            <a:ext uri="{FF2B5EF4-FFF2-40B4-BE49-F238E27FC236}">
              <a16:creationId xmlns:a16="http://schemas.microsoft.com/office/drawing/2014/main" id="{390CD9A2-A8DE-441D-B26B-A48EB19C4920}"/>
            </a:ext>
          </a:extLst>
        </xdr:cNvPr>
        <xdr:cNvSpPr txBox="1"/>
      </xdr:nvSpPr>
      <xdr:spPr>
        <a:xfrm>
          <a:off x="22199600" y="1490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155666</xdr:rowOff>
    </xdr:from>
    <xdr:to>
      <xdr:col>116</xdr:col>
      <xdr:colOff>152400</xdr:colOff>
      <xdr:row>86</xdr:row>
      <xdr:rowOff>155666</xdr:rowOff>
    </xdr:to>
    <xdr:cxnSp macro="">
      <xdr:nvCxnSpPr>
        <xdr:cNvPr id="619" name="直線コネクタ 618">
          <a:extLst>
            <a:ext uri="{FF2B5EF4-FFF2-40B4-BE49-F238E27FC236}">
              <a16:creationId xmlns:a16="http://schemas.microsoft.com/office/drawing/2014/main" id="{B113EEC3-74EE-48CE-B349-8624D20B22E6}"/>
            </a:ext>
          </a:extLst>
        </xdr:cNvPr>
        <xdr:cNvCxnSpPr/>
      </xdr:nvCxnSpPr>
      <xdr:spPr>
        <a:xfrm>
          <a:off x="22072600" y="1490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71319</xdr:rowOff>
    </xdr:from>
    <xdr:ext cx="469744" cy="259045"/>
    <xdr:sp macro="" textlink="">
      <xdr:nvSpPr>
        <xdr:cNvPr id="620" name="【消防施設】&#10;一人当たり面積最大値テキスト">
          <a:extLst>
            <a:ext uri="{FF2B5EF4-FFF2-40B4-BE49-F238E27FC236}">
              <a16:creationId xmlns:a16="http://schemas.microsoft.com/office/drawing/2014/main" id="{EA78BC26-DA66-44E5-B7DB-3EFF886FB7E2}"/>
            </a:ext>
          </a:extLst>
        </xdr:cNvPr>
        <xdr:cNvSpPr txBox="1"/>
      </xdr:nvSpPr>
      <xdr:spPr>
        <a:xfrm>
          <a:off x="22199600" y="13272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124642</xdr:rowOff>
    </xdr:from>
    <xdr:to>
      <xdr:col>116</xdr:col>
      <xdr:colOff>152400</xdr:colOff>
      <xdr:row>78</xdr:row>
      <xdr:rowOff>124642</xdr:rowOff>
    </xdr:to>
    <xdr:cxnSp macro="">
      <xdr:nvCxnSpPr>
        <xdr:cNvPr id="621" name="直線コネクタ 620">
          <a:extLst>
            <a:ext uri="{FF2B5EF4-FFF2-40B4-BE49-F238E27FC236}">
              <a16:creationId xmlns:a16="http://schemas.microsoft.com/office/drawing/2014/main" id="{6F64AE69-C40E-4526-970D-40AE1F5B9C28}"/>
            </a:ext>
          </a:extLst>
        </xdr:cNvPr>
        <xdr:cNvCxnSpPr/>
      </xdr:nvCxnSpPr>
      <xdr:spPr>
        <a:xfrm>
          <a:off x="22072600" y="13497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39569</xdr:rowOff>
    </xdr:from>
    <xdr:ext cx="469744" cy="259045"/>
    <xdr:sp macro="" textlink="">
      <xdr:nvSpPr>
        <xdr:cNvPr id="622" name="【消防施設】&#10;一人当たり面積平均値テキスト">
          <a:extLst>
            <a:ext uri="{FF2B5EF4-FFF2-40B4-BE49-F238E27FC236}">
              <a16:creationId xmlns:a16="http://schemas.microsoft.com/office/drawing/2014/main" id="{5B310A41-06D7-4919-9FCE-2654664DED1A}"/>
            </a:ext>
          </a:extLst>
        </xdr:cNvPr>
        <xdr:cNvSpPr txBox="1"/>
      </xdr:nvSpPr>
      <xdr:spPr>
        <a:xfrm>
          <a:off x="22199600" y="144413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16692</xdr:rowOff>
    </xdr:from>
    <xdr:to>
      <xdr:col>116</xdr:col>
      <xdr:colOff>114300</xdr:colOff>
      <xdr:row>85</xdr:row>
      <xdr:rowOff>118292</xdr:rowOff>
    </xdr:to>
    <xdr:sp macro="" textlink="">
      <xdr:nvSpPr>
        <xdr:cNvPr id="623" name="フローチャート: 判断 622">
          <a:extLst>
            <a:ext uri="{FF2B5EF4-FFF2-40B4-BE49-F238E27FC236}">
              <a16:creationId xmlns:a16="http://schemas.microsoft.com/office/drawing/2014/main" id="{E26BD342-3723-45EC-92A7-ED84F090B481}"/>
            </a:ext>
          </a:extLst>
        </xdr:cNvPr>
        <xdr:cNvSpPr/>
      </xdr:nvSpPr>
      <xdr:spPr>
        <a:xfrm>
          <a:off x="22110700" y="14589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39551</xdr:rowOff>
    </xdr:from>
    <xdr:to>
      <xdr:col>112</xdr:col>
      <xdr:colOff>38100</xdr:colOff>
      <xdr:row>85</xdr:row>
      <xdr:rowOff>141151</xdr:rowOff>
    </xdr:to>
    <xdr:sp macro="" textlink="">
      <xdr:nvSpPr>
        <xdr:cNvPr id="624" name="フローチャート: 判断 623">
          <a:extLst>
            <a:ext uri="{FF2B5EF4-FFF2-40B4-BE49-F238E27FC236}">
              <a16:creationId xmlns:a16="http://schemas.microsoft.com/office/drawing/2014/main" id="{09DF544E-2229-40C7-AB12-270F51D82080}"/>
            </a:ext>
          </a:extLst>
        </xdr:cNvPr>
        <xdr:cNvSpPr/>
      </xdr:nvSpPr>
      <xdr:spPr>
        <a:xfrm>
          <a:off x="21272500" y="14612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52614</xdr:rowOff>
    </xdr:from>
    <xdr:to>
      <xdr:col>107</xdr:col>
      <xdr:colOff>101600</xdr:colOff>
      <xdr:row>85</xdr:row>
      <xdr:rowOff>154214</xdr:rowOff>
    </xdr:to>
    <xdr:sp macro="" textlink="">
      <xdr:nvSpPr>
        <xdr:cNvPr id="625" name="フローチャート: 判断 624">
          <a:extLst>
            <a:ext uri="{FF2B5EF4-FFF2-40B4-BE49-F238E27FC236}">
              <a16:creationId xmlns:a16="http://schemas.microsoft.com/office/drawing/2014/main" id="{79F81EBA-C6BC-4A50-AD5A-E9D610783A71}"/>
            </a:ext>
          </a:extLst>
        </xdr:cNvPr>
        <xdr:cNvSpPr/>
      </xdr:nvSpPr>
      <xdr:spPr>
        <a:xfrm>
          <a:off x="20383500" y="1462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62412</xdr:rowOff>
    </xdr:from>
    <xdr:to>
      <xdr:col>102</xdr:col>
      <xdr:colOff>165100</xdr:colOff>
      <xdr:row>85</xdr:row>
      <xdr:rowOff>164012</xdr:rowOff>
    </xdr:to>
    <xdr:sp macro="" textlink="">
      <xdr:nvSpPr>
        <xdr:cNvPr id="626" name="フローチャート: 判断 625">
          <a:extLst>
            <a:ext uri="{FF2B5EF4-FFF2-40B4-BE49-F238E27FC236}">
              <a16:creationId xmlns:a16="http://schemas.microsoft.com/office/drawing/2014/main" id="{6BC22BD6-2E2B-42B8-BD75-47BE5CD5AB93}"/>
            </a:ext>
          </a:extLst>
        </xdr:cNvPr>
        <xdr:cNvSpPr/>
      </xdr:nvSpPr>
      <xdr:spPr>
        <a:xfrm>
          <a:off x="19494500" y="1463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68943</xdr:rowOff>
    </xdr:from>
    <xdr:to>
      <xdr:col>98</xdr:col>
      <xdr:colOff>38100</xdr:colOff>
      <xdr:row>84</xdr:row>
      <xdr:rowOff>170543</xdr:rowOff>
    </xdr:to>
    <xdr:sp macro="" textlink="">
      <xdr:nvSpPr>
        <xdr:cNvPr id="627" name="フローチャート: 判断 626">
          <a:extLst>
            <a:ext uri="{FF2B5EF4-FFF2-40B4-BE49-F238E27FC236}">
              <a16:creationId xmlns:a16="http://schemas.microsoft.com/office/drawing/2014/main" id="{FE9B7305-8AA2-4A9C-942C-1A6023EC4543}"/>
            </a:ext>
          </a:extLst>
        </xdr:cNvPr>
        <xdr:cNvSpPr/>
      </xdr:nvSpPr>
      <xdr:spPr>
        <a:xfrm>
          <a:off x="18605500" y="1447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8" name="テキスト ボックス 627">
          <a:extLst>
            <a:ext uri="{FF2B5EF4-FFF2-40B4-BE49-F238E27FC236}">
              <a16:creationId xmlns:a16="http://schemas.microsoft.com/office/drawing/2014/main" id="{79D0307E-A0F4-4C78-A50A-E03CA1861307}"/>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9" name="テキスト ボックス 628">
          <a:extLst>
            <a:ext uri="{FF2B5EF4-FFF2-40B4-BE49-F238E27FC236}">
              <a16:creationId xmlns:a16="http://schemas.microsoft.com/office/drawing/2014/main" id="{BD8C353E-4F93-45E8-9BA3-9CB5A89B1044}"/>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30" name="テキスト ボックス 629">
          <a:extLst>
            <a:ext uri="{FF2B5EF4-FFF2-40B4-BE49-F238E27FC236}">
              <a16:creationId xmlns:a16="http://schemas.microsoft.com/office/drawing/2014/main" id="{644268AB-B975-4D8A-8144-277FB836B92B}"/>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31" name="テキスト ボックス 630">
          <a:extLst>
            <a:ext uri="{FF2B5EF4-FFF2-40B4-BE49-F238E27FC236}">
              <a16:creationId xmlns:a16="http://schemas.microsoft.com/office/drawing/2014/main" id="{F781C7BA-CA62-47A2-8D52-D5F7F532B075}"/>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32" name="テキスト ボックス 631">
          <a:extLst>
            <a:ext uri="{FF2B5EF4-FFF2-40B4-BE49-F238E27FC236}">
              <a16:creationId xmlns:a16="http://schemas.microsoft.com/office/drawing/2014/main" id="{C160CE4E-601C-45A8-8179-AD7618DF0232}"/>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70576</xdr:rowOff>
    </xdr:from>
    <xdr:to>
      <xdr:col>116</xdr:col>
      <xdr:colOff>114300</xdr:colOff>
      <xdr:row>87</xdr:row>
      <xdr:rowOff>726</xdr:rowOff>
    </xdr:to>
    <xdr:sp macro="" textlink="">
      <xdr:nvSpPr>
        <xdr:cNvPr id="633" name="楕円 632">
          <a:extLst>
            <a:ext uri="{FF2B5EF4-FFF2-40B4-BE49-F238E27FC236}">
              <a16:creationId xmlns:a16="http://schemas.microsoft.com/office/drawing/2014/main" id="{4B3E7972-6613-48FE-B302-C1ADE0F20CF0}"/>
            </a:ext>
          </a:extLst>
        </xdr:cNvPr>
        <xdr:cNvSpPr/>
      </xdr:nvSpPr>
      <xdr:spPr>
        <a:xfrm>
          <a:off x="22110700" y="14815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156953</xdr:rowOff>
    </xdr:from>
    <xdr:ext cx="469744" cy="259045"/>
    <xdr:sp macro="" textlink="">
      <xdr:nvSpPr>
        <xdr:cNvPr id="634" name="【消防施設】&#10;一人当たり面積該当値テキスト">
          <a:extLst>
            <a:ext uri="{FF2B5EF4-FFF2-40B4-BE49-F238E27FC236}">
              <a16:creationId xmlns:a16="http://schemas.microsoft.com/office/drawing/2014/main" id="{7690FAB4-749A-46E0-92E6-ACA857A0C34E}"/>
            </a:ext>
          </a:extLst>
        </xdr:cNvPr>
        <xdr:cNvSpPr txBox="1"/>
      </xdr:nvSpPr>
      <xdr:spPr>
        <a:xfrm>
          <a:off x="22199600" y="14730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70576</xdr:rowOff>
    </xdr:from>
    <xdr:to>
      <xdr:col>112</xdr:col>
      <xdr:colOff>38100</xdr:colOff>
      <xdr:row>87</xdr:row>
      <xdr:rowOff>726</xdr:rowOff>
    </xdr:to>
    <xdr:sp macro="" textlink="">
      <xdr:nvSpPr>
        <xdr:cNvPr id="635" name="楕円 634">
          <a:extLst>
            <a:ext uri="{FF2B5EF4-FFF2-40B4-BE49-F238E27FC236}">
              <a16:creationId xmlns:a16="http://schemas.microsoft.com/office/drawing/2014/main" id="{DA4B1A72-B94B-4242-AD15-1E8AB4344E2A}"/>
            </a:ext>
          </a:extLst>
        </xdr:cNvPr>
        <xdr:cNvSpPr/>
      </xdr:nvSpPr>
      <xdr:spPr>
        <a:xfrm>
          <a:off x="21272500" y="14815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121376</xdr:rowOff>
    </xdr:from>
    <xdr:to>
      <xdr:col>116</xdr:col>
      <xdr:colOff>63500</xdr:colOff>
      <xdr:row>86</xdr:row>
      <xdr:rowOff>121376</xdr:rowOff>
    </xdr:to>
    <xdr:cxnSp macro="">
      <xdr:nvCxnSpPr>
        <xdr:cNvPr id="636" name="直線コネクタ 635">
          <a:extLst>
            <a:ext uri="{FF2B5EF4-FFF2-40B4-BE49-F238E27FC236}">
              <a16:creationId xmlns:a16="http://schemas.microsoft.com/office/drawing/2014/main" id="{DEFDEE16-24CC-4A24-BCE3-2F40007FA219}"/>
            </a:ext>
          </a:extLst>
        </xdr:cNvPr>
        <xdr:cNvCxnSpPr/>
      </xdr:nvCxnSpPr>
      <xdr:spPr>
        <a:xfrm>
          <a:off x="21323300" y="1486607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70576</xdr:rowOff>
    </xdr:from>
    <xdr:to>
      <xdr:col>107</xdr:col>
      <xdr:colOff>101600</xdr:colOff>
      <xdr:row>87</xdr:row>
      <xdr:rowOff>726</xdr:rowOff>
    </xdr:to>
    <xdr:sp macro="" textlink="">
      <xdr:nvSpPr>
        <xdr:cNvPr id="637" name="楕円 636">
          <a:extLst>
            <a:ext uri="{FF2B5EF4-FFF2-40B4-BE49-F238E27FC236}">
              <a16:creationId xmlns:a16="http://schemas.microsoft.com/office/drawing/2014/main" id="{11782C4A-DA48-4EF0-B04E-6DD3BCA9780F}"/>
            </a:ext>
          </a:extLst>
        </xdr:cNvPr>
        <xdr:cNvSpPr/>
      </xdr:nvSpPr>
      <xdr:spPr>
        <a:xfrm>
          <a:off x="20383500" y="14815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121376</xdr:rowOff>
    </xdr:from>
    <xdr:to>
      <xdr:col>111</xdr:col>
      <xdr:colOff>177800</xdr:colOff>
      <xdr:row>86</xdr:row>
      <xdr:rowOff>121376</xdr:rowOff>
    </xdr:to>
    <xdr:cxnSp macro="">
      <xdr:nvCxnSpPr>
        <xdr:cNvPr id="638" name="直線コネクタ 637">
          <a:extLst>
            <a:ext uri="{FF2B5EF4-FFF2-40B4-BE49-F238E27FC236}">
              <a16:creationId xmlns:a16="http://schemas.microsoft.com/office/drawing/2014/main" id="{8E8052D4-E1F5-4BBF-9F46-C3B366A02997}"/>
            </a:ext>
          </a:extLst>
        </xdr:cNvPr>
        <xdr:cNvCxnSpPr/>
      </xdr:nvCxnSpPr>
      <xdr:spPr>
        <a:xfrm>
          <a:off x="20434300" y="148660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70576</xdr:rowOff>
    </xdr:from>
    <xdr:to>
      <xdr:col>102</xdr:col>
      <xdr:colOff>165100</xdr:colOff>
      <xdr:row>87</xdr:row>
      <xdr:rowOff>726</xdr:rowOff>
    </xdr:to>
    <xdr:sp macro="" textlink="">
      <xdr:nvSpPr>
        <xdr:cNvPr id="639" name="楕円 638">
          <a:extLst>
            <a:ext uri="{FF2B5EF4-FFF2-40B4-BE49-F238E27FC236}">
              <a16:creationId xmlns:a16="http://schemas.microsoft.com/office/drawing/2014/main" id="{BE99D599-2E23-4670-A259-AFF8F47ABB93}"/>
            </a:ext>
          </a:extLst>
        </xdr:cNvPr>
        <xdr:cNvSpPr/>
      </xdr:nvSpPr>
      <xdr:spPr>
        <a:xfrm>
          <a:off x="19494500" y="14815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121376</xdr:rowOff>
    </xdr:from>
    <xdr:to>
      <xdr:col>107</xdr:col>
      <xdr:colOff>50800</xdr:colOff>
      <xdr:row>86</xdr:row>
      <xdr:rowOff>121376</xdr:rowOff>
    </xdr:to>
    <xdr:cxnSp macro="">
      <xdr:nvCxnSpPr>
        <xdr:cNvPr id="640" name="直線コネクタ 639">
          <a:extLst>
            <a:ext uri="{FF2B5EF4-FFF2-40B4-BE49-F238E27FC236}">
              <a16:creationId xmlns:a16="http://schemas.microsoft.com/office/drawing/2014/main" id="{FB4413B6-EFE1-4270-832A-A4CF69ABB2C2}"/>
            </a:ext>
          </a:extLst>
        </xdr:cNvPr>
        <xdr:cNvCxnSpPr/>
      </xdr:nvCxnSpPr>
      <xdr:spPr>
        <a:xfrm>
          <a:off x="19545300" y="148660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70576</xdr:rowOff>
    </xdr:from>
    <xdr:to>
      <xdr:col>98</xdr:col>
      <xdr:colOff>38100</xdr:colOff>
      <xdr:row>87</xdr:row>
      <xdr:rowOff>726</xdr:rowOff>
    </xdr:to>
    <xdr:sp macro="" textlink="">
      <xdr:nvSpPr>
        <xdr:cNvPr id="641" name="楕円 640">
          <a:extLst>
            <a:ext uri="{FF2B5EF4-FFF2-40B4-BE49-F238E27FC236}">
              <a16:creationId xmlns:a16="http://schemas.microsoft.com/office/drawing/2014/main" id="{A61AB688-5B53-46BB-BA6E-DD293ECDDCD7}"/>
            </a:ext>
          </a:extLst>
        </xdr:cNvPr>
        <xdr:cNvSpPr/>
      </xdr:nvSpPr>
      <xdr:spPr>
        <a:xfrm>
          <a:off x="18605500" y="14815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121376</xdr:rowOff>
    </xdr:from>
    <xdr:to>
      <xdr:col>102</xdr:col>
      <xdr:colOff>114300</xdr:colOff>
      <xdr:row>86</xdr:row>
      <xdr:rowOff>121376</xdr:rowOff>
    </xdr:to>
    <xdr:cxnSp macro="">
      <xdr:nvCxnSpPr>
        <xdr:cNvPr id="642" name="直線コネクタ 641">
          <a:extLst>
            <a:ext uri="{FF2B5EF4-FFF2-40B4-BE49-F238E27FC236}">
              <a16:creationId xmlns:a16="http://schemas.microsoft.com/office/drawing/2014/main" id="{70D01B6E-36D0-4619-A754-06C475C5597E}"/>
            </a:ext>
          </a:extLst>
        </xdr:cNvPr>
        <xdr:cNvCxnSpPr/>
      </xdr:nvCxnSpPr>
      <xdr:spPr>
        <a:xfrm>
          <a:off x="18656300" y="148660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157678</xdr:rowOff>
    </xdr:from>
    <xdr:ext cx="469744" cy="259045"/>
    <xdr:sp macro="" textlink="">
      <xdr:nvSpPr>
        <xdr:cNvPr id="643" name="n_1aveValue【消防施設】&#10;一人当たり面積">
          <a:extLst>
            <a:ext uri="{FF2B5EF4-FFF2-40B4-BE49-F238E27FC236}">
              <a16:creationId xmlns:a16="http://schemas.microsoft.com/office/drawing/2014/main" id="{DAA5EAF7-63D4-4E39-9134-9122FEE68B1D}"/>
            </a:ext>
          </a:extLst>
        </xdr:cNvPr>
        <xdr:cNvSpPr txBox="1"/>
      </xdr:nvSpPr>
      <xdr:spPr>
        <a:xfrm>
          <a:off x="21075727" y="14388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170741</xdr:rowOff>
    </xdr:from>
    <xdr:ext cx="469744" cy="259045"/>
    <xdr:sp macro="" textlink="">
      <xdr:nvSpPr>
        <xdr:cNvPr id="644" name="n_2aveValue【消防施設】&#10;一人当たり面積">
          <a:extLst>
            <a:ext uri="{FF2B5EF4-FFF2-40B4-BE49-F238E27FC236}">
              <a16:creationId xmlns:a16="http://schemas.microsoft.com/office/drawing/2014/main" id="{A22DB946-B4C5-4475-BA3B-DC6DFA1DB26B}"/>
            </a:ext>
          </a:extLst>
        </xdr:cNvPr>
        <xdr:cNvSpPr txBox="1"/>
      </xdr:nvSpPr>
      <xdr:spPr>
        <a:xfrm>
          <a:off x="20199427" y="14401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9089</xdr:rowOff>
    </xdr:from>
    <xdr:ext cx="469744" cy="259045"/>
    <xdr:sp macro="" textlink="">
      <xdr:nvSpPr>
        <xdr:cNvPr id="645" name="n_3aveValue【消防施設】&#10;一人当たり面積">
          <a:extLst>
            <a:ext uri="{FF2B5EF4-FFF2-40B4-BE49-F238E27FC236}">
              <a16:creationId xmlns:a16="http://schemas.microsoft.com/office/drawing/2014/main" id="{EF873EA4-D90F-4AAC-B70F-C895EF45FD23}"/>
            </a:ext>
          </a:extLst>
        </xdr:cNvPr>
        <xdr:cNvSpPr txBox="1"/>
      </xdr:nvSpPr>
      <xdr:spPr>
        <a:xfrm>
          <a:off x="19310427" y="14410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15620</xdr:rowOff>
    </xdr:from>
    <xdr:ext cx="469744" cy="259045"/>
    <xdr:sp macro="" textlink="">
      <xdr:nvSpPr>
        <xdr:cNvPr id="646" name="n_4aveValue【消防施設】&#10;一人当たり面積">
          <a:extLst>
            <a:ext uri="{FF2B5EF4-FFF2-40B4-BE49-F238E27FC236}">
              <a16:creationId xmlns:a16="http://schemas.microsoft.com/office/drawing/2014/main" id="{AAF26248-93A0-4C0E-B8FA-CCDE3EDB1753}"/>
            </a:ext>
          </a:extLst>
        </xdr:cNvPr>
        <xdr:cNvSpPr txBox="1"/>
      </xdr:nvSpPr>
      <xdr:spPr>
        <a:xfrm>
          <a:off x="18421427" y="1424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163303</xdr:rowOff>
    </xdr:from>
    <xdr:ext cx="469744" cy="259045"/>
    <xdr:sp macro="" textlink="">
      <xdr:nvSpPr>
        <xdr:cNvPr id="647" name="n_1mainValue【消防施設】&#10;一人当たり面積">
          <a:extLst>
            <a:ext uri="{FF2B5EF4-FFF2-40B4-BE49-F238E27FC236}">
              <a16:creationId xmlns:a16="http://schemas.microsoft.com/office/drawing/2014/main" id="{A8CE66AC-9A77-4070-AF91-5E6BD94CF9D4}"/>
            </a:ext>
          </a:extLst>
        </xdr:cNvPr>
        <xdr:cNvSpPr txBox="1"/>
      </xdr:nvSpPr>
      <xdr:spPr>
        <a:xfrm>
          <a:off x="21075727" y="14908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163303</xdr:rowOff>
    </xdr:from>
    <xdr:ext cx="469744" cy="259045"/>
    <xdr:sp macro="" textlink="">
      <xdr:nvSpPr>
        <xdr:cNvPr id="648" name="n_2mainValue【消防施設】&#10;一人当たり面積">
          <a:extLst>
            <a:ext uri="{FF2B5EF4-FFF2-40B4-BE49-F238E27FC236}">
              <a16:creationId xmlns:a16="http://schemas.microsoft.com/office/drawing/2014/main" id="{2F155390-F4B1-4817-B06F-E998CF5E7E2C}"/>
            </a:ext>
          </a:extLst>
        </xdr:cNvPr>
        <xdr:cNvSpPr txBox="1"/>
      </xdr:nvSpPr>
      <xdr:spPr>
        <a:xfrm>
          <a:off x="20199427" y="14908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163303</xdr:rowOff>
    </xdr:from>
    <xdr:ext cx="469744" cy="259045"/>
    <xdr:sp macro="" textlink="">
      <xdr:nvSpPr>
        <xdr:cNvPr id="649" name="n_3mainValue【消防施設】&#10;一人当たり面積">
          <a:extLst>
            <a:ext uri="{FF2B5EF4-FFF2-40B4-BE49-F238E27FC236}">
              <a16:creationId xmlns:a16="http://schemas.microsoft.com/office/drawing/2014/main" id="{B81E1AED-F04D-4458-9982-68D9DA027DFD}"/>
            </a:ext>
          </a:extLst>
        </xdr:cNvPr>
        <xdr:cNvSpPr txBox="1"/>
      </xdr:nvSpPr>
      <xdr:spPr>
        <a:xfrm>
          <a:off x="19310427" y="14908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163303</xdr:rowOff>
    </xdr:from>
    <xdr:ext cx="469744" cy="259045"/>
    <xdr:sp macro="" textlink="">
      <xdr:nvSpPr>
        <xdr:cNvPr id="650" name="n_4mainValue【消防施設】&#10;一人当たり面積">
          <a:extLst>
            <a:ext uri="{FF2B5EF4-FFF2-40B4-BE49-F238E27FC236}">
              <a16:creationId xmlns:a16="http://schemas.microsoft.com/office/drawing/2014/main" id="{E9C06E2E-A6E2-4DDB-9351-6A020FA8F41C}"/>
            </a:ext>
          </a:extLst>
        </xdr:cNvPr>
        <xdr:cNvSpPr txBox="1"/>
      </xdr:nvSpPr>
      <xdr:spPr>
        <a:xfrm>
          <a:off x="18421427" y="14908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51" name="正方形/長方形 650">
          <a:extLst>
            <a:ext uri="{FF2B5EF4-FFF2-40B4-BE49-F238E27FC236}">
              <a16:creationId xmlns:a16="http://schemas.microsoft.com/office/drawing/2014/main" id="{CD2B5BE6-412C-424E-ADBB-DADB2584E38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52" name="正方形/長方形 651">
          <a:extLst>
            <a:ext uri="{FF2B5EF4-FFF2-40B4-BE49-F238E27FC236}">
              <a16:creationId xmlns:a16="http://schemas.microsoft.com/office/drawing/2014/main" id="{77B821BA-CB74-4327-975E-94583751D78F}"/>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3" name="正方形/長方形 652">
          <a:extLst>
            <a:ext uri="{FF2B5EF4-FFF2-40B4-BE49-F238E27FC236}">
              <a16:creationId xmlns:a16="http://schemas.microsoft.com/office/drawing/2014/main" id="{77EB6396-7C1C-40C1-81C5-A705606CC84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4" name="正方形/長方形 653">
          <a:extLst>
            <a:ext uri="{FF2B5EF4-FFF2-40B4-BE49-F238E27FC236}">
              <a16:creationId xmlns:a16="http://schemas.microsoft.com/office/drawing/2014/main" id="{2B14AB82-7625-45DA-9705-C07BDD6877B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5" name="正方形/長方形 654">
          <a:extLst>
            <a:ext uri="{FF2B5EF4-FFF2-40B4-BE49-F238E27FC236}">
              <a16:creationId xmlns:a16="http://schemas.microsoft.com/office/drawing/2014/main" id="{022C5634-FBB4-4050-920F-EC6DFDF1BE5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6" name="正方形/長方形 655">
          <a:extLst>
            <a:ext uri="{FF2B5EF4-FFF2-40B4-BE49-F238E27FC236}">
              <a16:creationId xmlns:a16="http://schemas.microsoft.com/office/drawing/2014/main" id="{01C326AD-66FE-457A-ABE1-5BA543636ED4}"/>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7" name="正方形/長方形 656">
          <a:extLst>
            <a:ext uri="{FF2B5EF4-FFF2-40B4-BE49-F238E27FC236}">
              <a16:creationId xmlns:a16="http://schemas.microsoft.com/office/drawing/2014/main" id="{106DB81F-0122-4704-A713-CEA6D0E86E8D}"/>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8" name="正方形/長方形 657">
          <a:extLst>
            <a:ext uri="{FF2B5EF4-FFF2-40B4-BE49-F238E27FC236}">
              <a16:creationId xmlns:a16="http://schemas.microsoft.com/office/drawing/2014/main" id="{AC8193F3-51CD-4849-B8C5-71D7FB787CAE}"/>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9" name="テキスト ボックス 658">
          <a:extLst>
            <a:ext uri="{FF2B5EF4-FFF2-40B4-BE49-F238E27FC236}">
              <a16:creationId xmlns:a16="http://schemas.microsoft.com/office/drawing/2014/main" id="{2266152A-68F3-479B-A0D9-3570DA047A3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60" name="直線コネクタ 659">
          <a:extLst>
            <a:ext uri="{FF2B5EF4-FFF2-40B4-BE49-F238E27FC236}">
              <a16:creationId xmlns:a16="http://schemas.microsoft.com/office/drawing/2014/main" id="{8C803139-E431-428F-8EC6-0B18BD5D8ADD}"/>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61" name="テキスト ボックス 660">
          <a:extLst>
            <a:ext uri="{FF2B5EF4-FFF2-40B4-BE49-F238E27FC236}">
              <a16:creationId xmlns:a16="http://schemas.microsoft.com/office/drawing/2014/main" id="{198B7AF0-2647-4910-83EB-FF687813DB2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62" name="直線コネクタ 661">
          <a:extLst>
            <a:ext uri="{FF2B5EF4-FFF2-40B4-BE49-F238E27FC236}">
              <a16:creationId xmlns:a16="http://schemas.microsoft.com/office/drawing/2014/main" id="{EDF54060-4AE7-4F24-A371-D926DCC8C35B}"/>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63" name="テキスト ボックス 662">
          <a:extLst>
            <a:ext uri="{FF2B5EF4-FFF2-40B4-BE49-F238E27FC236}">
              <a16:creationId xmlns:a16="http://schemas.microsoft.com/office/drawing/2014/main" id="{3A8EC3B8-7578-413B-9B4C-BBCFC395FB3B}"/>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64" name="直線コネクタ 663">
          <a:extLst>
            <a:ext uri="{FF2B5EF4-FFF2-40B4-BE49-F238E27FC236}">
              <a16:creationId xmlns:a16="http://schemas.microsoft.com/office/drawing/2014/main" id="{9FC129A9-848F-400A-8691-80A242FB15D9}"/>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5" name="テキスト ボックス 664">
          <a:extLst>
            <a:ext uri="{FF2B5EF4-FFF2-40B4-BE49-F238E27FC236}">
              <a16:creationId xmlns:a16="http://schemas.microsoft.com/office/drawing/2014/main" id="{713546A9-B523-4031-8E8F-44B6CA741CEA}"/>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6" name="直線コネクタ 665">
          <a:extLst>
            <a:ext uri="{FF2B5EF4-FFF2-40B4-BE49-F238E27FC236}">
              <a16:creationId xmlns:a16="http://schemas.microsoft.com/office/drawing/2014/main" id="{85603742-6B09-4564-BF93-3A422B8B4288}"/>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7" name="テキスト ボックス 666">
          <a:extLst>
            <a:ext uri="{FF2B5EF4-FFF2-40B4-BE49-F238E27FC236}">
              <a16:creationId xmlns:a16="http://schemas.microsoft.com/office/drawing/2014/main" id="{0AEA3E90-C8F2-4ADA-B2C5-4B444DDA0AF8}"/>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8" name="直線コネクタ 667">
          <a:extLst>
            <a:ext uri="{FF2B5EF4-FFF2-40B4-BE49-F238E27FC236}">
              <a16:creationId xmlns:a16="http://schemas.microsoft.com/office/drawing/2014/main" id="{46B48CC3-0AD1-4A18-87B1-D00FF04BE69B}"/>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9" name="テキスト ボックス 668">
          <a:extLst>
            <a:ext uri="{FF2B5EF4-FFF2-40B4-BE49-F238E27FC236}">
              <a16:creationId xmlns:a16="http://schemas.microsoft.com/office/drawing/2014/main" id="{EB1F85A0-2DAC-4952-960D-10A9A6E9B042}"/>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70" name="直線コネクタ 669">
          <a:extLst>
            <a:ext uri="{FF2B5EF4-FFF2-40B4-BE49-F238E27FC236}">
              <a16:creationId xmlns:a16="http://schemas.microsoft.com/office/drawing/2014/main" id="{0C939679-AA17-4463-9CCB-F1CBE2C11CAC}"/>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71" name="テキスト ボックス 670">
          <a:extLst>
            <a:ext uri="{FF2B5EF4-FFF2-40B4-BE49-F238E27FC236}">
              <a16:creationId xmlns:a16="http://schemas.microsoft.com/office/drawing/2014/main" id="{6E9E25AD-6797-4CD6-B54D-842347C8058D}"/>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72" name="直線コネクタ 671">
          <a:extLst>
            <a:ext uri="{FF2B5EF4-FFF2-40B4-BE49-F238E27FC236}">
              <a16:creationId xmlns:a16="http://schemas.microsoft.com/office/drawing/2014/main" id="{2A9439C4-496E-4E79-8439-A0C8F2E9CD73}"/>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73" name="テキスト ボックス 672">
          <a:extLst>
            <a:ext uri="{FF2B5EF4-FFF2-40B4-BE49-F238E27FC236}">
              <a16:creationId xmlns:a16="http://schemas.microsoft.com/office/drawing/2014/main" id="{A2D4875A-C8A4-44EA-AE7C-0F5C8F0389F4}"/>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4" name="直線コネクタ 673">
          <a:extLst>
            <a:ext uri="{FF2B5EF4-FFF2-40B4-BE49-F238E27FC236}">
              <a16:creationId xmlns:a16="http://schemas.microsoft.com/office/drawing/2014/main" id="{88BAFFFE-8B13-42ED-B84A-EDE3B9892BD7}"/>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5" name="【庁舎】&#10;有形固定資産減価償却率グラフ枠">
          <a:extLst>
            <a:ext uri="{FF2B5EF4-FFF2-40B4-BE49-F238E27FC236}">
              <a16:creationId xmlns:a16="http://schemas.microsoft.com/office/drawing/2014/main" id="{82B07DA7-142F-43C8-A7B8-3FF496171C15}"/>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4355</xdr:rowOff>
    </xdr:to>
    <xdr:cxnSp macro="">
      <xdr:nvCxnSpPr>
        <xdr:cNvPr id="676" name="直線コネクタ 675">
          <a:extLst>
            <a:ext uri="{FF2B5EF4-FFF2-40B4-BE49-F238E27FC236}">
              <a16:creationId xmlns:a16="http://schemas.microsoft.com/office/drawing/2014/main" id="{7FB17DDA-ED03-4C28-BC3A-8786A1DBAC18}"/>
            </a:ext>
          </a:extLst>
        </xdr:cNvPr>
        <xdr:cNvCxnSpPr/>
      </xdr:nvCxnSpPr>
      <xdr:spPr>
        <a:xfrm flipV="1">
          <a:off x="16318864" y="17090571"/>
          <a:ext cx="0" cy="1601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8182</xdr:rowOff>
    </xdr:from>
    <xdr:ext cx="405111" cy="259045"/>
    <xdr:sp macro="" textlink="">
      <xdr:nvSpPr>
        <xdr:cNvPr id="677" name="【庁舎】&#10;有形固定資産減価償却率最小値テキスト">
          <a:extLst>
            <a:ext uri="{FF2B5EF4-FFF2-40B4-BE49-F238E27FC236}">
              <a16:creationId xmlns:a16="http://schemas.microsoft.com/office/drawing/2014/main" id="{4E91371E-F6E5-4F59-A941-708E9FFCB6CD}"/>
            </a:ext>
          </a:extLst>
        </xdr:cNvPr>
        <xdr:cNvSpPr txBox="1"/>
      </xdr:nvSpPr>
      <xdr:spPr>
        <a:xfrm>
          <a:off x="16357600" y="18696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4355</xdr:rowOff>
    </xdr:from>
    <xdr:to>
      <xdr:col>86</xdr:col>
      <xdr:colOff>25400</xdr:colOff>
      <xdr:row>109</xdr:row>
      <xdr:rowOff>4355</xdr:rowOff>
    </xdr:to>
    <xdr:cxnSp macro="">
      <xdr:nvCxnSpPr>
        <xdr:cNvPr id="678" name="直線コネクタ 677">
          <a:extLst>
            <a:ext uri="{FF2B5EF4-FFF2-40B4-BE49-F238E27FC236}">
              <a16:creationId xmlns:a16="http://schemas.microsoft.com/office/drawing/2014/main" id="{40DE03C8-9A63-4669-B19A-883465EBA0AC}"/>
            </a:ext>
          </a:extLst>
        </xdr:cNvPr>
        <xdr:cNvCxnSpPr/>
      </xdr:nvCxnSpPr>
      <xdr:spPr>
        <a:xfrm>
          <a:off x="16230600" y="18692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679" name="【庁舎】&#10;有形固定資産減価償却率最大値テキスト">
          <a:extLst>
            <a:ext uri="{FF2B5EF4-FFF2-40B4-BE49-F238E27FC236}">
              <a16:creationId xmlns:a16="http://schemas.microsoft.com/office/drawing/2014/main" id="{1AF676B7-700A-4161-BAC8-5B6D5E6E88DC}"/>
            </a:ext>
          </a:extLst>
        </xdr:cNvPr>
        <xdr:cNvSpPr txBox="1"/>
      </xdr:nvSpPr>
      <xdr:spPr>
        <a:xfrm>
          <a:off x="16357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680" name="直線コネクタ 679">
          <a:extLst>
            <a:ext uri="{FF2B5EF4-FFF2-40B4-BE49-F238E27FC236}">
              <a16:creationId xmlns:a16="http://schemas.microsoft.com/office/drawing/2014/main" id="{BACB0257-4DF6-4504-85D4-2FE83DDA77DF}"/>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66239</xdr:rowOff>
    </xdr:from>
    <xdr:ext cx="405111" cy="259045"/>
    <xdr:sp macro="" textlink="">
      <xdr:nvSpPr>
        <xdr:cNvPr id="681" name="【庁舎】&#10;有形固定資産減価償却率平均値テキスト">
          <a:extLst>
            <a:ext uri="{FF2B5EF4-FFF2-40B4-BE49-F238E27FC236}">
              <a16:creationId xmlns:a16="http://schemas.microsoft.com/office/drawing/2014/main" id="{23D812E4-4496-49F4-B167-DD511FC2205B}"/>
            </a:ext>
          </a:extLst>
        </xdr:cNvPr>
        <xdr:cNvSpPr txBox="1"/>
      </xdr:nvSpPr>
      <xdr:spPr>
        <a:xfrm>
          <a:off x="16357600" y="177255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43362</xdr:rowOff>
    </xdr:from>
    <xdr:to>
      <xdr:col>85</xdr:col>
      <xdr:colOff>177800</xdr:colOff>
      <xdr:row>104</xdr:row>
      <xdr:rowOff>144962</xdr:rowOff>
    </xdr:to>
    <xdr:sp macro="" textlink="">
      <xdr:nvSpPr>
        <xdr:cNvPr id="682" name="フローチャート: 判断 681">
          <a:extLst>
            <a:ext uri="{FF2B5EF4-FFF2-40B4-BE49-F238E27FC236}">
              <a16:creationId xmlns:a16="http://schemas.microsoft.com/office/drawing/2014/main" id="{D93D5036-8037-44E9-BCA3-995AD74A0FC6}"/>
            </a:ext>
          </a:extLst>
        </xdr:cNvPr>
        <xdr:cNvSpPr/>
      </xdr:nvSpPr>
      <xdr:spPr>
        <a:xfrm>
          <a:off x="16268700" y="1787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683" name="フローチャート: 判断 682">
          <a:extLst>
            <a:ext uri="{FF2B5EF4-FFF2-40B4-BE49-F238E27FC236}">
              <a16:creationId xmlns:a16="http://schemas.microsoft.com/office/drawing/2014/main" id="{35FC85FD-B175-4969-A06D-EA6B6BF3A42C}"/>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72752</xdr:rowOff>
    </xdr:from>
    <xdr:to>
      <xdr:col>76</xdr:col>
      <xdr:colOff>165100</xdr:colOff>
      <xdr:row>105</xdr:row>
      <xdr:rowOff>2902</xdr:rowOff>
    </xdr:to>
    <xdr:sp macro="" textlink="">
      <xdr:nvSpPr>
        <xdr:cNvPr id="684" name="フローチャート: 判断 683">
          <a:extLst>
            <a:ext uri="{FF2B5EF4-FFF2-40B4-BE49-F238E27FC236}">
              <a16:creationId xmlns:a16="http://schemas.microsoft.com/office/drawing/2014/main" id="{17FC0E9C-D376-4D34-957D-92D7953DAFA3}"/>
            </a:ext>
          </a:extLst>
        </xdr:cNvPr>
        <xdr:cNvSpPr/>
      </xdr:nvSpPr>
      <xdr:spPr>
        <a:xfrm>
          <a:off x="14541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67855</xdr:rowOff>
    </xdr:from>
    <xdr:to>
      <xdr:col>72</xdr:col>
      <xdr:colOff>38100</xdr:colOff>
      <xdr:row>104</xdr:row>
      <xdr:rowOff>169455</xdr:rowOff>
    </xdr:to>
    <xdr:sp macro="" textlink="">
      <xdr:nvSpPr>
        <xdr:cNvPr id="685" name="フローチャート: 判断 684">
          <a:extLst>
            <a:ext uri="{FF2B5EF4-FFF2-40B4-BE49-F238E27FC236}">
              <a16:creationId xmlns:a16="http://schemas.microsoft.com/office/drawing/2014/main" id="{5958DE62-03C4-409E-9370-322515B5D883}"/>
            </a:ext>
          </a:extLst>
        </xdr:cNvPr>
        <xdr:cNvSpPr/>
      </xdr:nvSpPr>
      <xdr:spPr>
        <a:xfrm>
          <a:off x="13652500" y="1789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686" name="フローチャート: 判断 685">
          <a:extLst>
            <a:ext uri="{FF2B5EF4-FFF2-40B4-BE49-F238E27FC236}">
              <a16:creationId xmlns:a16="http://schemas.microsoft.com/office/drawing/2014/main" id="{57BB3B50-F213-46D1-9EAD-565C2404949B}"/>
            </a:ext>
          </a:extLst>
        </xdr:cNvPr>
        <xdr:cNvSpPr/>
      </xdr:nvSpPr>
      <xdr:spPr>
        <a:xfrm>
          <a:off x="12763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7" name="テキスト ボックス 686">
          <a:extLst>
            <a:ext uri="{FF2B5EF4-FFF2-40B4-BE49-F238E27FC236}">
              <a16:creationId xmlns:a16="http://schemas.microsoft.com/office/drawing/2014/main" id="{70C89084-6E45-4953-B546-14E33AB694E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8" name="テキスト ボックス 687">
          <a:extLst>
            <a:ext uri="{FF2B5EF4-FFF2-40B4-BE49-F238E27FC236}">
              <a16:creationId xmlns:a16="http://schemas.microsoft.com/office/drawing/2014/main" id="{7773E22B-2DB7-4C13-ACB2-7A27E761BE65}"/>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9" name="テキスト ボックス 688">
          <a:extLst>
            <a:ext uri="{FF2B5EF4-FFF2-40B4-BE49-F238E27FC236}">
              <a16:creationId xmlns:a16="http://schemas.microsoft.com/office/drawing/2014/main" id="{2CE0E5F5-59F7-4548-8380-16A31602F64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90" name="テキスト ボックス 689">
          <a:extLst>
            <a:ext uri="{FF2B5EF4-FFF2-40B4-BE49-F238E27FC236}">
              <a16:creationId xmlns:a16="http://schemas.microsoft.com/office/drawing/2014/main" id="{48262B72-D3EC-466F-BC6A-76FC9977469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91" name="テキスト ボックス 690">
          <a:extLst>
            <a:ext uri="{FF2B5EF4-FFF2-40B4-BE49-F238E27FC236}">
              <a16:creationId xmlns:a16="http://schemas.microsoft.com/office/drawing/2014/main" id="{D21742E4-3AA1-4013-8B38-D03BB26D1B58}"/>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98879</xdr:rowOff>
    </xdr:from>
    <xdr:to>
      <xdr:col>85</xdr:col>
      <xdr:colOff>177800</xdr:colOff>
      <xdr:row>105</xdr:row>
      <xdr:rowOff>29029</xdr:rowOff>
    </xdr:to>
    <xdr:sp macro="" textlink="">
      <xdr:nvSpPr>
        <xdr:cNvPr id="692" name="楕円 691">
          <a:extLst>
            <a:ext uri="{FF2B5EF4-FFF2-40B4-BE49-F238E27FC236}">
              <a16:creationId xmlns:a16="http://schemas.microsoft.com/office/drawing/2014/main" id="{905520F3-C574-4FC9-BFE8-D5A9C56BF893}"/>
            </a:ext>
          </a:extLst>
        </xdr:cNvPr>
        <xdr:cNvSpPr/>
      </xdr:nvSpPr>
      <xdr:spPr>
        <a:xfrm>
          <a:off x="16268700" y="1792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77306</xdr:rowOff>
    </xdr:from>
    <xdr:ext cx="405111" cy="259045"/>
    <xdr:sp macro="" textlink="">
      <xdr:nvSpPr>
        <xdr:cNvPr id="693" name="【庁舎】&#10;有形固定資産減価償却率該当値テキスト">
          <a:extLst>
            <a:ext uri="{FF2B5EF4-FFF2-40B4-BE49-F238E27FC236}">
              <a16:creationId xmlns:a16="http://schemas.microsoft.com/office/drawing/2014/main" id="{62A39CE5-8F6D-43D0-B32F-74F7D53E52B9}"/>
            </a:ext>
          </a:extLst>
        </xdr:cNvPr>
        <xdr:cNvSpPr txBox="1"/>
      </xdr:nvSpPr>
      <xdr:spPr>
        <a:xfrm>
          <a:off x="16357600" y="17908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69487</xdr:rowOff>
    </xdr:from>
    <xdr:to>
      <xdr:col>81</xdr:col>
      <xdr:colOff>101600</xdr:colOff>
      <xdr:row>104</xdr:row>
      <xdr:rowOff>171087</xdr:rowOff>
    </xdr:to>
    <xdr:sp macro="" textlink="">
      <xdr:nvSpPr>
        <xdr:cNvPr id="694" name="楕円 693">
          <a:extLst>
            <a:ext uri="{FF2B5EF4-FFF2-40B4-BE49-F238E27FC236}">
              <a16:creationId xmlns:a16="http://schemas.microsoft.com/office/drawing/2014/main" id="{A76C3685-5BB8-4167-9667-6C0A27C935E9}"/>
            </a:ext>
          </a:extLst>
        </xdr:cNvPr>
        <xdr:cNvSpPr/>
      </xdr:nvSpPr>
      <xdr:spPr>
        <a:xfrm>
          <a:off x="15430500" y="1790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120287</xdr:rowOff>
    </xdr:from>
    <xdr:to>
      <xdr:col>85</xdr:col>
      <xdr:colOff>127000</xdr:colOff>
      <xdr:row>104</xdr:row>
      <xdr:rowOff>149679</xdr:rowOff>
    </xdr:to>
    <xdr:cxnSp macro="">
      <xdr:nvCxnSpPr>
        <xdr:cNvPr id="695" name="直線コネクタ 694">
          <a:extLst>
            <a:ext uri="{FF2B5EF4-FFF2-40B4-BE49-F238E27FC236}">
              <a16:creationId xmlns:a16="http://schemas.microsoft.com/office/drawing/2014/main" id="{B7923756-216E-4B96-A977-BBB0C619C667}"/>
            </a:ext>
          </a:extLst>
        </xdr:cNvPr>
        <xdr:cNvCxnSpPr/>
      </xdr:nvCxnSpPr>
      <xdr:spPr>
        <a:xfrm>
          <a:off x="15481300" y="17951087"/>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7438</xdr:rowOff>
    </xdr:from>
    <xdr:to>
      <xdr:col>76</xdr:col>
      <xdr:colOff>165100</xdr:colOff>
      <xdr:row>106</xdr:row>
      <xdr:rowOff>109038</xdr:rowOff>
    </xdr:to>
    <xdr:sp macro="" textlink="">
      <xdr:nvSpPr>
        <xdr:cNvPr id="696" name="楕円 695">
          <a:extLst>
            <a:ext uri="{FF2B5EF4-FFF2-40B4-BE49-F238E27FC236}">
              <a16:creationId xmlns:a16="http://schemas.microsoft.com/office/drawing/2014/main" id="{7A05E73E-8230-4B7D-85EA-372488A5F97A}"/>
            </a:ext>
          </a:extLst>
        </xdr:cNvPr>
        <xdr:cNvSpPr/>
      </xdr:nvSpPr>
      <xdr:spPr>
        <a:xfrm>
          <a:off x="14541500" y="18181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120287</xdr:rowOff>
    </xdr:from>
    <xdr:to>
      <xdr:col>81</xdr:col>
      <xdr:colOff>50800</xdr:colOff>
      <xdr:row>106</xdr:row>
      <xdr:rowOff>58238</xdr:rowOff>
    </xdr:to>
    <xdr:cxnSp macro="">
      <xdr:nvCxnSpPr>
        <xdr:cNvPr id="697" name="直線コネクタ 696">
          <a:extLst>
            <a:ext uri="{FF2B5EF4-FFF2-40B4-BE49-F238E27FC236}">
              <a16:creationId xmlns:a16="http://schemas.microsoft.com/office/drawing/2014/main" id="{B326D18F-8498-4ECF-8DC2-5010C77F6D1A}"/>
            </a:ext>
          </a:extLst>
        </xdr:cNvPr>
        <xdr:cNvCxnSpPr/>
      </xdr:nvCxnSpPr>
      <xdr:spPr>
        <a:xfrm flipV="1">
          <a:off x="14592300" y="17951087"/>
          <a:ext cx="889000" cy="280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156029</xdr:rowOff>
    </xdr:from>
    <xdr:to>
      <xdr:col>72</xdr:col>
      <xdr:colOff>38100</xdr:colOff>
      <xdr:row>106</xdr:row>
      <xdr:rowOff>86179</xdr:rowOff>
    </xdr:to>
    <xdr:sp macro="" textlink="">
      <xdr:nvSpPr>
        <xdr:cNvPr id="698" name="楕円 697">
          <a:extLst>
            <a:ext uri="{FF2B5EF4-FFF2-40B4-BE49-F238E27FC236}">
              <a16:creationId xmlns:a16="http://schemas.microsoft.com/office/drawing/2014/main" id="{621CB0B3-BAC3-4842-B177-00E0E05DFD9F}"/>
            </a:ext>
          </a:extLst>
        </xdr:cNvPr>
        <xdr:cNvSpPr/>
      </xdr:nvSpPr>
      <xdr:spPr>
        <a:xfrm>
          <a:off x="13652500" y="18158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35379</xdr:rowOff>
    </xdr:from>
    <xdr:to>
      <xdr:col>76</xdr:col>
      <xdr:colOff>114300</xdr:colOff>
      <xdr:row>106</xdr:row>
      <xdr:rowOff>58238</xdr:rowOff>
    </xdr:to>
    <xdr:cxnSp macro="">
      <xdr:nvCxnSpPr>
        <xdr:cNvPr id="699" name="直線コネクタ 698">
          <a:extLst>
            <a:ext uri="{FF2B5EF4-FFF2-40B4-BE49-F238E27FC236}">
              <a16:creationId xmlns:a16="http://schemas.microsoft.com/office/drawing/2014/main" id="{A639D07F-785C-41C8-9DD8-65054A190D9C}"/>
            </a:ext>
          </a:extLst>
        </xdr:cNvPr>
        <xdr:cNvCxnSpPr/>
      </xdr:nvCxnSpPr>
      <xdr:spPr>
        <a:xfrm>
          <a:off x="13703300" y="18209079"/>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133169</xdr:rowOff>
    </xdr:from>
    <xdr:to>
      <xdr:col>67</xdr:col>
      <xdr:colOff>101600</xdr:colOff>
      <xdr:row>106</xdr:row>
      <xdr:rowOff>63319</xdr:rowOff>
    </xdr:to>
    <xdr:sp macro="" textlink="">
      <xdr:nvSpPr>
        <xdr:cNvPr id="700" name="楕円 699">
          <a:extLst>
            <a:ext uri="{FF2B5EF4-FFF2-40B4-BE49-F238E27FC236}">
              <a16:creationId xmlns:a16="http://schemas.microsoft.com/office/drawing/2014/main" id="{C6847734-DF67-4349-9DCB-9FC2DA8318CF}"/>
            </a:ext>
          </a:extLst>
        </xdr:cNvPr>
        <xdr:cNvSpPr/>
      </xdr:nvSpPr>
      <xdr:spPr>
        <a:xfrm>
          <a:off x="12763500" y="1813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12519</xdr:rowOff>
    </xdr:from>
    <xdr:to>
      <xdr:col>71</xdr:col>
      <xdr:colOff>177800</xdr:colOff>
      <xdr:row>106</xdr:row>
      <xdr:rowOff>35379</xdr:rowOff>
    </xdr:to>
    <xdr:cxnSp macro="">
      <xdr:nvCxnSpPr>
        <xdr:cNvPr id="701" name="直線コネクタ 700">
          <a:extLst>
            <a:ext uri="{FF2B5EF4-FFF2-40B4-BE49-F238E27FC236}">
              <a16:creationId xmlns:a16="http://schemas.microsoft.com/office/drawing/2014/main" id="{F61151A7-FE60-4D45-AC58-A753B4AEDA55}"/>
            </a:ext>
          </a:extLst>
        </xdr:cNvPr>
        <xdr:cNvCxnSpPr/>
      </xdr:nvCxnSpPr>
      <xdr:spPr>
        <a:xfrm>
          <a:off x="12814300" y="18186219"/>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165479</xdr:rowOff>
    </xdr:from>
    <xdr:ext cx="405111" cy="259045"/>
    <xdr:sp macro="" textlink="">
      <xdr:nvSpPr>
        <xdr:cNvPr id="702" name="n_1aveValue【庁舎】&#10;有形固定資産減価償却率">
          <a:extLst>
            <a:ext uri="{FF2B5EF4-FFF2-40B4-BE49-F238E27FC236}">
              <a16:creationId xmlns:a16="http://schemas.microsoft.com/office/drawing/2014/main" id="{3C1BB105-0549-4836-964E-05C37D968E1B}"/>
            </a:ext>
          </a:extLst>
        </xdr:cNvPr>
        <xdr:cNvSpPr txBox="1"/>
      </xdr:nvSpPr>
      <xdr:spPr>
        <a:xfrm>
          <a:off x="15266044" y="1799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19429</xdr:rowOff>
    </xdr:from>
    <xdr:ext cx="405111" cy="259045"/>
    <xdr:sp macro="" textlink="">
      <xdr:nvSpPr>
        <xdr:cNvPr id="703" name="n_2aveValue【庁舎】&#10;有形固定資産減価償却率">
          <a:extLst>
            <a:ext uri="{FF2B5EF4-FFF2-40B4-BE49-F238E27FC236}">
              <a16:creationId xmlns:a16="http://schemas.microsoft.com/office/drawing/2014/main" id="{7D69FF86-859B-490A-B9F9-F004DC8CB8CE}"/>
            </a:ext>
          </a:extLst>
        </xdr:cNvPr>
        <xdr:cNvSpPr txBox="1"/>
      </xdr:nvSpPr>
      <xdr:spPr>
        <a:xfrm>
          <a:off x="143897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14532</xdr:rowOff>
    </xdr:from>
    <xdr:ext cx="405111" cy="259045"/>
    <xdr:sp macro="" textlink="">
      <xdr:nvSpPr>
        <xdr:cNvPr id="704" name="n_3aveValue【庁舎】&#10;有形固定資産減価償却率">
          <a:extLst>
            <a:ext uri="{FF2B5EF4-FFF2-40B4-BE49-F238E27FC236}">
              <a16:creationId xmlns:a16="http://schemas.microsoft.com/office/drawing/2014/main" id="{DA4B8C00-049D-42AB-A61F-5721F1DC8DBD}"/>
            </a:ext>
          </a:extLst>
        </xdr:cNvPr>
        <xdr:cNvSpPr txBox="1"/>
      </xdr:nvSpPr>
      <xdr:spPr>
        <a:xfrm>
          <a:off x="13500744" y="1767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47189</xdr:rowOff>
    </xdr:from>
    <xdr:ext cx="405111" cy="259045"/>
    <xdr:sp macro="" textlink="">
      <xdr:nvSpPr>
        <xdr:cNvPr id="705" name="n_4aveValue【庁舎】&#10;有形固定資産減価償却率">
          <a:extLst>
            <a:ext uri="{FF2B5EF4-FFF2-40B4-BE49-F238E27FC236}">
              <a16:creationId xmlns:a16="http://schemas.microsoft.com/office/drawing/2014/main" id="{CAC8C4E5-8F72-4174-B031-CD6DF6067826}"/>
            </a:ext>
          </a:extLst>
        </xdr:cNvPr>
        <xdr:cNvSpPr txBox="1"/>
      </xdr:nvSpPr>
      <xdr:spPr>
        <a:xfrm>
          <a:off x="12611744" y="1770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16164</xdr:rowOff>
    </xdr:from>
    <xdr:ext cx="405111" cy="259045"/>
    <xdr:sp macro="" textlink="">
      <xdr:nvSpPr>
        <xdr:cNvPr id="706" name="n_1mainValue【庁舎】&#10;有形固定資産減価償却率">
          <a:extLst>
            <a:ext uri="{FF2B5EF4-FFF2-40B4-BE49-F238E27FC236}">
              <a16:creationId xmlns:a16="http://schemas.microsoft.com/office/drawing/2014/main" id="{2FF472B4-2F2F-4A71-AA0F-F158BD9BECB6}"/>
            </a:ext>
          </a:extLst>
        </xdr:cNvPr>
        <xdr:cNvSpPr txBox="1"/>
      </xdr:nvSpPr>
      <xdr:spPr>
        <a:xfrm>
          <a:off x="15266044" y="1767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100165</xdr:rowOff>
    </xdr:from>
    <xdr:ext cx="405111" cy="259045"/>
    <xdr:sp macro="" textlink="">
      <xdr:nvSpPr>
        <xdr:cNvPr id="707" name="n_2mainValue【庁舎】&#10;有形固定資産減価償却率">
          <a:extLst>
            <a:ext uri="{FF2B5EF4-FFF2-40B4-BE49-F238E27FC236}">
              <a16:creationId xmlns:a16="http://schemas.microsoft.com/office/drawing/2014/main" id="{8F0108D4-8705-4F7F-9C75-BB973B7FE980}"/>
            </a:ext>
          </a:extLst>
        </xdr:cNvPr>
        <xdr:cNvSpPr txBox="1"/>
      </xdr:nvSpPr>
      <xdr:spPr>
        <a:xfrm>
          <a:off x="14389744" y="18273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77306</xdr:rowOff>
    </xdr:from>
    <xdr:ext cx="405111" cy="259045"/>
    <xdr:sp macro="" textlink="">
      <xdr:nvSpPr>
        <xdr:cNvPr id="708" name="n_3mainValue【庁舎】&#10;有形固定資産減価償却率">
          <a:extLst>
            <a:ext uri="{FF2B5EF4-FFF2-40B4-BE49-F238E27FC236}">
              <a16:creationId xmlns:a16="http://schemas.microsoft.com/office/drawing/2014/main" id="{0E4E4A65-E343-4DE7-98D0-F3E00FEE7945}"/>
            </a:ext>
          </a:extLst>
        </xdr:cNvPr>
        <xdr:cNvSpPr txBox="1"/>
      </xdr:nvSpPr>
      <xdr:spPr>
        <a:xfrm>
          <a:off x="13500744" y="182510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54446</xdr:rowOff>
    </xdr:from>
    <xdr:ext cx="405111" cy="259045"/>
    <xdr:sp macro="" textlink="">
      <xdr:nvSpPr>
        <xdr:cNvPr id="709" name="n_4mainValue【庁舎】&#10;有形固定資産減価償却率">
          <a:extLst>
            <a:ext uri="{FF2B5EF4-FFF2-40B4-BE49-F238E27FC236}">
              <a16:creationId xmlns:a16="http://schemas.microsoft.com/office/drawing/2014/main" id="{BB99C1F8-58D0-4AC7-8CC5-91E1B6590E2D}"/>
            </a:ext>
          </a:extLst>
        </xdr:cNvPr>
        <xdr:cNvSpPr txBox="1"/>
      </xdr:nvSpPr>
      <xdr:spPr>
        <a:xfrm>
          <a:off x="12611744" y="18228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10" name="正方形/長方形 709">
          <a:extLst>
            <a:ext uri="{FF2B5EF4-FFF2-40B4-BE49-F238E27FC236}">
              <a16:creationId xmlns:a16="http://schemas.microsoft.com/office/drawing/2014/main" id="{DBADC270-7A2A-4776-BC80-CFDD748E7EA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11" name="正方形/長方形 710">
          <a:extLst>
            <a:ext uri="{FF2B5EF4-FFF2-40B4-BE49-F238E27FC236}">
              <a16:creationId xmlns:a16="http://schemas.microsoft.com/office/drawing/2014/main" id="{3AA33158-7FE5-441A-A8A0-A2D56FF0056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12" name="正方形/長方形 711">
          <a:extLst>
            <a:ext uri="{FF2B5EF4-FFF2-40B4-BE49-F238E27FC236}">
              <a16:creationId xmlns:a16="http://schemas.microsoft.com/office/drawing/2014/main" id="{02CE40E9-99DC-4D76-AABD-370FCA7F53F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13" name="正方形/長方形 712">
          <a:extLst>
            <a:ext uri="{FF2B5EF4-FFF2-40B4-BE49-F238E27FC236}">
              <a16:creationId xmlns:a16="http://schemas.microsoft.com/office/drawing/2014/main" id="{8BA88750-5170-47F7-BE9D-0EDA06657B5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4" name="正方形/長方形 713">
          <a:extLst>
            <a:ext uri="{FF2B5EF4-FFF2-40B4-BE49-F238E27FC236}">
              <a16:creationId xmlns:a16="http://schemas.microsoft.com/office/drawing/2014/main" id="{C7B3DA2F-34C4-4AB1-BE24-C7EFCC4B7DA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5" name="正方形/長方形 714">
          <a:extLst>
            <a:ext uri="{FF2B5EF4-FFF2-40B4-BE49-F238E27FC236}">
              <a16:creationId xmlns:a16="http://schemas.microsoft.com/office/drawing/2014/main" id="{FE912708-0D58-46A6-9604-32E16C25C70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6" name="正方形/長方形 715">
          <a:extLst>
            <a:ext uri="{FF2B5EF4-FFF2-40B4-BE49-F238E27FC236}">
              <a16:creationId xmlns:a16="http://schemas.microsoft.com/office/drawing/2014/main" id="{5F4A2B13-28A7-4A94-BBA0-B4303F2691E4}"/>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7" name="正方形/長方形 716">
          <a:extLst>
            <a:ext uri="{FF2B5EF4-FFF2-40B4-BE49-F238E27FC236}">
              <a16:creationId xmlns:a16="http://schemas.microsoft.com/office/drawing/2014/main" id="{E8AF7708-F976-43DA-8040-1B25C902EFA1}"/>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8" name="テキスト ボックス 717">
          <a:extLst>
            <a:ext uri="{FF2B5EF4-FFF2-40B4-BE49-F238E27FC236}">
              <a16:creationId xmlns:a16="http://schemas.microsoft.com/office/drawing/2014/main" id="{9F8B01DE-2413-49F9-B3B9-E3B4504A73D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9" name="直線コネクタ 718">
          <a:extLst>
            <a:ext uri="{FF2B5EF4-FFF2-40B4-BE49-F238E27FC236}">
              <a16:creationId xmlns:a16="http://schemas.microsoft.com/office/drawing/2014/main" id="{D7AAA922-71C0-4671-86A5-C486FA47F8D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20" name="直線コネクタ 719">
          <a:extLst>
            <a:ext uri="{FF2B5EF4-FFF2-40B4-BE49-F238E27FC236}">
              <a16:creationId xmlns:a16="http://schemas.microsoft.com/office/drawing/2014/main" id="{D7E1A817-A0F4-4FDD-86C8-E3D58AFC444E}"/>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21" name="テキスト ボックス 720">
          <a:extLst>
            <a:ext uri="{FF2B5EF4-FFF2-40B4-BE49-F238E27FC236}">
              <a16:creationId xmlns:a16="http://schemas.microsoft.com/office/drawing/2014/main" id="{1531DAFA-6A99-4E1E-A1A0-EB409A23F244}"/>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22" name="直線コネクタ 721">
          <a:extLst>
            <a:ext uri="{FF2B5EF4-FFF2-40B4-BE49-F238E27FC236}">
              <a16:creationId xmlns:a16="http://schemas.microsoft.com/office/drawing/2014/main" id="{8A9993F6-A36A-40C2-A12A-019D87FAC1E2}"/>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23" name="テキスト ボックス 722">
          <a:extLst>
            <a:ext uri="{FF2B5EF4-FFF2-40B4-BE49-F238E27FC236}">
              <a16:creationId xmlns:a16="http://schemas.microsoft.com/office/drawing/2014/main" id="{91E1E078-FAB4-4914-966E-0D0FF954FF61}"/>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24" name="直線コネクタ 723">
          <a:extLst>
            <a:ext uri="{FF2B5EF4-FFF2-40B4-BE49-F238E27FC236}">
              <a16:creationId xmlns:a16="http://schemas.microsoft.com/office/drawing/2014/main" id="{168D966F-2C82-443B-924B-D0887AF8221A}"/>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25" name="テキスト ボックス 724">
          <a:extLst>
            <a:ext uri="{FF2B5EF4-FFF2-40B4-BE49-F238E27FC236}">
              <a16:creationId xmlns:a16="http://schemas.microsoft.com/office/drawing/2014/main" id="{BDC19AEC-0CCD-4638-8853-7D694B8E1CF2}"/>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26" name="直線コネクタ 725">
          <a:extLst>
            <a:ext uri="{FF2B5EF4-FFF2-40B4-BE49-F238E27FC236}">
              <a16:creationId xmlns:a16="http://schemas.microsoft.com/office/drawing/2014/main" id="{628A2EFA-F512-42AF-8FFA-6BC4274F629C}"/>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7" name="テキスト ボックス 726">
          <a:extLst>
            <a:ext uri="{FF2B5EF4-FFF2-40B4-BE49-F238E27FC236}">
              <a16:creationId xmlns:a16="http://schemas.microsoft.com/office/drawing/2014/main" id="{A8687F76-37E6-4D1F-BDB3-B674E6A5D929}"/>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8" name="直線コネクタ 727">
          <a:extLst>
            <a:ext uri="{FF2B5EF4-FFF2-40B4-BE49-F238E27FC236}">
              <a16:creationId xmlns:a16="http://schemas.microsoft.com/office/drawing/2014/main" id="{6C72C195-B95F-4197-89CB-0535D76D38D2}"/>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9" name="テキスト ボックス 728">
          <a:extLst>
            <a:ext uri="{FF2B5EF4-FFF2-40B4-BE49-F238E27FC236}">
              <a16:creationId xmlns:a16="http://schemas.microsoft.com/office/drawing/2014/main" id="{683E53D0-B09F-4F91-A4BC-302B23C9836B}"/>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30" name="直線コネクタ 729">
          <a:extLst>
            <a:ext uri="{FF2B5EF4-FFF2-40B4-BE49-F238E27FC236}">
              <a16:creationId xmlns:a16="http://schemas.microsoft.com/office/drawing/2014/main" id="{AE804570-1D3D-4E8A-889A-32415DB08D38}"/>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31" name="テキスト ボックス 730">
          <a:extLst>
            <a:ext uri="{FF2B5EF4-FFF2-40B4-BE49-F238E27FC236}">
              <a16:creationId xmlns:a16="http://schemas.microsoft.com/office/drawing/2014/main" id="{6634153D-D20D-45F1-AFFE-11041E95A54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32" name="直線コネクタ 731">
          <a:extLst>
            <a:ext uri="{FF2B5EF4-FFF2-40B4-BE49-F238E27FC236}">
              <a16:creationId xmlns:a16="http://schemas.microsoft.com/office/drawing/2014/main" id="{026076E1-18D2-4DCB-83B7-52929D588A9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33" name="テキスト ボックス 732">
          <a:extLst>
            <a:ext uri="{FF2B5EF4-FFF2-40B4-BE49-F238E27FC236}">
              <a16:creationId xmlns:a16="http://schemas.microsoft.com/office/drawing/2014/main" id="{CB57A9DA-0E60-4735-85A6-84A8AB8C2C04}"/>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34" name="【庁舎】&#10;一人当たり面積グラフ枠">
          <a:extLst>
            <a:ext uri="{FF2B5EF4-FFF2-40B4-BE49-F238E27FC236}">
              <a16:creationId xmlns:a16="http://schemas.microsoft.com/office/drawing/2014/main" id="{271CBF02-FAD5-431F-A798-889C64C87A0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35379</xdr:rowOff>
    </xdr:from>
    <xdr:to>
      <xdr:col>116</xdr:col>
      <xdr:colOff>62864</xdr:colOff>
      <xdr:row>108</xdr:row>
      <xdr:rowOff>43543</xdr:rowOff>
    </xdr:to>
    <xdr:cxnSp macro="">
      <xdr:nvCxnSpPr>
        <xdr:cNvPr id="735" name="直線コネクタ 734">
          <a:extLst>
            <a:ext uri="{FF2B5EF4-FFF2-40B4-BE49-F238E27FC236}">
              <a16:creationId xmlns:a16="http://schemas.microsoft.com/office/drawing/2014/main" id="{4F257E39-CB59-41D4-A2D6-4CD0B49CBC12}"/>
            </a:ext>
          </a:extLst>
        </xdr:cNvPr>
        <xdr:cNvCxnSpPr/>
      </xdr:nvCxnSpPr>
      <xdr:spPr>
        <a:xfrm flipV="1">
          <a:off x="22160864" y="17008929"/>
          <a:ext cx="0" cy="1551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47370</xdr:rowOff>
    </xdr:from>
    <xdr:ext cx="469744" cy="259045"/>
    <xdr:sp macro="" textlink="">
      <xdr:nvSpPr>
        <xdr:cNvPr id="736" name="【庁舎】&#10;一人当たり面積最小値テキスト">
          <a:extLst>
            <a:ext uri="{FF2B5EF4-FFF2-40B4-BE49-F238E27FC236}">
              <a16:creationId xmlns:a16="http://schemas.microsoft.com/office/drawing/2014/main" id="{DDB4090D-9910-4820-9933-28D6F05FDA1F}"/>
            </a:ext>
          </a:extLst>
        </xdr:cNvPr>
        <xdr:cNvSpPr txBox="1"/>
      </xdr:nvSpPr>
      <xdr:spPr>
        <a:xfrm>
          <a:off x="22199600" y="1856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43543</xdr:rowOff>
    </xdr:from>
    <xdr:to>
      <xdr:col>116</xdr:col>
      <xdr:colOff>152400</xdr:colOff>
      <xdr:row>108</xdr:row>
      <xdr:rowOff>43543</xdr:rowOff>
    </xdr:to>
    <xdr:cxnSp macro="">
      <xdr:nvCxnSpPr>
        <xdr:cNvPr id="737" name="直線コネクタ 736">
          <a:extLst>
            <a:ext uri="{FF2B5EF4-FFF2-40B4-BE49-F238E27FC236}">
              <a16:creationId xmlns:a16="http://schemas.microsoft.com/office/drawing/2014/main" id="{EFA4B341-5902-4033-AFFD-417870765AC1}"/>
            </a:ext>
          </a:extLst>
        </xdr:cNvPr>
        <xdr:cNvCxnSpPr/>
      </xdr:nvCxnSpPr>
      <xdr:spPr>
        <a:xfrm>
          <a:off x="22072600" y="1856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153506</xdr:rowOff>
    </xdr:from>
    <xdr:ext cx="469744" cy="259045"/>
    <xdr:sp macro="" textlink="">
      <xdr:nvSpPr>
        <xdr:cNvPr id="738" name="【庁舎】&#10;一人当たり面積最大値テキスト">
          <a:extLst>
            <a:ext uri="{FF2B5EF4-FFF2-40B4-BE49-F238E27FC236}">
              <a16:creationId xmlns:a16="http://schemas.microsoft.com/office/drawing/2014/main" id="{B337F270-1C1B-4115-AA58-44EAFB0D0B28}"/>
            </a:ext>
          </a:extLst>
        </xdr:cNvPr>
        <xdr:cNvSpPr txBox="1"/>
      </xdr:nvSpPr>
      <xdr:spPr>
        <a:xfrm>
          <a:off x="22199600" y="1678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35379</xdr:rowOff>
    </xdr:from>
    <xdr:to>
      <xdr:col>116</xdr:col>
      <xdr:colOff>152400</xdr:colOff>
      <xdr:row>99</xdr:row>
      <xdr:rowOff>35379</xdr:rowOff>
    </xdr:to>
    <xdr:cxnSp macro="">
      <xdr:nvCxnSpPr>
        <xdr:cNvPr id="739" name="直線コネクタ 738">
          <a:extLst>
            <a:ext uri="{FF2B5EF4-FFF2-40B4-BE49-F238E27FC236}">
              <a16:creationId xmlns:a16="http://schemas.microsoft.com/office/drawing/2014/main" id="{101B1DB2-5390-452E-9D0E-E9F3D3A7AAD1}"/>
            </a:ext>
          </a:extLst>
        </xdr:cNvPr>
        <xdr:cNvCxnSpPr/>
      </xdr:nvCxnSpPr>
      <xdr:spPr>
        <a:xfrm>
          <a:off x="22072600" y="17008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15620</xdr:rowOff>
    </xdr:from>
    <xdr:ext cx="469744" cy="259045"/>
    <xdr:sp macro="" textlink="">
      <xdr:nvSpPr>
        <xdr:cNvPr id="740" name="【庁舎】&#10;一人当たり面積平均値テキスト">
          <a:extLst>
            <a:ext uri="{FF2B5EF4-FFF2-40B4-BE49-F238E27FC236}">
              <a16:creationId xmlns:a16="http://schemas.microsoft.com/office/drawing/2014/main" id="{515EA0FD-8F79-4381-A792-F2E3EF34E6C1}"/>
            </a:ext>
          </a:extLst>
        </xdr:cNvPr>
        <xdr:cNvSpPr txBox="1"/>
      </xdr:nvSpPr>
      <xdr:spPr>
        <a:xfrm>
          <a:off x="22199600" y="180178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164193</xdr:rowOff>
    </xdr:from>
    <xdr:to>
      <xdr:col>116</xdr:col>
      <xdr:colOff>114300</xdr:colOff>
      <xdr:row>106</xdr:row>
      <xdr:rowOff>94343</xdr:rowOff>
    </xdr:to>
    <xdr:sp macro="" textlink="">
      <xdr:nvSpPr>
        <xdr:cNvPr id="741" name="フローチャート: 判断 740">
          <a:extLst>
            <a:ext uri="{FF2B5EF4-FFF2-40B4-BE49-F238E27FC236}">
              <a16:creationId xmlns:a16="http://schemas.microsoft.com/office/drawing/2014/main" id="{2EB6B763-64B8-493C-9880-7E4FFC3A59DA}"/>
            </a:ext>
          </a:extLst>
        </xdr:cNvPr>
        <xdr:cNvSpPr/>
      </xdr:nvSpPr>
      <xdr:spPr>
        <a:xfrm>
          <a:off x="22110700" y="1816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12337</xdr:rowOff>
    </xdr:from>
    <xdr:to>
      <xdr:col>112</xdr:col>
      <xdr:colOff>38100</xdr:colOff>
      <xdr:row>106</xdr:row>
      <xdr:rowOff>113937</xdr:rowOff>
    </xdr:to>
    <xdr:sp macro="" textlink="">
      <xdr:nvSpPr>
        <xdr:cNvPr id="742" name="フローチャート: 判断 741">
          <a:extLst>
            <a:ext uri="{FF2B5EF4-FFF2-40B4-BE49-F238E27FC236}">
              <a16:creationId xmlns:a16="http://schemas.microsoft.com/office/drawing/2014/main" id="{6EC662A6-064A-47C2-A434-A879F98157A4}"/>
            </a:ext>
          </a:extLst>
        </xdr:cNvPr>
        <xdr:cNvSpPr/>
      </xdr:nvSpPr>
      <xdr:spPr>
        <a:xfrm>
          <a:off x="212725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16692</xdr:rowOff>
    </xdr:from>
    <xdr:to>
      <xdr:col>107</xdr:col>
      <xdr:colOff>101600</xdr:colOff>
      <xdr:row>106</xdr:row>
      <xdr:rowOff>118292</xdr:rowOff>
    </xdr:to>
    <xdr:sp macro="" textlink="">
      <xdr:nvSpPr>
        <xdr:cNvPr id="743" name="フローチャート: 判断 742">
          <a:extLst>
            <a:ext uri="{FF2B5EF4-FFF2-40B4-BE49-F238E27FC236}">
              <a16:creationId xmlns:a16="http://schemas.microsoft.com/office/drawing/2014/main" id="{5EAA447F-4255-468D-90A8-16056E595B8A}"/>
            </a:ext>
          </a:extLst>
        </xdr:cNvPr>
        <xdr:cNvSpPr/>
      </xdr:nvSpPr>
      <xdr:spPr>
        <a:xfrm>
          <a:off x="20383500" y="1819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30843</xdr:rowOff>
    </xdr:from>
    <xdr:to>
      <xdr:col>102</xdr:col>
      <xdr:colOff>165100</xdr:colOff>
      <xdr:row>106</xdr:row>
      <xdr:rowOff>132443</xdr:rowOff>
    </xdr:to>
    <xdr:sp macro="" textlink="">
      <xdr:nvSpPr>
        <xdr:cNvPr id="744" name="フローチャート: 判断 743">
          <a:extLst>
            <a:ext uri="{FF2B5EF4-FFF2-40B4-BE49-F238E27FC236}">
              <a16:creationId xmlns:a16="http://schemas.microsoft.com/office/drawing/2014/main" id="{113D860C-2424-483F-A3CA-D753DF9C3C80}"/>
            </a:ext>
          </a:extLst>
        </xdr:cNvPr>
        <xdr:cNvSpPr/>
      </xdr:nvSpPr>
      <xdr:spPr>
        <a:xfrm>
          <a:off x="19494500" y="1820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55880</xdr:rowOff>
    </xdr:from>
    <xdr:to>
      <xdr:col>98</xdr:col>
      <xdr:colOff>38100</xdr:colOff>
      <xdr:row>106</xdr:row>
      <xdr:rowOff>157480</xdr:rowOff>
    </xdr:to>
    <xdr:sp macro="" textlink="">
      <xdr:nvSpPr>
        <xdr:cNvPr id="745" name="フローチャート: 判断 744">
          <a:extLst>
            <a:ext uri="{FF2B5EF4-FFF2-40B4-BE49-F238E27FC236}">
              <a16:creationId xmlns:a16="http://schemas.microsoft.com/office/drawing/2014/main" id="{CE75A0D9-8BD4-4E0C-82F6-BA10330E3C67}"/>
            </a:ext>
          </a:extLst>
        </xdr:cNvPr>
        <xdr:cNvSpPr/>
      </xdr:nvSpPr>
      <xdr:spPr>
        <a:xfrm>
          <a:off x="18605500" y="1822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6" name="テキスト ボックス 745">
          <a:extLst>
            <a:ext uri="{FF2B5EF4-FFF2-40B4-BE49-F238E27FC236}">
              <a16:creationId xmlns:a16="http://schemas.microsoft.com/office/drawing/2014/main" id="{86AEEB96-2391-4C74-A6B8-48207AC0A0D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7" name="テキスト ボックス 746">
          <a:extLst>
            <a:ext uri="{FF2B5EF4-FFF2-40B4-BE49-F238E27FC236}">
              <a16:creationId xmlns:a16="http://schemas.microsoft.com/office/drawing/2014/main" id="{A0482CD5-67D2-47BA-9A18-2ADBB267372C}"/>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8" name="テキスト ボックス 747">
          <a:extLst>
            <a:ext uri="{FF2B5EF4-FFF2-40B4-BE49-F238E27FC236}">
              <a16:creationId xmlns:a16="http://schemas.microsoft.com/office/drawing/2014/main" id="{1ED3FE72-7CF7-44C5-B7CC-D2728E9322C7}"/>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9" name="テキスト ボックス 748">
          <a:extLst>
            <a:ext uri="{FF2B5EF4-FFF2-40B4-BE49-F238E27FC236}">
              <a16:creationId xmlns:a16="http://schemas.microsoft.com/office/drawing/2014/main" id="{90C6FEAD-78D4-4853-8604-CB739850D54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50" name="テキスト ボックス 749">
          <a:extLst>
            <a:ext uri="{FF2B5EF4-FFF2-40B4-BE49-F238E27FC236}">
              <a16:creationId xmlns:a16="http://schemas.microsoft.com/office/drawing/2014/main" id="{82537ED5-7ED9-4B3C-BAD2-9A4ECA349B5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31387</xdr:rowOff>
    </xdr:from>
    <xdr:to>
      <xdr:col>116</xdr:col>
      <xdr:colOff>114300</xdr:colOff>
      <xdr:row>107</xdr:row>
      <xdr:rowOff>132987</xdr:rowOff>
    </xdr:to>
    <xdr:sp macro="" textlink="">
      <xdr:nvSpPr>
        <xdr:cNvPr id="751" name="楕円 750">
          <a:extLst>
            <a:ext uri="{FF2B5EF4-FFF2-40B4-BE49-F238E27FC236}">
              <a16:creationId xmlns:a16="http://schemas.microsoft.com/office/drawing/2014/main" id="{4DB6B408-B561-4CB4-BCDC-17ECDBE0CF77}"/>
            </a:ext>
          </a:extLst>
        </xdr:cNvPr>
        <xdr:cNvSpPr/>
      </xdr:nvSpPr>
      <xdr:spPr>
        <a:xfrm>
          <a:off x="22110700" y="18376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9814</xdr:rowOff>
    </xdr:from>
    <xdr:ext cx="469744" cy="259045"/>
    <xdr:sp macro="" textlink="">
      <xdr:nvSpPr>
        <xdr:cNvPr id="752" name="【庁舎】&#10;一人当たり面積該当値テキスト">
          <a:extLst>
            <a:ext uri="{FF2B5EF4-FFF2-40B4-BE49-F238E27FC236}">
              <a16:creationId xmlns:a16="http://schemas.microsoft.com/office/drawing/2014/main" id="{F6E37698-A62D-4C30-97AD-9B06BCDA3C6A}"/>
            </a:ext>
          </a:extLst>
        </xdr:cNvPr>
        <xdr:cNvSpPr txBox="1"/>
      </xdr:nvSpPr>
      <xdr:spPr>
        <a:xfrm>
          <a:off x="22199600" y="18354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31387</xdr:rowOff>
    </xdr:from>
    <xdr:to>
      <xdr:col>112</xdr:col>
      <xdr:colOff>38100</xdr:colOff>
      <xdr:row>107</xdr:row>
      <xdr:rowOff>132987</xdr:rowOff>
    </xdr:to>
    <xdr:sp macro="" textlink="">
      <xdr:nvSpPr>
        <xdr:cNvPr id="753" name="楕円 752">
          <a:extLst>
            <a:ext uri="{FF2B5EF4-FFF2-40B4-BE49-F238E27FC236}">
              <a16:creationId xmlns:a16="http://schemas.microsoft.com/office/drawing/2014/main" id="{BBAEFB47-D492-4A72-9740-75E53884AB5E}"/>
            </a:ext>
          </a:extLst>
        </xdr:cNvPr>
        <xdr:cNvSpPr/>
      </xdr:nvSpPr>
      <xdr:spPr>
        <a:xfrm>
          <a:off x="21272500" y="18376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82187</xdr:rowOff>
    </xdr:from>
    <xdr:to>
      <xdr:col>116</xdr:col>
      <xdr:colOff>63500</xdr:colOff>
      <xdr:row>107</xdr:row>
      <xdr:rowOff>82187</xdr:rowOff>
    </xdr:to>
    <xdr:cxnSp macro="">
      <xdr:nvCxnSpPr>
        <xdr:cNvPr id="754" name="直線コネクタ 753">
          <a:extLst>
            <a:ext uri="{FF2B5EF4-FFF2-40B4-BE49-F238E27FC236}">
              <a16:creationId xmlns:a16="http://schemas.microsoft.com/office/drawing/2014/main" id="{9B87215E-F43F-432A-892F-C3D56024B0E3}"/>
            </a:ext>
          </a:extLst>
        </xdr:cNvPr>
        <xdr:cNvCxnSpPr/>
      </xdr:nvCxnSpPr>
      <xdr:spPr>
        <a:xfrm>
          <a:off x="21323300" y="1842733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31387</xdr:rowOff>
    </xdr:from>
    <xdr:to>
      <xdr:col>107</xdr:col>
      <xdr:colOff>101600</xdr:colOff>
      <xdr:row>107</xdr:row>
      <xdr:rowOff>132987</xdr:rowOff>
    </xdr:to>
    <xdr:sp macro="" textlink="">
      <xdr:nvSpPr>
        <xdr:cNvPr id="755" name="楕円 754">
          <a:extLst>
            <a:ext uri="{FF2B5EF4-FFF2-40B4-BE49-F238E27FC236}">
              <a16:creationId xmlns:a16="http://schemas.microsoft.com/office/drawing/2014/main" id="{718DFC3E-85BE-4333-97C7-5AAD04C3E259}"/>
            </a:ext>
          </a:extLst>
        </xdr:cNvPr>
        <xdr:cNvSpPr/>
      </xdr:nvSpPr>
      <xdr:spPr>
        <a:xfrm>
          <a:off x="20383500" y="18376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82187</xdr:rowOff>
    </xdr:from>
    <xdr:to>
      <xdr:col>111</xdr:col>
      <xdr:colOff>177800</xdr:colOff>
      <xdr:row>107</xdr:row>
      <xdr:rowOff>82187</xdr:rowOff>
    </xdr:to>
    <xdr:cxnSp macro="">
      <xdr:nvCxnSpPr>
        <xdr:cNvPr id="756" name="直線コネクタ 755">
          <a:extLst>
            <a:ext uri="{FF2B5EF4-FFF2-40B4-BE49-F238E27FC236}">
              <a16:creationId xmlns:a16="http://schemas.microsoft.com/office/drawing/2014/main" id="{846D1699-958E-4D7D-8AB2-1DDCF9AACC73}"/>
            </a:ext>
          </a:extLst>
        </xdr:cNvPr>
        <xdr:cNvCxnSpPr/>
      </xdr:nvCxnSpPr>
      <xdr:spPr>
        <a:xfrm>
          <a:off x="20434300" y="184273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34652</xdr:rowOff>
    </xdr:from>
    <xdr:to>
      <xdr:col>102</xdr:col>
      <xdr:colOff>165100</xdr:colOff>
      <xdr:row>107</xdr:row>
      <xdr:rowOff>136252</xdr:rowOff>
    </xdr:to>
    <xdr:sp macro="" textlink="">
      <xdr:nvSpPr>
        <xdr:cNvPr id="757" name="楕円 756">
          <a:extLst>
            <a:ext uri="{FF2B5EF4-FFF2-40B4-BE49-F238E27FC236}">
              <a16:creationId xmlns:a16="http://schemas.microsoft.com/office/drawing/2014/main" id="{B2303956-10D4-49AD-B7E5-DF4B4759B226}"/>
            </a:ext>
          </a:extLst>
        </xdr:cNvPr>
        <xdr:cNvSpPr/>
      </xdr:nvSpPr>
      <xdr:spPr>
        <a:xfrm>
          <a:off x="19494500" y="18379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82187</xdr:rowOff>
    </xdr:from>
    <xdr:to>
      <xdr:col>107</xdr:col>
      <xdr:colOff>50800</xdr:colOff>
      <xdr:row>107</xdr:row>
      <xdr:rowOff>85452</xdr:rowOff>
    </xdr:to>
    <xdr:cxnSp macro="">
      <xdr:nvCxnSpPr>
        <xdr:cNvPr id="758" name="直線コネクタ 757">
          <a:extLst>
            <a:ext uri="{FF2B5EF4-FFF2-40B4-BE49-F238E27FC236}">
              <a16:creationId xmlns:a16="http://schemas.microsoft.com/office/drawing/2014/main" id="{B2CD89A5-E92E-4335-96F4-32E5E877AA3B}"/>
            </a:ext>
          </a:extLst>
        </xdr:cNvPr>
        <xdr:cNvCxnSpPr/>
      </xdr:nvCxnSpPr>
      <xdr:spPr>
        <a:xfrm flipV="1">
          <a:off x="19545300" y="18427337"/>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37919</xdr:rowOff>
    </xdr:from>
    <xdr:to>
      <xdr:col>98</xdr:col>
      <xdr:colOff>38100</xdr:colOff>
      <xdr:row>107</xdr:row>
      <xdr:rowOff>139519</xdr:rowOff>
    </xdr:to>
    <xdr:sp macro="" textlink="">
      <xdr:nvSpPr>
        <xdr:cNvPr id="759" name="楕円 758">
          <a:extLst>
            <a:ext uri="{FF2B5EF4-FFF2-40B4-BE49-F238E27FC236}">
              <a16:creationId xmlns:a16="http://schemas.microsoft.com/office/drawing/2014/main" id="{FF1535EA-2AC7-4770-BF22-956AE3DDA14C}"/>
            </a:ext>
          </a:extLst>
        </xdr:cNvPr>
        <xdr:cNvSpPr/>
      </xdr:nvSpPr>
      <xdr:spPr>
        <a:xfrm>
          <a:off x="18605500" y="18383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85452</xdr:rowOff>
    </xdr:from>
    <xdr:to>
      <xdr:col>102</xdr:col>
      <xdr:colOff>114300</xdr:colOff>
      <xdr:row>107</xdr:row>
      <xdr:rowOff>88719</xdr:rowOff>
    </xdr:to>
    <xdr:cxnSp macro="">
      <xdr:nvCxnSpPr>
        <xdr:cNvPr id="760" name="直線コネクタ 759">
          <a:extLst>
            <a:ext uri="{FF2B5EF4-FFF2-40B4-BE49-F238E27FC236}">
              <a16:creationId xmlns:a16="http://schemas.microsoft.com/office/drawing/2014/main" id="{2335F58A-C771-4F63-940A-8CB8F735B431}"/>
            </a:ext>
          </a:extLst>
        </xdr:cNvPr>
        <xdr:cNvCxnSpPr/>
      </xdr:nvCxnSpPr>
      <xdr:spPr>
        <a:xfrm flipV="1">
          <a:off x="18656300" y="18430602"/>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130464</xdr:rowOff>
    </xdr:from>
    <xdr:ext cx="469744" cy="259045"/>
    <xdr:sp macro="" textlink="">
      <xdr:nvSpPr>
        <xdr:cNvPr id="761" name="n_1aveValue【庁舎】&#10;一人当たり面積">
          <a:extLst>
            <a:ext uri="{FF2B5EF4-FFF2-40B4-BE49-F238E27FC236}">
              <a16:creationId xmlns:a16="http://schemas.microsoft.com/office/drawing/2014/main" id="{EF484E13-DA8C-4E2D-A956-8FDCE4C18D08}"/>
            </a:ext>
          </a:extLst>
        </xdr:cNvPr>
        <xdr:cNvSpPr txBox="1"/>
      </xdr:nvSpPr>
      <xdr:spPr>
        <a:xfrm>
          <a:off x="21075727" y="1796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134819</xdr:rowOff>
    </xdr:from>
    <xdr:ext cx="469744" cy="259045"/>
    <xdr:sp macro="" textlink="">
      <xdr:nvSpPr>
        <xdr:cNvPr id="762" name="n_2aveValue【庁舎】&#10;一人当たり面積">
          <a:extLst>
            <a:ext uri="{FF2B5EF4-FFF2-40B4-BE49-F238E27FC236}">
              <a16:creationId xmlns:a16="http://schemas.microsoft.com/office/drawing/2014/main" id="{C4D0DA3D-B257-40FB-8992-85800964CC28}"/>
            </a:ext>
          </a:extLst>
        </xdr:cNvPr>
        <xdr:cNvSpPr txBox="1"/>
      </xdr:nvSpPr>
      <xdr:spPr>
        <a:xfrm>
          <a:off x="20199427" y="17965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148970</xdr:rowOff>
    </xdr:from>
    <xdr:ext cx="469744" cy="259045"/>
    <xdr:sp macro="" textlink="">
      <xdr:nvSpPr>
        <xdr:cNvPr id="763" name="n_3aveValue【庁舎】&#10;一人当たり面積">
          <a:extLst>
            <a:ext uri="{FF2B5EF4-FFF2-40B4-BE49-F238E27FC236}">
              <a16:creationId xmlns:a16="http://schemas.microsoft.com/office/drawing/2014/main" id="{1E32D8B2-1E01-4BAB-A1BD-BF1515DFBE2F}"/>
            </a:ext>
          </a:extLst>
        </xdr:cNvPr>
        <xdr:cNvSpPr txBox="1"/>
      </xdr:nvSpPr>
      <xdr:spPr>
        <a:xfrm>
          <a:off x="19310427" y="17979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2557</xdr:rowOff>
    </xdr:from>
    <xdr:ext cx="469744" cy="259045"/>
    <xdr:sp macro="" textlink="">
      <xdr:nvSpPr>
        <xdr:cNvPr id="764" name="n_4aveValue【庁舎】&#10;一人当たり面積">
          <a:extLst>
            <a:ext uri="{FF2B5EF4-FFF2-40B4-BE49-F238E27FC236}">
              <a16:creationId xmlns:a16="http://schemas.microsoft.com/office/drawing/2014/main" id="{D7132ABE-E38E-4988-BF24-8DDFE9E4422F}"/>
            </a:ext>
          </a:extLst>
        </xdr:cNvPr>
        <xdr:cNvSpPr txBox="1"/>
      </xdr:nvSpPr>
      <xdr:spPr>
        <a:xfrm>
          <a:off x="18421427" y="1800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124114</xdr:rowOff>
    </xdr:from>
    <xdr:ext cx="469744" cy="259045"/>
    <xdr:sp macro="" textlink="">
      <xdr:nvSpPr>
        <xdr:cNvPr id="765" name="n_1mainValue【庁舎】&#10;一人当たり面積">
          <a:extLst>
            <a:ext uri="{FF2B5EF4-FFF2-40B4-BE49-F238E27FC236}">
              <a16:creationId xmlns:a16="http://schemas.microsoft.com/office/drawing/2014/main" id="{66F95E70-0E2E-4D73-B351-68C2A28805E8}"/>
            </a:ext>
          </a:extLst>
        </xdr:cNvPr>
        <xdr:cNvSpPr txBox="1"/>
      </xdr:nvSpPr>
      <xdr:spPr>
        <a:xfrm>
          <a:off x="21075727" y="18469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124114</xdr:rowOff>
    </xdr:from>
    <xdr:ext cx="469744" cy="259045"/>
    <xdr:sp macro="" textlink="">
      <xdr:nvSpPr>
        <xdr:cNvPr id="766" name="n_2mainValue【庁舎】&#10;一人当たり面積">
          <a:extLst>
            <a:ext uri="{FF2B5EF4-FFF2-40B4-BE49-F238E27FC236}">
              <a16:creationId xmlns:a16="http://schemas.microsoft.com/office/drawing/2014/main" id="{7C290EFE-FACA-4547-B915-45CA3C8D65EA}"/>
            </a:ext>
          </a:extLst>
        </xdr:cNvPr>
        <xdr:cNvSpPr txBox="1"/>
      </xdr:nvSpPr>
      <xdr:spPr>
        <a:xfrm>
          <a:off x="20199427" y="18469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127379</xdr:rowOff>
    </xdr:from>
    <xdr:ext cx="469744" cy="259045"/>
    <xdr:sp macro="" textlink="">
      <xdr:nvSpPr>
        <xdr:cNvPr id="767" name="n_3mainValue【庁舎】&#10;一人当たり面積">
          <a:extLst>
            <a:ext uri="{FF2B5EF4-FFF2-40B4-BE49-F238E27FC236}">
              <a16:creationId xmlns:a16="http://schemas.microsoft.com/office/drawing/2014/main" id="{973365E8-5B9A-4BF6-82E8-98E4C2D65F92}"/>
            </a:ext>
          </a:extLst>
        </xdr:cNvPr>
        <xdr:cNvSpPr txBox="1"/>
      </xdr:nvSpPr>
      <xdr:spPr>
        <a:xfrm>
          <a:off x="19310427" y="18472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130646</xdr:rowOff>
    </xdr:from>
    <xdr:ext cx="469744" cy="259045"/>
    <xdr:sp macro="" textlink="">
      <xdr:nvSpPr>
        <xdr:cNvPr id="768" name="n_4mainValue【庁舎】&#10;一人当たり面積">
          <a:extLst>
            <a:ext uri="{FF2B5EF4-FFF2-40B4-BE49-F238E27FC236}">
              <a16:creationId xmlns:a16="http://schemas.microsoft.com/office/drawing/2014/main" id="{C2A32E64-EFDE-4F78-8B24-021E8CC0092D}"/>
            </a:ext>
          </a:extLst>
        </xdr:cNvPr>
        <xdr:cNvSpPr txBox="1"/>
      </xdr:nvSpPr>
      <xdr:spPr>
        <a:xfrm>
          <a:off x="18421427" y="18475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9" name="正方形/長方形 768">
          <a:extLst>
            <a:ext uri="{FF2B5EF4-FFF2-40B4-BE49-F238E27FC236}">
              <a16:creationId xmlns:a16="http://schemas.microsoft.com/office/drawing/2014/main" id="{4BDE6533-A811-42C9-B703-01742EF3982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70" name="正方形/長方形 769">
          <a:extLst>
            <a:ext uri="{FF2B5EF4-FFF2-40B4-BE49-F238E27FC236}">
              <a16:creationId xmlns:a16="http://schemas.microsoft.com/office/drawing/2014/main" id="{10ED153C-829E-4C1A-A538-AC3BEDFC327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71" name="テキスト ボックス 770">
          <a:extLst>
            <a:ext uri="{FF2B5EF4-FFF2-40B4-BE49-F238E27FC236}">
              <a16:creationId xmlns:a16="http://schemas.microsoft.com/office/drawing/2014/main" id="{77327301-AA4B-4E13-847F-CBC6DA6B44A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は、図書館に関しては類似団体を下回っている。体育館・プール、保健センター・保健所、福祉施設、消防施設、庁舎に関しては類似団体を上回っている。各施設一人当たり面積については、図書館に関しては類似団体を上回っているが、それ以外は類似団体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図書館については、比較的新しい施設であるため減価償却率が平均より低くなっているが、効率的な維持管理に努めている。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保健センターと公民館に関しては、今後改修に合わせて複合化について検討していく。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庁舎に関しては、令和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年度に旧耐震基準の建物であった北庁舎の耐震補強工事が終了したことから減価償却率は減少したが、令和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年度では類似団体と同程度となった。</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669\AppData\Local\Temp\96c52ed0-f038-4e3b-8d09-4898f1fe627c_&#12304;&#36001;&#25919;&#29366;&#27841;&#36039;&#26009;&#38598;&#12305;_213837_&#23433;&#20843;&#30010;_2024&#65288;2&#22238;&#30446;&#65289;.zip.27c\&#12304;&#36001;&#25919;&#29366;&#27841;&#36039;&#26009;&#38598;&#12305;_213837_&#23433;&#20843;&#30010;_2024(2&#22238;&#30446;).xlsx" TargetMode="External"/><Relationship Id="rId1" Type="http://schemas.openxmlformats.org/officeDocument/2006/relationships/externalLinkPath" Target="file:///C:\Users\669\AppData\Local\Temp\96c52ed0-f038-4e3b-8d09-4898f1fe627c_&#12304;&#36001;&#25919;&#29366;&#27841;&#36039;&#26009;&#38598;&#12305;_213837_&#23433;&#20843;&#30010;_2024&#65288;2&#22238;&#30446;&#65289;.zip.27c\&#12304;&#36001;&#25919;&#29366;&#27841;&#36039;&#26009;&#38598;&#12305;_213837_&#23433;&#20843;&#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86.7</v>
          </cell>
          <cell r="BX51">
            <v>81.5</v>
          </cell>
          <cell r="CF51">
            <v>65.900000000000006</v>
          </cell>
          <cell r="CN51">
            <v>62.3</v>
          </cell>
          <cell r="CV51">
            <v>50.7</v>
          </cell>
        </row>
        <row r="53">
          <cell r="BP53">
            <v>64.3</v>
          </cell>
          <cell r="BX53">
            <v>65.7</v>
          </cell>
          <cell r="CF53">
            <v>67</v>
          </cell>
          <cell r="CN53">
            <v>67.599999999999994</v>
          </cell>
          <cell r="CV53">
            <v>69.2</v>
          </cell>
        </row>
        <row r="55">
          <cell r="AN55" t="str">
            <v>類似団体内平均値</v>
          </cell>
          <cell r="BP55">
            <v>23.5</v>
          </cell>
          <cell r="BX55">
            <v>6.9</v>
          </cell>
          <cell r="CF55">
            <v>0</v>
          </cell>
          <cell r="CN55">
            <v>0</v>
          </cell>
          <cell r="CV55">
            <v>0</v>
          </cell>
        </row>
        <row r="57">
          <cell r="BP57">
            <v>62</v>
          </cell>
          <cell r="BX57">
            <v>62.9</v>
          </cell>
          <cell r="CF57">
            <v>63.3</v>
          </cell>
          <cell r="CN57">
            <v>64.400000000000006</v>
          </cell>
          <cell r="CV57">
            <v>65.2</v>
          </cell>
        </row>
        <row r="72">
          <cell r="BP72" t="str">
            <v>R02</v>
          </cell>
          <cell r="BX72" t="str">
            <v>R03</v>
          </cell>
          <cell r="CF72" t="str">
            <v>R04</v>
          </cell>
          <cell r="CN72" t="str">
            <v>R05</v>
          </cell>
          <cell r="CV72" t="str">
            <v>R06</v>
          </cell>
        </row>
        <row r="73">
          <cell r="AN73" t="str">
            <v>当該団体値</v>
          </cell>
          <cell r="BP73">
            <v>86.7</v>
          </cell>
          <cell r="BX73">
            <v>81.5</v>
          </cell>
          <cell r="CF73">
            <v>65.900000000000006</v>
          </cell>
          <cell r="CN73">
            <v>62.3</v>
          </cell>
          <cell r="CV73">
            <v>50.7</v>
          </cell>
        </row>
        <row r="75">
          <cell r="BP75">
            <v>11.5</v>
          </cell>
          <cell r="BX75">
            <v>12.6</v>
          </cell>
          <cell r="CF75">
            <v>13.3</v>
          </cell>
          <cell r="CN75">
            <v>13.7</v>
          </cell>
          <cell r="CV75">
            <v>12.9</v>
          </cell>
        </row>
        <row r="77">
          <cell r="AN77" t="str">
            <v>類似団体内平均値</v>
          </cell>
          <cell r="BP77">
            <v>23.5</v>
          </cell>
          <cell r="BX77">
            <v>6.9</v>
          </cell>
          <cell r="CF77">
            <v>0</v>
          </cell>
          <cell r="CN77">
            <v>0</v>
          </cell>
          <cell r="CV77">
            <v>0</v>
          </cell>
        </row>
        <row r="79">
          <cell r="BP79">
            <v>8.6</v>
          </cell>
          <cell r="BX79">
            <v>8</v>
          </cell>
          <cell r="CF79">
            <v>8</v>
          </cell>
          <cell r="CN79">
            <v>8.1</v>
          </cell>
          <cell r="CV79">
            <v>8.1</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75" thickBot="1" x14ac:dyDescent="0.2">
      <c r="B2" s="170" t="s">
        <v>77</v>
      </c>
      <c r="C2" s="170"/>
      <c r="D2" s="171"/>
    </row>
    <row r="3" spans="1:119" ht="18.75" customHeight="1" thickBot="1" x14ac:dyDescent="0.2">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15">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7467218</v>
      </c>
      <c r="BO4" s="485"/>
      <c r="BP4" s="485"/>
      <c r="BQ4" s="485"/>
      <c r="BR4" s="485"/>
      <c r="BS4" s="485"/>
      <c r="BT4" s="485"/>
      <c r="BU4" s="486"/>
      <c r="BV4" s="484">
        <v>7561102</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11.9</v>
      </c>
      <c r="CU4" s="625"/>
      <c r="CV4" s="625"/>
      <c r="CW4" s="625"/>
      <c r="CX4" s="625"/>
      <c r="CY4" s="625"/>
      <c r="CZ4" s="625"/>
      <c r="DA4" s="626"/>
      <c r="DB4" s="624">
        <v>10.5</v>
      </c>
      <c r="DC4" s="625"/>
      <c r="DD4" s="625"/>
      <c r="DE4" s="625"/>
      <c r="DF4" s="625"/>
      <c r="DG4" s="625"/>
      <c r="DH4" s="625"/>
      <c r="DI4" s="626"/>
    </row>
    <row r="5" spans="1:119" ht="18.75" customHeight="1" x14ac:dyDescent="0.15">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6871572</v>
      </c>
      <c r="BO5" s="456"/>
      <c r="BP5" s="456"/>
      <c r="BQ5" s="456"/>
      <c r="BR5" s="456"/>
      <c r="BS5" s="456"/>
      <c r="BT5" s="456"/>
      <c r="BU5" s="457"/>
      <c r="BV5" s="455">
        <v>7073214</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88.8</v>
      </c>
      <c r="CU5" s="453"/>
      <c r="CV5" s="453"/>
      <c r="CW5" s="453"/>
      <c r="CX5" s="453"/>
      <c r="CY5" s="453"/>
      <c r="CZ5" s="453"/>
      <c r="DA5" s="454"/>
      <c r="DB5" s="452">
        <v>87.6</v>
      </c>
      <c r="DC5" s="453"/>
      <c r="DD5" s="453"/>
      <c r="DE5" s="453"/>
      <c r="DF5" s="453"/>
      <c r="DG5" s="453"/>
      <c r="DH5" s="453"/>
      <c r="DI5" s="454"/>
    </row>
    <row r="6" spans="1:119" ht="18.75" customHeight="1" x14ac:dyDescent="0.15">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595646</v>
      </c>
      <c r="BO6" s="456"/>
      <c r="BP6" s="456"/>
      <c r="BQ6" s="456"/>
      <c r="BR6" s="456"/>
      <c r="BS6" s="456"/>
      <c r="BT6" s="456"/>
      <c r="BU6" s="457"/>
      <c r="BV6" s="455">
        <v>487888</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89.1</v>
      </c>
      <c r="CU6" s="599"/>
      <c r="CV6" s="599"/>
      <c r="CW6" s="599"/>
      <c r="CX6" s="599"/>
      <c r="CY6" s="599"/>
      <c r="CZ6" s="599"/>
      <c r="DA6" s="600"/>
      <c r="DB6" s="598">
        <v>88.4</v>
      </c>
      <c r="DC6" s="599"/>
      <c r="DD6" s="599"/>
      <c r="DE6" s="599"/>
      <c r="DF6" s="599"/>
      <c r="DG6" s="599"/>
      <c r="DH6" s="599"/>
      <c r="DI6" s="600"/>
    </row>
    <row r="7" spans="1:119" ht="18.75" customHeight="1" x14ac:dyDescent="0.15">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84155</v>
      </c>
      <c r="BO7" s="456"/>
      <c r="BP7" s="456"/>
      <c r="BQ7" s="456"/>
      <c r="BR7" s="456"/>
      <c r="BS7" s="456"/>
      <c r="BT7" s="456"/>
      <c r="BU7" s="457"/>
      <c r="BV7" s="455">
        <v>41278</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4302586</v>
      </c>
      <c r="CU7" s="456"/>
      <c r="CV7" s="456"/>
      <c r="CW7" s="456"/>
      <c r="CX7" s="456"/>
      <c r="CY7" s="456"/>
      <c r="CZ7" s="456"/>
      <c r="DA7" s="457"/>
      <c r="DB7" s="455">
        <v>4240031</v>
      </c>
      <c r="DC7" s="456"/>
      <c r="DD7" s="456"/>
      <c r="DE7" s="456"/>
      <c r="DF7" s="456"/>
      <c r="DG7" s="456"/>
      <c r="DH7" s="456"/>
      <c r="DI7" s="457"/>
    </row>
    <row r="8" spans="1:119" ht="18.75" customHeight="1" thickBot="1" x14ac:dyDescent="0.2">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90</v>
      </c>
      <c r="AV8" s="514"/>
      <c r="AW8" s="514"/>
      <c r="AX8" s="514"/>
      <c r="AY8" s="469" t="s">
        <v>104</v>
      </c>
      <c r="AZ8" s="470"/>
      <c r="BA8" s="470"/>
      <c r="BB8" s="470"/>
      <c r="BC8" s="470"/>
      <c r="BD8" s="470"/>
      <c r="BE8" s="470"/>
      <c r="BF8" s="470"/>
      <c r="BG8" s="470"/>
      <c r="BH8" s="470"/>
      <c r="BI8" s="470"/>
      <c r="BJ8" s="470"/>
      <c r="BK8" s="470"/>
      <c r="BL8" s="470"/>
      <c r="BM8" s="471"/>
      <c r="BN8" s="455">
        <v>511491</v>
      </c>
      <c r="BO8" s="456"/>
      <c r="BP8" s="456"/>
      <c r="BQ8" s="456"/>
      <c r="BR8" s="456"/>
      <c r="BS8" s="456"/>
      <c r="BT8" s="456"/>
      <c r="BU8" s="457"/>
      <c r="BV8" s="455">
        <v>446610</v>
      </c>
      <c r="BW8" s="456"/>
      <c r="BX8" s="456"/>
      <c r="BY8" s="456"/>
      <c r="BZ8" s="456"/>
      <c r="CA8" s="456"/>
      <c r="CB8" s="456"/>
      <c r="CC8" s="457"/>
      <c r="CD8" s="495" t="s">
        <v>105</v>
      </c>
      <c r="CE8" s="415"/>
      <c r="CF8" s="415"/>
      <c r="CG8" s="415"/>
      <c r="CH8" s="415"/>
      <c r="CI8" s="415"/>
      <c r="CJ8" s="415"/>
      <c r="CK8" s="415"/>
      <c r="CL8" s="415"/>
      <c r="CM8" s="415"/>
      <c r="CN8" s="415"/>
      <c r="CO8" s="415"/>
      <c r="CP8" s="415"/>
      <c r="CQ8" s="415"/>
      <c r="CR8" s="415"/>
      <c r="CS8" s="496"/>
      <c r="CT8" s="558">
        <v>0.57999999999999996</v>
      </c>
      <c r="CU8" s="559"/>
      <c r="CV8" s="559"/>
      <c r="CW8" s="559"/>
      <c r="CX8" s="559"/>
      <c r="CY8" s="559"/>
      <c r="CZ8" s="559"/>
      <c r="DA8" s="560"/>
      <c r="DB8" s="558">
        <v>0.57999999999999996</v>
      </c>
      <c r="DC8" s="559"/>
      <c r="DD8" s="559"/>
      <c r="DE8" s="559"/>
      <c r="DF8" s="559"/>
      <c r="DG8" s="559"/>
      <c r="DH8" s="559"/>
      <c r="DI8" s="560"/>
    </row>
    <row r="9" spans="1:119" ht="18.75" customHeight="1" thickBot="1" x14ac:dyDescent="0.2">
      <c r="A9" s="169"/>
      <c r="B9" s="587" t="s">
        <v>106</v>
      </c>
      <c r="C9" s="588"/>
      <c r="D9" s="588"/>
      <c r="E9" s="588"/>
      <c r="F9" s="588"/>
      <c r="G9" s="588"/>
      <c r="H9" s="588"/>
      <c r="I9" s="588"/>
      <c r="J9" s="588"/>
      <c r="K9" s="506"/>
      <c r="L9" s="589" t="s">
        <v>107</v>
      </c>
      <c r="M9" s="590"/>
      <c r="N9" s="590"/>
      <c r="O9" s="590"/>
      <c r="P9" s="590"/>
      <c r="Q9" s="591"/>
      <c r="R9" s="592">
        <v>14355</v>
      </c>
      <c r="S9" s="593"/>
      <c r="T9" s="593"/>
      <c r="U9" s="593"/>
      <c r="V9" s="594"/>
      <c r="W9" s="524" t="s">
        <v>108</v>
      </c>
      <c r="X9" s="525"/>
      <c r="Y9" s="525"/>
      <c r="Z9" s="525"/>
      <c r="AA9" s="525"/>
      <c r="AB9" s="525"/>
      <c r="AC9" s="525"/>
      <c r="AD9" s="525"/>
      <c r="AE9" s="525"/>
      <c r="AF9" s="525"/>
      <c r="AG9" s="525"/>
      <c r="AH9" s="525"/>
      <c r="AI9" s="525"/>
      <c r="AJ9" s="525"/>
      <c r="AK9" s="525"/>
      <c r="AL9" s="595"/>
      <c r="AM9" s="512" t="s">
        <v>109</v>
      </c>
      <c r="AN9" s="412"/>
      <c r="AO9" s="412"/>
      <c r="AP9" s="412"/>
      <c r="AQ9" s="412"/>
      <c r="AR9" s="412"/>
      <c r="AS9" s="412"/>
      <c r="AT9" s="413"/>
      <c r="AU9" s="513" t="s">
        <v>110</v>
      </c>
      <c r="AV9" s="514"/>
      <c r="AW9" s="514"/>
      <c r="AX9" s="514"/>
      <c r="AY9" s="469" t="s">
        <v>111</v>
      </c>
      <c r="AZ9" s="470"/>
      <c r="BA9" s="470"/>
      <c r="BB9" s="470"/>
      <c r="BC9" s="470"/>
      <c r="BD9" s="470"/>
      <c r="BE9" s="470"/>
      <c r="BF9" s="470"/>
      <c r="BG9" s="470"/>
      <c r="BH9" s="470"/>
      <c r="BI9" s="470"/>
      <c r="BJ9" s="470"/>
      <c r="BK9" s="470"/>
      <c r="BL9" s="470"/>
      <c r="BM9" s="471"/>
      <c r="BN9" s="455">
        <v>64881</v>
      </c>
      <c r="BO9" s="456"/>
      <c r="BP9" s="456"/>
      <c r="BQ9" s="456"/>
      <c r="BR9" s="456"/>
      <c r="BS9" s="456"/>
      <c r="BT9" s="456"/>
      <c r="BU9" s="457"/>
      <c r="BV9" s="455">
        <v>11206</v>
      </c>
      <c r="BW9" s="456"/>
      <c r="BX9" s="456"/>
      <c r="BY9" s="456"/>
      <c r="BZ9" s="456"/>
      <c r="CA9" s="456"/>
      <c r="CB9" s="456"/>
      <c r="CC9" s="457"/>
      <c r="CD9" s="495" t="s">
        <v>112</v>
      </c>
      <c r="CE9" s="415"/>
      <c r="CF9" s="415"/>
      <c r="CG9" s="415"/>
      <c r="CH9" s="415"/>
      <c r="CI9" s="415"/>
      <c r="CJ9" s="415"/>
      <c r="CK9" s="415"/>
      <c r="CL9" s="415"/>
      <c r="CM9" s="415"/>
      <c r="CN9" s="415"/>
      <c r="CO9" s="415"/>
      <c r="CP9" s="415"/>
      <c r="CQ9" s="415"/>
      <c r="CR9" s="415"/>
      <c r="CS9" s="496"/>
      <c r="CT9" s="452">
        <v>11.2</v>
      </c>
      <c r="CU9" s="453"/>
      <c r="CV9" s="453"/>
      <c r="CW9" s="453"/>
      <c r="CX9" s="453"/>
      <c r="CY9" s="453"/>
      <c r="CZ9" s="453"/>
      <c r="DA9" s="454"/>
      <c r="DB9" s="452">
        <v>12.3</v>
      </c>
      <c r="DC9" s="453"/>
      <c r="DD9" s="453"/>
      <c r="DE9" s="453"/>
      <c r="DF9" s="453"/>
      <c r="DG9" s="453"/>
      <c r="DH9" s="453"/>
      <c r="DI9" s="454"/>
    </row>
    <row r="10" spans="1:119" ht="18.75" customHeight="1" thickBot="1" x14ac:dyDescent="0.2">
      <c r="A10" s="169"/>
      <c r="B10" s="587"/>
      <c r="C10" s="588"/>
      <c r="D10" s="588"/>
      <c r="E10" s="588"/>
      <c r="F10" s="588"/>
      <c r="G10" s="588"/>
      <c r="H10" s="588"/>
      <c r="I10" s="588"/>
      <c r="J10" s="588"/>
      <c r="K10" s="506"/>
      <c r="L10" s="411" t="s">
        <v>113</v>
      </c>
      <c r="M10" s="412"/>
      <c r="N10" s="412"/>
      <c r="O10" s="412"/>
      <c r="P10" s="412"/>
      <c r="Q10" s="413"/>
      <c r="R10" s="408">
        <v>14752</v>
      </c>
      <c r="S10" s="409"/>
      <c r="T10" s="409"/>
      <c r="U10" s="409"/>
      <c r="V10" s="468"/>
      <c r="W10" s="596"/>
      <c r="X10" s="406"/>
      <c r="Y10" s="406"/>
      <c r="Z10" s="406"/>
      <c r="AA10" s="406"/>
      <c r="AB10" s="406"/>
      <c r="AC10" s="406"/>
      <c r="AD10" s="406"/>
      <c r="AE10" s="406"/>
      <c r="AF10" s="406"/>
      <c r="AG10" s="406"/>
      <c r="AH10" s="406"/>
      <c r="AI10" s="406"/>
      <c r="AJ10" s="406"/>
      <c r="AK10" s="406"/>
      <c r="AL10" s="597"/>
      <c r="AM10" s="512" t="s">
        <v>114</v>
      </c>
      <c r="AN10" s="412"/>
      <c r="AO10" s="412"/>
      <c r="AP10" s="412"/>
      <c r="AQ10" s="412"/>
      <c r="AR10" s="412"/>
      <c r="AS10" s="412"/>
      <c r="AT10" s="413"/>
      <c r="AU10" s="513" t="s">
        <v>90</v>
      </c>
      <c r="AV10" s="514"/>
      <c r="AW10" s="514"/>
      <c r="AX10" s="514"/>
      <c r="AY10" s="469" t="s">
        <v>115</v>
      </c>
      <c r="AZ10" s="470"/>
      <c r="BA10" s="470"/>
      <c r="BB10" s="470"/>
      <c r="BC10" s="470"/>
      <c r="BD10" s="470"/>
      <c r="BE10" s="470"/>
      <c r="BF10" s="470"/>
      <c r="BG10" s="470"/>
      <c r="BH10" s="470"/>
      <c r="BI10" s="470"/>
      <c r="BJ10" s="470"/>
      <c r="BK10" s="470"/>
      <c r="BL10" s="470"/>
      <c r="BM10" s="471"/>
      <c r="BN10" s="455">
        <v>274242</v>
      </c>
      <c r="BO10" s="456"/>
      <c r="BP10" s="456"/>
      <c r="BQ10" s="456"/>
      <c r="BR10" s="456"/>
      <c r="BS10" s="456"/>
      <c r="BT10" s="456"/>
      <c r="BU10" s="457"/>
      <c r="BV10" s="455">
        <v>157781</v>
      </c>
      <c r="BW10" s="456"/>
      <c r="BX10" s="456"/>
      <c r="BY10" s="456"/>
      <c r="BZ10" s="456"/>
      <c r="CA10" s="456"/>
      <c r="CB10" s="456"/>
      <c r="CC10" s="457"/>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90</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15">
      <c r="A12" s="169"/>
      <c r="B12" s="561" t="s">
        <v>123</v>
      </c>
      <c r="C12" s="562"/>
      <c r="D12" s="562"/>
      <c r="E12" s="562"/>
      <c r="F12" s="562"/>
      <c r="G12" s="562"/>
      <c r="H12" s="562"/>
      <c r="I12" s="562"/>
      <c r="J12" s="562"/>
      <c r="K12" s="563"/>
      <c r="L12" s="570" t="s">
        <v>124</v>
      </c>
      <c r="M12" s="571"/>
      <c r="N12" s="571"/>
      <c r="O12" s="571"/>
      <c r="P12" s="571"/>
      <c r="Q12" s="572"/>
      <c r="R12" s="573">
        <v>14456</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303554</v>
      </c>
      <c r="BO12" s="456"/>
      <c r="BP12" s="456"/>
      <c r="BQ12" s="456"/>
      <c r="BR12" s="456"/>
      <c r="BS12" s="456"/>
      <c r="BT12" s="456"/>
      <c r="BU12" s="457"/>
      <c r="BV12" s="455">
        <v>358214</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15">
      <c r="A13" s="169"/>
      <c r="B13" s="564"/>
      <c r="C13" s="565"/>
      <c r="D13" s="565"/>
      <c r="E13" s="565"/>
      <c r="F13" s="565"/>
      <c r="G13" s="565"/>
      <c r="H13" s="565"/>
      <c r="I13" s="565"/>
      <c r="J13" s="565"/>
      <c r="K13" s="566"/>
      <c r="L13" s="178"/>
      <c r="M13" s="539" t="s">
        <v>130</v>
      </c>
      <c r="N13" s="540"/>
      <c r="O13" s="540"/>
      <c r="P13" s="540"/>
      <c r="Q13" s="541"/>
      <c r="R13" s="542">
        <v>13839</v>
      </c>
      <c r="S13" s="543"/>
      <c r="T13" s="543"/>
      <c r="U13" s="543"/>
      <c r="V13" s="544"/>
      <c r="W13" s="545" t="s">
        <v>131</v>
      </c>
      <c r="X13" s="441"/>
      <c r="Y13" s="441"/>
      <c r="Z13" s="441"/>
      <c r="AA13" s="441"/>
      <c r="AB13" s="442"/>
      <c r="AC13" s="408">
        <v>188</v>
      </c>
      <c r="AD13" s="409"/>
      <c r="AE13" s="409"/>
      <c r="AF13" s="409"/>
      <c r="AG13" s="410"/>
      <c r="AH13" s="408">
        <v>230</v>
      </c>
      <c r="AI13" s="409"/>
      <c r="AJ13" s="409"/>
      <c r="AK13" s="409"/>
      <c r="AL13" s="468"/>
      <c r="AM13" s="512" t="s">
        <v>132</v>
      </c>
      <c r="AN13" s="412"/>
      <c r="AO13" s="412"/>
      <c r="AP13" s="412"/>
      <c r="AQ13" s="412"/>
      <c r="AR13" s="412"/>
      <c r="AS13" s="412"/>
      <c r="AT13" s="413"/>
      <c r="AU13" s="513" t="s">
        <v>110</v>
      </c>
      <c r="AV13" s="514"/>
      <c r="AW13" s="514"/>
      <c r="AX13" s="514"/>
      <c r="AY13" s="469" t="s">
        <v>133</v>
      </c>
      <c r="AZ13" s="470"/>
      <c r="BA13" s="470"/>
      <c r="BB13" s="470"/>
      <c r="BC13" s="470"/>
      <c r="BD13" s="470"/>
      <c r="BE13" s="470"/>
      <c r="BF13" s="470"/>
      <c r="BG13" s="470"/>
      <c r="BH13" s="470"/>
      <c r="BI13" s="470"/>
      <c r="BJ13" s="470"/>
      <c r="BK13" s="470"/>
      <c r="BL13" s="470"/>
      <c r="BM13" s="471"/>
      <c r="BN13" s="455">
        <v>35569</v>
      </c>
      <c r="BO13" s="456"/>
      <c r="BP13" s="456"/>
      <c r="BQ13" s="456"/>
      <c r="BR13" s="456"/>
      <c r="BS13" s="456"/>
      <c r="BT13" s="456"/>
      <c r="BU13" s="457"/>
      <c r="BV13" s="455">
        <v>-189227</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12.9</v>
      </c>
      <c r="CU13" s="453"/>
      <c r="CV13" s="453"/>
      <c r="CW13" s="453"/>
      <c r="CX13" s="453"/>
      <c r="CY13" s="453"/>
      <c r="CZ13" s="453"/>
      <c r="DA13" s="454"/>
      <c r="DB13" s="452">
        <v>13.7</v>
      </c>
      <c r="DC13" s="453"/>
      <c r="DD13" s="453"/>
      <c r="DE13" s="453"/>
      <c r="DF13" s="453"/>
      <c r="DG13" s="453"/>
      <c r="DH13" s="453"/>
      <c r="DI13" s="454"/>
    </row>
    <row r="14" spans="1:119" ht="18.75" customHeight="1" thickBot="1" x14ac:dyDescent="0.2">
      <c r="A14" s="169"/>
      <c r="B14" s="564"/>
      <c r="C14" s="565"/>
      <c r="D14" s="565"/>
      <c r="E14" s="565"/>
      <c r="F14" s="565"/>
      <c r="G14" s="565"/>
      <c r="H14" s="565"/>
      <c r="I14" s="565"/>
      <c r="J14" s="565"/>
      <c r="K14" s="566"/>
      <c r="L14" s="529" t="s">
        <v>135</v>
      </c>
      <c r="M14" s="582"/>
      <c r="N14" s="582"/>
      <c r="O14" s="582"/>
      <c r="P14" s="582"/>
      <c r="Q14" s="583"/>
      <c r="R14" s="542">
        <v>14465</v>
      </c>
      <c r="S14" s="543"/>
      <c r="T14" s="543"/>
      <c r="U14" s="543"/>
      <c r="V14" s="544"/>
      <c r="W14" s="546"/>
      <c r="X14" s="444"/>
      <c r="Y14" s="444"/>
      <c r="Z14" s="444"/>
      <c r="AA14" s="444"/>
      <c r="AB14" s="445"/>
      <c r="AC14" s="535">
        <v>2.6</v>
      </c>
      <c r="AD14" s="536"/>
      <c r="AE14" s="536"/>
      <c r="AF14" s="536"/>
      <c r="AG14" s="537"/>
      <c r="AH14" s="535">
        <v>3.2</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v>50.7</v>
      </c>
      <c r="CU14" s="553"/>
      <c r="CV14" s="553"/>
      <c r="CW14" s="553"/>
      <c r="CX14" s="553"/>
      <c r="CY14" s="553"/>
      <c r="CZ14" s="553"/>
      <c r="DA14" s="554"/>
      <c r="DB14" s="552">
        <v>62.3</v>
      </c>
      <c r="DC14" s="553"/>
      <c r="DD14" s="553"/>
      <c r="DE14" s="553"/>
      <c r="DF14" s="553"/>
      <c r="DG14" s="553"/>
      <c r="DH14" s="553"/>
      <c r="DI14" s="554"/>
    </row>
    <row r="15" spans="1:119" ht="18.75" customHeight="1" x14ac:dyDescent="0.15">
      <c r="A15" s="169"/>
      <c r="B15" s="564"/>
      <c r="C15" s="565"/>
      <c r="D15" s="565"/>
      <c r="E15" s="565"/>
      <c r="F15" s="565"/>
      <c r="G15" s="565"/>
      <c r="H15" s="565"/>
      <c r="I15" s="565"/>
      <c r="J15" s="565"/>
      <c r="K15" s="566"/>
      <c r="L15" s="178"/>
      <c r="M15" s="539" t="s">
        <v>130</v>
      </c>
      <c r="N15" s="540"/>
      <c r="O15" s="540"/>
      <c r="P15" s="540"/>
      <c r="Q15" s="541"/>
      <c r="R15" s="542">
        <v>13932</v>
      </c>
      <c r="S15" s="543"/>
      <c r="T15" s="543"/>
      <c r="U15" s="543"/>
      <c r="V15" s="544"/>
      <c r="W15" s="545" t="s">
        <v>137</v>
      </c>
      <c r="X15" s="441"/>
      <c r="Y15" s="441"/>
      <c r="Z15" s="441"/>
      <c r="AA15" s="441"/>
      <c r="AB15" s="442"/>
      <c r="AC15" s="408">
        <v>2574</v>
      </c>
      <c r="AD15" s="409"/>
      <c r="AE15" s="409"/>
      <c r="AF15" s="409"/>
      <c r="AG15" s="410"/>
      <c r="AH15" s="408">
        <v>2537</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2137185</v>
      </c>
      <c r="BO15" s="485"/>
      <c r="BP15" s="485"/>
      <c r="BQ15" s="485"/>
      <c r="BR15" s="485"/>
      <c r="BS15" s="485"/>
      <c r="BT15" s="485"/>
      <c r="BU15" s="486"/>
      <c r="BV15" s="484">
        <v>2115125</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36.1</v>
      </c>
      <c r="AD16" s="536"/>
      <c r="AE16" s="536"/>
      <c r="AF16" s="536"/>
      <c r="AG16" s="537"/>
      <c r="AH16" s="535">
        <v>35.799999999999997</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3722442</v>
      </c>
      <c r="BO16" s="456"/>
      <c r="BP16" s="456"/>
      <c r="BQ16" s="456"/>
      <c r="BR16" s="456"/>
      <c r="BS16" s="456"/>
      <c r="BT16" s="456"/>
      <c r="BU16" s="457"/>
      <c r="BV16" s="455">
        <v>3635889</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
      <c r="A17" s="169"/>
      <c r="B17" s="567"/>
      <c r="C17" s="568"/>
      <c r="D17" s="568"/>
      <c r="E17" s="568"/>
      <c r="F17" s="568"/>
      <c r="G17" s="568"/>
      <c r="H17" s="568"/>
      <c r="I17" s="568"/>
      <c r="J17" s="568"/>
      <c r="K17" s="569"/>
      <c r="L17" s="183"/>
      <c r="M17" s="548" t="s">
        <v>143</v>
      </c>
      <c r="N17" s="549"/>
      <c r="O17" s="549"/>
      <c r="P17" s="549"/>
      <c r="Q17" s="550"/>
      <c r="R17" s="532" t="s">
        <v>144</v>
      </c>
      <c r="S17" s="533"/>
      <c r="T17" s="533"/>
      <c r="U17" s="533"/>
      <c r="V17" s="534"/>
      <c r="W17" s="545" t="s">
        <v>145</v>
      </c>
      <c r="X17" s="441"/>
      <c r="Y17" s="441"/>
      <c r="Z17" s="441"/>
      <c r="AA17" s="441"/>
      <c r="AB17" s="442"/>
      <c r="AC17" s="408">
        <v>4374</v>
      </c>
      <c r="AD17" s="409"/>
      <c r="AE17" s="409"/>
      <c r="AF17" s="409"/>
      <c r="AG17" s="410"/>
      <c r="AH17" s="408">
        <v>4316</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2700232</v>
      </c>
      <c r="BO17" s="456"/>
      <c r="BP17" s="456"/>
      <c r="BQ17" s="456"/>
      <c r="BR17" s="456"/>
      <c r="BS17" s="456"/>
      <c r="BT17" s="456"/>
      <c r="BU17" s="457"/>
      <c r="BV17" s="455">
        <v>2670282</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
      <c r="A18" s="169"/>
      <c r="B18" s="505" t="s">
        <v>147</v>
      </c>
      <c r="C18" s="506"/>
      <c r="D18" s="506"/>
      <c r="E18" s="507"/>
      <c r="F18" s="507"/>
      <c r="G18" s="507"/>
      <c r="H18" s="507"/>
      <c r="I18" s="507"/>
      <c r="J18" s="507"/>
      <c r="K18" s="507"/>
      <c r="L18" s="508">
        <v>18.16</v>
      </c>
      <c r="M18" s="508"/>
      <c r="N18" s="508"/>
      <c r="O18" s="508"/>
      <c r="P18" s="508"/>
      <c r="Q18" s="508"/>
      <c r="R18" s="509"/>
      <c r="S18" s="509"/>
      <c r="T18" s="509"/>
      <c r="U18" s="509"/>
      <c r="V18" s="510"/>
      <c r="W18" s="526"/>
      <c r="X18" s="527"/>
      <c r="Y18" s="527"/>
      <c r="Z18" s="527"/>
      <c r="AA18" s="527"/>
      <c r="AB18" s="551"/>
      <c r="AC18" s="425">
        <v>61.3</v>
      </c>
      <c r="AD18" s="426"/>
      <c r="AE18" s="426"/>
      <c r="AF18" s="426"/>
      <c r="AG18" s="511"/>
      <c r="AH18" s="425">
        <v>60.9</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3896574</v>
      </c>
      <c r="BO18" s="456"/>
      <c r="BP18" s="456"/>
      <c r="BQ18" s="456"/>
      <c r="BR18" s="456"/>
      <c r="BS18" s="456"/>
      <c r="BT18" s="456"/>
      <c r="BU18" s="457"/>
      <c r="BV18" s="455">
        <v>3719140</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
      <c r="A19" s="169"/>
      <c r="B19" s="505" t="s">
        <v>149</v>
      </c>
      <c r="C19" s="506"/>
      <c r="D19" s="506"/>
      <c r="E19" s="507"/>
      <c r="F19" s="507"/>
      <c r="G19" s="507"/>
      <c r="H19" s="507"/>
      <c r="I19" s="507"/>
      <c r="J19" s="507"/>
      <c r="K19" s="507"/>
      <c r="L19" s="515">
        <v>790</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5564151</v>
      </c>
      <c r="BO19" s="456"/>
      <c r="BP19" s="456"/>
      <c r="BQ19" s="456"/>
      <c r="BR19" s="456"/>
      <c r="BS19" s="456"/>
      <c r="BT19" s="456"/>
      <c r="BU19" s="457"/>
      <c r="BV19" s="455">
        <v>5147707</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
      <c r="A20" s="169"/>
      <c r="B20" s="505" t="s">
        <v>151</v>
      </c>
      <c r="C20" s="506"/>
      <c r="D20" s="506"/>
      <c r="E20" s="507"/>
      <c r="F20" s="507"/>
      <c r="G20" s="507"/>
      <c r="H20" s="507"/>
      <c r="I20" s="507"/>
      <c r="J20" s="507"/>
      <c r="K20" s="507"/>
      <c r="L20" s="515">
        <v>5013</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
      <c r="A21" s="169"/>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15">
      <c r="A22" s="169"/>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5636839</v>
      </c>
      <c r="BO22" s="485"/>
      <c r="BP22" s="485"/>
      <c r="BQ22" s="485"/>
      <c r="BR22" s="485"/>
      <c r="BS22" s="485"/>
      <c r="BT22" s="485"/>
      <c r="BU22" s="486"/>
      <c r="BV22" s="484">
        <v>6078510</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15">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2492944</v>
      </c>
      <c r="BO23" s="456"/>
      <c r="BP23" s="456"/>
      <c r="BQ23" s="456"/>
      <c r="BR23" s="456"/>
      <c r="BS23" s="456"/>
      <c r="BT23" s="456"/>
      <c r="BU23" s="457"/>
      <c r="BV23" s="455">
        <v>2515191</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
      <c r="A24" s="169"/>
      <c r="B24" s="434"/>
      <c r="C24" s="435"/>
      <c r="D24" s="436"/>
      <c r="E24" s="411" t="s">
        <v>161</v>
      </c>
      <c r="F24" s="412"/>
      <c r="G24" s="412"/>
      <c r="H24" s="412"/>
      <c r="I24" s="412"/>
      <c r="J24" s="412"/>
      <c r="K24" s="413"/>
      <c r="L24" s="408">
        <v>1</v>
      </c>
      <c r="M24" s="409"/>
      <c r="N24" s="409"/>
      <c r="O24" s="409"/>
      <c r="P24" s="410"/>
      <c r="Q24" s="408">
        <v>7200</v>
      </c>
      <c r="R24" s="409"/>
      <c r="S24" s="409"/>
      <c r="T24" s="409"/>
      <c r="U24" s="409"/>
      <c r="V24" s="410"/>
      <c r="W24" s="498"/>
      <c r="X24" s="435"/>
      <c r="Y24" s="436"/>
      <c r="Z24" s="411" t="s">
        <v>162</v>
      </c>
      <c r="AA24" s="412"/>
      <c r="AB24" s="412"/>
      <c r="AC24" s="412"/>
      <c r="AD24" s="412"/>
      <c r="AE24" s="412"/>
      <c r="AF24" s="412"/>
      <c r="AG24" s="413"/>
      <c r="AH24" s="408">
        <v>129</v>
      </c>
      <c r="AI24" s="409"/>
      <c r="AJ24" s="409"/>
      <c r="AK24" s="409"/>
      <c r="AL24" s="410"/>
      <c r="AM24" s="408">
        <v>378615</v>
      </c>
      <c r="AN24" s="409"/>
      <c r="AO24" s="409"/>
      <c r="AP24" s="409"/>
      <c r="AQ24" s="409"/>
      <c r="AR24" s="410"/>
      <c r="AS24" s="408">
        <v>2935</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3144434</v>
      </c>
      <c r="BO24" s="456"/>
      <c r="BP24" s="456"/>
      <c r="BQ24" s="456"/>
      <c r="BR24" s="456"/>
      <c r="BS24" s="456"/>
      <c r="BT24" s="456"/>
      <c r="BU24" s="457"/>
      <c r="BV24" s="455">
        <v>3232189</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15">
      <c r="A25" s="169"/>
      <c r="B25" s="434"/>
      <c r="C25" s="435"/>
      <c r="D25" s="436"/>
      <c r="E25" s="411" t="s">
        <v>164</v>
      </c>
      <c r="F25" s="412"/>
      <c r="G25" s="412"/>
      <c r="H25" s="412"/>
      <c r="I25" s="412"/>
      <c r="J25" s="412"/>
      <c r="K25" s="413"/>
      <c r="L25" s="408">
        <v>1</v>
      </c>
      <c r="M25" s="409"/>
      <c r="N25" s="409"/>
      <c r="O25" s="409"/>
      <c r="P25" s="410"/>
      <c r="Q25" s="408">
        <v>5900</v>
      </c>
      <c r="R25" s="409"/>
      <c r="S25" s="409"/>
      <c r="T25" s="409"/>
      <c r="U25" s="409"/>
      <c r="V25" s="410"/>
      <c r="W25" s="498"/>
      <c r="X25" s="435"/>
      <c r="Y25" s="436"/>
      <c r="Z25" s="411" t="s">
        <v>165</v>
      </c>
      <c r="AA25" s="412"/>
      <c r="AB25" s="412"/>
      <c r="AC25" s="412"/>
      <c r="AD25" s="412"/>
      <c r="AE25" s="412"/>
      <c r="AF25" s="412"/>
      <c r="AG25" s="413"/>
      <c r="AH25" s="408" t="s">
        <v>122</v>
      </c>
      <c r="AI25" s="409"/>
      <c r="AJ25" s="409"/>
      <c r="AK25" s="409"/>
      <c r="AL25" s="410"/>
      <c r="AM25" s="408" t="s">
        <v>122</v>
      </c>
      <c r="AN25" s="409"/>
      <c r="AO25" s="409"/>
      <c r="AP25" s="409"/>
      <c r="AQ25" s="409"/>
      <c r="AR25" s="410"/>
      <c r="AS25" s="408" t="s">
        <v>122</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t="s">
        <v>122</v>
      </c>
      <c r="BO25" s="485"/>
      <c r="BP25" s="485"/>
      <c r="BQ25" s="485"/>
      <c r="BR25" s="485"/>
      <c r="BS25" s="485"/>
      <c r="BT25" s="485"/>
      <c r="BU25" s="486"/>
      <c r="BV25" s="484" t="s">
        <v>122</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15">
      <c r="A26" s="169"/>
      <c r="B26" s="434"/>
      <c r="C26" s="435"/>
      <c r="D26" s="436"/>
      <c r="E26" s="411" t="s">
        <v>167</v>
      </c>
      <c r="F26" s="412"/>
      <c r="G26" s="412"/>
      <c r="H26" s="412"/>
      <c r="I26" s="412"/>
      <c r="J26" s="412"/>
      <c r="K26" s="413"/>
      <c r="L26" s="408">
        <v>1</v>
      </c>
      <c r="M26" s="409"/>
      <c r="N26" s="409"/>
      <c r="O26" s="409"/>
      <c r="P26" s="410"/>
      <c r="Q26" s="408">
        <v>5400</v>
      </c>
      <c r="R26" s="409"/>
      <c r="S26" s="409"/>
      <c r="T26" s="409"/>
      <c r="U26" s="409"/>
      <c r="V26" s="410"/>
      <c r="W26" s="498"/>
      <c r="X26" s="435"/>
      <c r="Y26" s="436"/>
      <c r="Z26" s="411" t="s">
        <v>168</v>
      </c>
      <c r="AA26" s="466"/>
      <c r="AB26" s="466"/>
      <c r="AC26" s="466"/>
      <c r="AD26" s="466"/>
      <c r="AE26" s="466"/>
      <c r="AF26" s="466"/>
      <c r="AG26" s="467"/>
      <c r="AH26" s="408" t="s">
        <v>122</v>
      </c>
      <c r="AI26" s="409"/>
      <c r="AJ26" s="409"/>
      <c r="AK26" s="409"/>
      <c r="AL26" s="410"/>
      <c r="AM26" s="408" t="s">
        <v>122</v>
      </c>
      <c r="AN26" s="409"/>
      <c r="AO26" s="409"/>
      <c r="AP26" s="409"/>
      <c r="AQ26" s="409"/>
      <c r="AR26" s="410"/>
      <c r="AS26" s="408" t="s">
        <v>122</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
      <c r="A27" s="169"/>
      <c r="B27" s="434"/>
      <c r="C27" s="435"/>
      <c r="D27" s="436"/>
      <c r="E27" s="411" t="s">
        <v>170</v>
      </c>
      <c r="F27" s="412"/>
      <c r="G27" s="412"/>
      <c r="H27" s="412"/>
      <c r="I27" s="412"/>
      <c r="J27" s="412"/>
      <c r="K27" s="413"/>
      <c r="L27" s="408">
        <v>1</v>
      </c>
      <c r="M27" s="409"/>
      <c r="N27" s="409"/>
      <c r="O27" s="409"/>
      <c r="P27" s="410"/>
      <c r="Q27" s="408">
        <v>3050</v>
      </c>
      <c r="R27" s="409"/>
      <c r="S27" s="409"/>
      <c r="T27" s="409"/>
      <c r="U27" s="409"/>
      <c r="V27" s="410"/>
      <c r="W27" s="498"/>
      <c r="X27" s="435"/>
      <c r="Y27" s="436"/>
      <c r="Z27" s="411" t="s">
        <v>171</v>
      </c>
      <c r="AA27" s="412"/>
      <c r="AB27" s="412"/>
      <c r="AC27" s="412"/>
      <c r="AD27" s="412"/>
      <c r="AE27" s="412"/>
      <c r="AF27" s="412"/>
      <c r="AG27" s="413"/>
      <c r="AH27" s="408">
        <v>1</v>
      </c>
      <c r="AI27" s="409"/>
      <c r="AJ27" s="409"/>
      <c r="AK27" s="409"/>
      <c r="AL27" s="410"/>
      <c r="AM27" s="408" t="s">
        <v>172</v>
      </c>
      <c r="AN27" s="409"/>
      <c r="AO27" s="409"/>
      <c r="AP27" s="409"/>
      <c r="AQ27" s="409"/>
      <c r="AR27" s="410"/>
      <c r="AS27" s="408" t="s">
        <v>172</v>
      </c>
      <c r="AT27" s="409"/>
      <c r="AU27" s="409"/>
      <c r="AV27" s="409"/>
      <c r="AW27" s="409"/>
      <c r="AX27" s="468"/>
      <c r="AY27" s="492" t="s">
        <v>173</v>
      </c>
      <c r="AZ27" s="493"/>
      <c r="BA27" s="493"/>
      <c r="BB27" s="493"/>
      <c r="BC27" s="493"/>
      <c r="BD27" s="493"/>
      <c r="BE27" s="493"/>
      <c r="BF27" s="493"/>
      <c r="BG27" s="493"/>
      <c r="BH27" s="493"/>
      <c r="BI27" s="493"/>
      <c r="BJ27" s="493"/>
      <c r="BK27" s="493"/>
      <c r="BL27" s="493"/>
      <c r="BM27" s="494"/>
      <c r="BN27" s="489" t="s">
        <v>122</v>
      </c>
      <c r="BO27" s="490"/>
      <c r="BP27" s="490"/>
      <c r="BQ27" s="490"/>
      <c r="BR27" s="490"/>
      <c r="BS27" s="490"/>
      <c r="BT27" s="490"/>
      <c r="BU27" s="491"/>
      <c r="BV27" s="489" t="s">
        <v>122</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15">
      <c r="A28" s="169"/>
      <c r="B28" s="434"/>
      <c r="C28" s="435"/>
      <c r="D28" s="436"/>
      <c r="E28" s="411" t="s">
        <v>174</v>
      </c>
      <c r="F28" s="412"/>
      <c r="G28" s="412"/>
      <c r="H28" s="412"/>
      <c r="I28" s="412"/>
      <c r="J28" s="412"/>
      <c r="K28" s="413"/>
      <c r="L28" s="408">
        <v>1</v>
      </c>
      <c r="M28" s="409"/>
      <c r="N28" s="409"/>
      <c r="O28" s="409"/>
      <c r="P28" s="410"/>
      <c r="Q28" s="408">
        <v>2640</v>
      </c>
      <c r="R28" s="409"/>
      <c r="S28" s="409"/>
      <c r="T28" s="409"/>
      <c r="U28" s="409"/>
      <c r="V28" s="410"/>
      <c r="W28" s="498"/>
      <c r="X28" s="435"/>
      <c r="Y28" s="436"/>
      <c r="Z28" s="411" t="s">
        <v>175</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176</v>
      </c>
      <c r="AZ28" s="473"/>
      <c r="BA28" s="473"/>
      <c r="BB28" s="474"/>
      <c r="BC28" s="481" t="s">
        <v>46</v>
      </c>
      <c r="BD28" s="482"/>
      <c r="BE28" s="482"/>
      <c r="BF28" s="482"/>
      <c r="BG28" s="482"/>
      <c r="BH28" s="482"/>
      <c r="BI28" s="482"/>
      <c r="BJ28" s="482"/>
      <c r="BK28" s="482"/>
      <c r="BL28" s="482"/>
      <c r="BM28" s="483"/>
      <c r="BN28" s="484">
        <v>972468</v>
      </c>
      <c r="BO28" s="485"/>
      <c r="BP28" s="485"/>
      <c r="BQ28" s="485"/>
      <c r="BR28" s="485"/>
      <c r="BS28" s="485"/>
      <c r="BT28" s="485"/>
      <c r="BU28" s="486"/>
      <c r="BV28" s="484">
        <v>731780</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15">
      <c r="A29" s="169"/>
      <c r="B29" s="434"/>
      <c r="C29" s="435"/>
      <c r="D29" s="436"/>
      <c r="E29" s="411" t="s">
        <v>177</v>
      </c>
      <c r="F29" s="412"/>
      <c r="G29" s="412"/>
      <c r="H29" s="412"/>
      <c r="I29" s="412"/>
      <c r="J29" s="412"/>
      <c r="K29" s="413"/>
      <c r="L29" s="408">
        <v>8</v>
      </c>
      <c r="M29" s="409"/>
      <c r="N29" s="409"/>
      <c r="O29" s="409"/>
      <c r="P29" s="410"/>
      <c r="Q29" s="408">
        <v>2430</v>
      </c>
      <c r="R29" s="409"/>
      <c r="S29" s="409"/>
      <c r="T29" s="409"/>
      <c r="U29" s="409"/>
      <c r="V29" s="410"/>
      <c r="W29" s="499"/>
      <c r="X29" s="500"/>
      <c r="Y29" s="501"/>
      <c r="Z29" s="411" t="s">
        <v>178</v>
      </c>
      <c r="AA29" s="412"/>
      <c r="AB29" s="412"/>
      <c r="AC29" s="412"/>
      <c r="AD29" s="412"/>
      <c r="AE29" s="412"/>
      <c r="AF29" s="412"/>
      <c r="AG29" s="413"/>
      <c r="AH29" s="408">
        <v>130</v>
      </c>
      <c r="AI29" s="409"/>
      <c r="AJ29" s="409"/>
      <c r="AK29" s="409"/>
      <c r="AL29" s="410"/>
      <c r="AM29" s="408">
        <v>382555</v>
      </c>
      <c r="AN29" s="409"/>
      <c r="AO29" s="409"/>
      <c r="AP29" s="409"/>
      <c r="AQ29" s="409"/>
      <c r="AR29" s="410"/>
      <c r="AS29" s="408">
        <v>2943</v>
      </c>
      <c r="AT29" s="409"/>
      <c r="AU29" s="409"/>
      <c r="AV29" s="409"/>
      <c r="AW29" s="409"/>
      <c r="AX29" s="468"/>
      <c r="AY29" s="475"/>
      <c r="AZ29" s="476"/>
      <c r="BA29" s="476"/>
      <c r="BB29" s="477"/>
      <c r="BC29" s="469" t="s">
        <v>179</v>
      </c>
      <c r="BD29" s="470"/>
      <c r="BE29" s="470"/>
      <c r="BF29" s="470"/>
      <c r="BG29" s="470"/>
      <c r="BH29" s="470"/>
      <c r="BI29" s="470"/>
      <c r="BJ29" s="470"/>
      <c r="BK29" s="470"/>
      <c r="BL29" s="470"/>
      <c r="BM29" s="471"/>
      <c r="BN29" s="455">
        <v>117942</v>
      </c>
      <c r="BO29" s="456"/>
      <c r="BP29" s="456"/>
      <c r="BQ29" s="456"/>
      <c r="BR29" s="456"/>
      <c r="BS29" s="456"/>
      <c r="BT29" s="456"/>
      <c r="BU29" s="457"/>
      <c r="BV29" s="455">
        <v>87511</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180</v>
      </c>
      <c r="X30" s="423"/>
      <c r="Y30" s="423"/>
      <c r="Z30" s="423"/>
      <c r="AA30" s="423"/>
      <c r="AB30" s="423"/>
      <c r="AC30" s="423"/>
      <c r="AD30" s="423"/>
      <c r="AE30" s="423"/>
      <c r="AF30" s="423"/>
      <c r="AG30" s="424"/>
      <c r="AH30" s="425">
        <v>93.8</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250344</v>
      </c>
      <c r="BO30" s="490"/>
      <c r="BP30" s="490"/>
      <c r="BQ30" s="490"/>
      <c r="BR30" s="490"/>
      <c r="BS30" s="490"/>
      <c r="BT30" s="490"/>
      <c r="BU30" s="491"/>
      <c r="BV30" s="489">
        <v>235008</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414" t="s">
        <v>181</v>
      </c>
      <c r="D32" s="414"/>
      <c r="E32" s="414"/>
      <c r="F32" s="414"/>
      <c r="G32" s="414"/>
      <c r="H32" s="414"/>
      <c r="I32" s="414"/>
      <c r="J32" s="414"/>
      <c r="K32" s="414"/>
      <c r="L32" s="414"/>
      <c r="M32" s="414"/>
      <c r="N32" s="414"/>
      <c r="O32" s="414"/>
      <c r="P32" s="414"/>
      <c r="Q32" s="414"/>
      <c r="R32" s="414"/>
      <c r="S32" s="414"/>
      <c r="U32" s="415" t="s">
        <v>182</v>
      </c>
      <c r="V32" s="415"/>
      <c r="W32" s="415"/>
      <c r="X32" s="415"/>
      <c r="Y32" s="415"/>
      <c r="Z32" s="415"/>
      <c r="AA32" s="415"/>
      <c r="AB32" s="415"/>
      <c r="AC32" s="415"/>
      <c r="AD32" s="415"/>
      <c r="AE32" s="415"/>
      <c r="AF32" s="415"/>
      <c r="AG32" s="415"/>
      <c r="AH32" s="415"/>
      <c r="AI32" s="415"/>
      <c r="AJ32" s="415"/>
      <c r="AK32" s="415"/>
      <c r="AM32" s="415" t="s">
        <v>183</v>
      </c>
      <c r="AN32" s="415"/>
      <c r="AO32" s="415"/>
      <c r="AP32" s="415"/>
      <c r="AQ32" s="415"/>
      <c r="AR32" s="415"/>
      <c r="AS32" s="415"/>
      <c r="AT32" s="415"/>
      <c r="AU32" s="415"/>
      <c r="AV32" s="415"/>
      <c r="AW32" s="415"/>
      <c r="AX32" s="415"/>
      <c r="AY32" s="415"/>
      <c r="AZ32" s="415"/>
      <c r="BA32" s="415"/>
      <c r="BB32" s="415"/>
      <c r="BC32" s="415"/>
      <c r="BE32" s="415" t="s">
        <v>184</v>
      </c>
      <c r="BF32" s="415"/>
      <c r="BG32" s="415"/>
      <c r="BH32" s="415"/>
      <c r="BI32" s="415"/>
      <c r="BJ32" s="415"/>
      <c r="BK32" s="415"/>
      <c r="BL32" s="415"/>
      <c r="BM32" s="415"/>
      <c r="BN32" s="415"/>
      <c r="BO32" s="415"/>
      <c r="BP32" s="415"/>
      <c r="BQ32" s="415"/>
      <c r="BR32" s="415"/>
      <c r="BS32" s="415"/>
      <c r="BT32" s="415"/>
      <c r="BU32" s="415"/>
      <c r="BW32" s="415" t="s">
        <v>185</v>
      </c>
      <c r="BX32" s="415"/>
      <c r="BY32" s="415"/>
      <c r="BZ32" s="415"/>
      <c r="CA32" s="415"/>
      <c r="CB32" s="415"/>
      <c r="CC32" s="415"/>
      <c r="CD32" s="415"/>
      <c r="CE32" s="415"/>
      <c r="CF32" s="415"/>
      <c r="CG32" s="415"/>
      <c r="CH32" s="415"/>
      <c r="CI32" s="415"/>
      <c r="CJ32" s="415"/>
      <c r="CK32" s="415"/>
      <c r="CL32" s="415"/>
      <c r="CM32" s="415"/>
      <c r="CO32" s="415" t="s">
        <v>186</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15">
      <c r="A33" s="169"/>
      <c r="B33" s="193"/>
      <c r="C33" s="407" t="s">
        <v>187</v>
      </c>
      <c r="D33" s="407"/>
      <c r="E33" s="406" t="s">
        <v>188</v>
      </c>
      <c r="F33" s="406"/>
      <c r="G33" s="406"/>
      <c r="H33" s="406"/>
      <c r="I33" s="406"/>
      <c r="J33" s="406"/>
      <c r="K33" s="406"/>
      <c r="L33" s="406"/>
      <c r="M33" s="406"/>
      <c r="N33" s="406"/>
      <c r="O33" s="406"/>
      <c r="P33" s="406"/>
      <c r="Q33" s="406"/>
      <c r="R33" s="406"/>
      <c r="S33" s="406"/>
      <c r="T33" s="194"/>
      <c r="U33" s="407" t="s">
        <v>187</v>
      </c>
      <c r="V33" s="407"/>
      <c r="W33" s="406" t="s">
        <v>188</v>
      </c>
      <c r="X33" s="406"/>
      <c r="Y33" s="406"/>
      <c r="Z33" s="406"/>
      <c r="AA33" s="406"/>
      <c r="AB33" s="406"/>
      <c r="AC33" s="406"/>
      <c r="AD33" s="406"/>
      <c r="AE33" s="406"/>
      <c r="AF33" s="406"/>
      <c r="AG33" s="406"/>
      <c r="AH33" s="406"/>
      <c r="AI33" s="406"/>
      <c r="AJ33" s="406"/>
      <c r="AK33" s="406"/>
      <c r="AL33" s="194"/>
      <c r="AM33" s="407" t="s">
        <v>187</v>
      </c>
      <c r="AN33" s="407"/>
      <c r="AO33" s="406" t="s">
        <v>188</v>
      </c>
      <c r="AP33" s="406"/>
      <c r="AQ33" s="406"/>
      <c r="AR33" s="406"/>
      <c r="AS33" s="406"/>
      <c r="AT33" s="406"/>
      <c r="AU33" s="406"/>
      <c r="AV33" s="406"/>
      <c r="AW33" s="406"/>
      <c r="AX33" s="406"/>
      <c r="AY33" s="406"/>
      <c r="AZ33" s="406"/>
      <c r="BA33" s="406"/>
      <c r="BB33" s="406"/>
      <c r="BC33" s="406"/>
      <c r="BD33" s="195"/>
      <c r="BE33" s="406" t="s">
        <v>189</v>
      </c>
      <c r="BF33" s="406"/>
      <c r="BG33" s="406" t="s">
        <v>190</v>
      </c>
      <c r="BH33" s="406"/>
      <c r="BI33" s="406"/>
      <c r="BJ33" s="406"/>
      <c r="BK33" s="406"/>
      <c r="BL33" s="406"/>
      <c r="BM33" s="406"/>
      <c r="BN33" s="406"/>
      <c r="BO33" s="406"/>
      <c r="BP33" s="406"/>
      <c r="BQ33" s="406"/>
      <c r="BR33" s="406"/>
      <c r="BS33" s="406"/>
      <c r="BT33" s="406"/>
      <c r="BU33" s="406"/>
      <c r="BV33" s="195"/>
      <c r="BW33" s="407" t="s">
        <v>189</v>
      </c>
      <c r="BX33" s="407"/>
      <c r="BY33" s="406" t="s">
        <v>191</v>
      </c>
      <c r="BZ33" s="406"/>
      <c r="CA33" s="406"/>
      <c r="CB33" s="406"/>
      <c r="CC33" s="406"/>
      <c r="CD33" s="406"/>
      <c r="CE33" s="406"/>
      <c r="CF33" s="406"/>
      <c r="CG33" s="406"/>
      <c r="CH33" s="406"/>
      <c r="CI33" s="406"/>
      <c r="CJ33" s="406"/>
      <c r="CK33" s="406"/>
      <c r="CL33" s="406"/>
      <c r="CM33" s="406"/>
      <c r="CN33" s="194"/>
      <c r="CO33" s="407" t="s">
        <v>187</v>
      </c>
      <c r="CP33" s="407"/>
      <c r="CQ33" s="406" t="s">
        <v>192</v>
      </c>
      <c r="CR33" s="406"/>
      <c r="CS33" s="406"/>
      <c r="CT33" s="406"/>
      <c r="CU33" s="406"/>
      <c r="CV33" s="406"/>
      <c r="CW33" s="406"/>
      <c r="CX33" s="406"/>
      <c r="CY33" s="406"/>
      <c r="CZ33" s="406"/>
      <c r="DA33" s="406"/>
      <c r="DB33" s="406"/>
      <c r="DC33" s="406"/>
      <c r="DD33" s="406"/>
      <c r="DE33" s="406"/>
      <c r="DF33" s="194"/>
      <c r="DG33" s="405" t="s">
        <v>193</v>
      </c>
      <c r="DH33" s="405"/>
      <c r="DI33" s="196"/>
    </row>
    <row r="34" spans="1:113" ht="32.25" customHeight="1" x14ac:dyDescent="0.15">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4</v>
      </c>
      <c r="V34" s="403"/>
      <c r="W34" s="404" t="str">
        <f>IF('各会計、関係団体の財政状況及び健全化判断比率'!B28="","",'各会計、関係団体の財政状況及び健全化判断比率'!B28)</f>
        <v>国民健康保険特別会計</v>
      </c>
      <c r="X34" s="404"/>
      <c r="Y34" s="404"/>
      <c r="Z34" s="404"/>
      <c r="AA34" s="404"/>
      <c r="AB34" s="404"/>
      <c r="AC34" s="404"/>
      <c r="AD34" s="404"/>
      <c r="AE34" s="404"/>
      <c r="AF34" s="404"/>
      <c r="AG34" s="404"/>
      <c r="AH34" s="404"/>
      <c r="AI34" s="404"/>
      <c r="AJ34" s="404"/>
      <c r="AK34" s="404"/>
      <c r="AL34" s="169"/>
      <c r="AM34" s="403">
        <f>IF(AO34="","",MAX(C34:D43,U34:V43)+1)</f>
        <v>6</v>
      </c>
      <c r="AN34" s="403"/>
      <c r="AO34" s="404" t="str">
        <f>IF('各会計、関係団体の財政状況及び健全化判断比率'!B30="","",'各会計、関係団体の財政状況及び健全化判断比率'!B30)</f>
        <v>水道事業会計</v>
      </c>
      <c r="AP34" s="404"/>
      <c r="AQ34" s="404"/>
      <c r="AR34" s="404"/>
      <c r="AS34" s="404"/>
      <c r="AT34" s="404"/>
      <c r="AU34" s="404"/>
      <c r="AV34" s="404"/>
      <c r="AW34" s="404"/>
      <c r="AX34" s="404"/>
      <c r="AY34" s="404"/>
      <c r="AZ34" s="404"/>
      <c r="BA34" s="404"/>
      <c r="BB34" s="404"/>
      <c r="BC34" s="404"/>
      <c r="BD34" s="169"/>
      <c r="BE34" s="403" t="str">
        <f>IF(BG34="","",MAX(C34:D43,U34:V43,AM34:AN43)+1)</f>
        <v/>
      </c>
      <c r="BF34" s="403"/>
      <c r="BG34" s="404"/>
      <c r="BH34" s="404"/>
      <c r="BI34" s="404"/>
      <c r="BJ34" s="404"/>
      <c r="BK34" s="404"/>
      <c r="BL34" s="404"/>
      <c r="BM34" s="404"/>
      <c r="BN34" s="404"/>
      <c r="BO34" s="404"/>
      <c r="BP34" s="404"/>
      <c r="BQ34" s="404"/>
      <c r="BR34" s="404"/>
      <c r="BS34" s="404"/>
      <c r="BT34" s="404"/>
      <c r="BU34" s="404"/>
      <c r="BV34" s="169"/>
      <c r="BW34" s="403">
        <f>IF(BY34="","",MAX(C34:D43,U34:V43,AM34:AN43,BE34:BF43)+1)</f>
        <v>8</v>
      </c>
      <c r="BX34" s="403"/>
      <c r="BY34" s="404" t="str">
        <f>IF('各会計、関係団体の財政状況及び健全化判断比率'!B68="","",'各会計、関係団体の財政状況及び健全化判断比率'!B68)</f>
        <v>西濃環境整備組合</v>
      </c>
      <c r="BZ34" s="404"/>
      <c r="CA34" s="404"/>
      <c r="CB34" s="404"/>
      <c r="CC34" s="404"/>
      <c r="CD34" s="404"/>
      <c r="CE34" s="404"/>
      <c r="CF34" s="404"/>
      <c r="CG34" s="404"/>
      <c r="CH34" s="404"/>
      <c r="CI34" s="404"/>
      <c r="CJ34" s="404"/>
      <c r="CK34" s="404"/>
      <c r="CL34" s="404"/>
      <c r="CM34" s="404"/>
      <c r="CN34" s="169"/>
      <c r="CO34" s="403">
        <f>IF(CQ34="","",MAX(C34:D43,U34:V43,AM34:AN43,BE34:BF43,BW34:BX43)+1)</f>
        <v>18</v>
      </c>
      <c r="CP34" s="403"/>
      <c r="CQ34" s="404" t="str">
        <f>IF('各会計、関係団体の財政状況及び健全化判断比率'!BS7="","",'各会計、関係団体の財政状況及び健全化判断比率'!BS7)</f>
        <v>安八町土地開発公社</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〇</v>
      </c>
      <c r="DH34" s="401"/>
      <c r="DI34" s="196"/>
    </row>
    <row r="35" spans="1:113" ht="32.25" customHeight="1" x14ac:dyDescent="0.15">
      <c r="A35" s="169"/>
      <c r="B35" s="193"/>
      <c r="C35" s="403">
        <f>IF(E35="","",C34+1)</f>
        <v>2</v>
      </c>
      <c r="D35" s="403"/>
      <c r="E35" s="404" t="str">
        <f>IF('各会計、関係団体の財政状況及び健全化判断比率'!B8="","",'各会計、関係団体の財政状況及び健全化判断比率'!B8)</f>
        <v>児童発達支援事業特別会計</v>
      </c>
      <c r="F35" s="404"/>
      <c r="G35" s="404"/>
      <c r="H35" s="404"/>
      <c r="I35" s="404"/>
      <c r="J35" s="404"/>
      <c r="K35" s="404"/>
      <c r="L35" s="404"/>
      <c r="M35" s="404"/>
      <c r="N35" s="404"/>
      <c r="O35" s="404"/>
      <c r="P35" s="404"/>
      <c r="Q35" s="404"/>
      <c r="R35" s="404"/>
      <c r="S35" s="404"/>
      <c r="T35" s="169"/>
      <c r="U35" s="403">
        <f>IF(W35="","",U34+1)</f>
        <v>5</v>
      </c>
      <c r="V35" s="403"/>
      <c r="W35" s="404" t="str">
        <f>IF('各会計、関係団体の財政状況及び健全化判断比率'!B29="","",'各会計、関係団体の財政状況及び健全化判断比率'!B29)</f>
        <v>後期高齢者医療特別会計</v>
      </c>
      <c r="X35" s="404"/>
      <c r="Y35" s="404"/>
      <c r="Z35" s="404"/>
      <c r="AA35" s="404"/>
      <c r="AB35" s="404"/>
      <c r="AC35" s="404"/>
      <c r="AD35" s="404"/>
      <c r="AE35" s="404"/>
      <c r="AF35" s="404"/>
      <c r="AG35" s="404"/>
      <c r="AH35" s="404"/>
      <c r="AI35" s="404"/>
      <c r="AJ35" s="404"/>
      <c r="AK35" s="404"/>
      <c r="AL35" s="169"/>
      <c r="AM35" s="403">
        <f t="shared" ref="AM35:AM43" si="0">IF(AO35="","",AM34+1)</f>
        <v>7</v>
      </c>
      <c r="AN35" s="403"/>
      <c r="AO35" s="404" t="str">
        <f>IF('各会計、関係団体の財政状況及び健全化判断比率'!B31="","",'各会計、関係団体の財政状況及び健全化判断比率'!B31)</f>
        <v>公共下水道事業会計</v>
      </c>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9</v>
      </c>
      <c r="BX35" s="403"/>
      <c r="BY35" s="404" t="str">
        <f>IF('各会計、関係団体の財政状況及び健全化判断比率'!B69="","",'各会計、関係団体の財政状況及び健全化判断比率'!B69)</f>
        <v>大垣消防組合</v>
      </c>
      <c r="BZ35" s="404"/>
      <c r="CA35" s="404"/>
      <c r="CB35" s="404"/>
      <c r="CC35" s="404"/>
      <c r="CD35" s="404"/>
      <c r="CE35" s="404"/>
      <c r="CF35" s="404"/>
      <c r="CG35" s="404"/>
      <c r="CH35" s="404"/>
      <c r="CI35" s="404"/>
      <c r="CJ35" s="404"/>
      <c r="CK35" s="404"/>
      <c r="CL35" s="404"/>
      <c r="CM35" s="404"/>
      <c r="CN35" s="169"/>
      <c r="CO35" s="403" t="str">
        <f t="shared" ref="CO35:CO43" si="3">IF(CQ35="","",CO34+1)</f>
        <v/>
      </c>
      <c r="CP35" s="403"/>
      <c r="CQ35" s="404" t="str">
        <f>IF('各会計、関係団体の財政状況及び健全化判断比率'!BS8="","",'各会計、関係団体の財政状況及び健全化判断比率'!BS8)</f>
        <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15">
      <c r="A36" s="169"/>
      <c r="B36" s="193"/>
      <c r="C36" s="403">
        <f>IF(E36="","",C35+1)</f>
        <v>3</v>
      </c>
      <c r="D36" s="403"/>
      <c r="E36" s="404" t="str">
        <f>IF('各会計、関係団体の財政状況及び健全化判断比率'!B9="","",'各会計、関係団体の財政状況及び健全化判断比率'!B9)</f>
        <v>土地取得特別会計</v>
      </c>
      <c r="F36" s="404"/>
      <c r="G36" s="404"/>
      <c r="H36" s="404"/>
      <c r="I36" s="404"/>
      <c r="J36" s="404"/>
      <c r="K36" s="404"/>
      <c r="L36" s="404"/>
      <c r="M36" s="404"/>
      <c r="N36" s="404"/>
      <c r="O36" s="404"/>
      <c r="P36" s="404"/>
      <c r="Q36" s="404"/>
      <c r="R36" s="404"/>
      <c r="S36" s="404"/>
      <c r="T36" s="169"/>
      <c r="U36" s="403" t="str">
        <f t="shared" ref="U36:U43" si="4">IF(W36="","",U35+1)</f>
        <v/>
      </c>
      <c r="V36" s="403"/>
      <c r="W36" s="404"/>
      <c r="X36" s="404"/>
      <c r="Y36" s="404"/>
      <c r="Z36" s="404"/>
      <c r="AA36" s="404"/>
      <c r="AB36" s="404"/>
      <c r="AC36" s="404"/>
      <c r="AD36" s="404"/>
      <c r="AE36" s="404"/>
      <c r="AF36" s="404"/>
      <c r="AG36" s="404"/>
      <c r="AH36" s="404"/>
      <c r="AI36" s="404"/>
      <c r="AJ36" s="404"/>
      <c r="AK36" s="404"/>
      <c r="AL36" s="169"/>
      <c r="AM36" s="403" t="str">
        <f t="shared" si="0"/>
        <v/>
      </c>
      <c r="AN36" s="403"/>
      <c r="AO36" s="404"/>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10</v>
      </c>
      <c r="BX36" s="403"/>
      <c r="BY36" s="404" t="str">
        <f>IF('各会計、関係団体の財政状況及び健全化判断比率'!B70="","",'各会計、関係団体の財政状況及び健全化判断比率'!B70)</f>
        <v>大垣衛生施設組合</v>
      </c>
      <c r="BZ36" s="404"/>
      <c r="CA36" s="404"/>
      <c r="CB36" s="404"/>
      <c r="CC36" s="404"/>
      <c r="CD36" s="404"/>
      <c r="CE36" s="404"/>
      <c r="CF36" s="404"/>
      <c r="CG36" s="404"/>
      <c r="CH36" s="404"/>
      <c r="CI36" s="404"/>
      <c r="CJ36" s="404"/>
      <c r="CK36" s="404"/>
      <c r="CL36" s="404"/>
      <c r="CM36" s="404"/>
      <c r="CN36" s="169"/>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15">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t="str">
        <f t="shared" si="4"/>
        <v/>
      </c>
      <c r="V37" s="403"/>
      <c r="W37" s="404"/>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11</v>
      </c>
      <c r="BX37" s="403"/>
      <c r="BY37" s="404" t="str">
        <f>IF('各会計、関係団体の財政状況及び健全化判断比率'!B71="","",'各会計、関係団体の財政状況及び健全化判断比率'!B71)</f>
        <v>西南濃粗大廃棄物処理組合</v>
      </c>
      <c r="BZ37" s="404"/>
      <c r="CA37" s="404"/>
      <c r="CB37" s="404"/>
      <c r="CC37" s="404"/>
      <c r="CD37" s="404"/>
      <c r="CE37" s="404"/>
      <c r="CF37" s="404"/>
      <c r="CG37" s="404"/>
      <c r="CH37" s="404"/>
      <c r="CI37" s="404"/>
      <c r="CJ37" s="404"/>
      <c r="CK37" s="404"/>
      <c r="CL37" s="404"/>
      <c r="CM37" s="404"/>
      <c r="CN37" s="169"/>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15">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12</v>
      </c>
      <c r="BX38" s="403"/>
      <c r="BY38" s="404" t="str">
        <f>IF('各会計、関係団体の財政状況及び健全化判断比率'!B72="","",'各会計、関係団体の財政状況及び健全化判断比率'!B72)</f>
        <v>大垣市安八郡安八町東安中学校組合</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15">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f t="shared" si="2"/>
        <v>13</v>
      </c>
      <c r="BX39" s="403"/>
      <c r="BY39" s="404" t="str">
        <f>IF('各会計、関係団体の財政状況及び健全化判断比率'!B73="","",'各会計、関係団体の財政状況及び健全化判断比率'!B73)</f>
        <v>安八郡広域連合</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15">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f t="shared" si="2"/>
        <v>14</v>
      </c>
      <c r="BX40" s="403"/>
      <c r="BY40" s="404" t="str">
        <f>IF('各会計、関係団体の財政状況及び健全化判断比率'!B74="","",'各会計、関係団体の財政状況及び健全化判断比率'!B74)</f>
        <v>あすわ苑老人福祉施設事務組合</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15">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f t="shared" si="2"/>
        <v>15</v>
      </c>
      <c r="BX41" s="403"/>
      <c r="BY41" s="404" t="str">
        <f>IF('各会計、関係団体の財政状況及び健全化判断比率'!B75="","",'各会計、関係団体の財政状況及び健全化判断比率'!B75)</f>
        <v>岐阜県市町村会館組合</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15">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f t="shared" si="2"/>
        <v>16</v>
      </c>
      <c r="BX42" s="403"/>
      <c r="BY42" s="404" t="str">
        <f>IF('各会計、関係団体の財政状況及び健全化判断比率'!B76="","",'各会計、関係団体の財政状況及び健全化判断比率'!B76)</f>
        <v>岐阜県市町村職員退職手当組合</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15">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f t="shared" si="2"/>
        <v>17</v>
      </c>
      <c r="BX43" s="403"/>
      <c r="BY43" s="404" t="str">
        <f>IF('各会計、関係団体の財政状況及び健全化判断比率'!B77="","",'各会計、関係団体の財政状況及び健全化判断比率'!B77)</f>
        <v>後期高齢者医療連合（一般会計分）</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194</v>
      </c>
      <c r="E46" s="400" t="s">
        <v>195</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15">
      <c r="E47" s="400" t="s">
        <v>196</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15">
      <c r="E48" s="400" t="s">
        <v>197</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15">
      <c r="E49" s="402" t="s">
        <v>198</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15">
      <c r="E50" s="400" t="s">
        <v>199</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15">
      <c r="E51" s="400" t="s">
        <v>200</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15">
      <c r="E52" s="400" t="s">
        <v>201</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15">
      <c r="E53" s="400" t="s">
        <v>202</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15"/>
    <row r="55" spans="5:113" x14ac:dyDescent="0.15"/>
    <row r="56" spans="5:113" x14ac:dyDescent="0.15"/>
  </sheetData>
  <sheetProtection algorithmName="SHA-512" hashValue="+5gygzmWxf8UMrBlsiZy/qTC5crWi3SlUo9LSC2YvutdzXbbxan0Nhu2rXuWF5G8bbtvjPOiuartpbNMlR249Q==" saltValue="cSdKJ8Lb4qBMhuqKerJa4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203</v>
      </c>
      <c r="DI1" s="754"/>
      <c r="DJ1" s="754"/>
      <c r="DK1" s="754"/>
      <c r="DL1" s="754"/>
      <c r="DM1" s="754"/>
      <c r="DN1" s="755"/>
      <c r="DO1" s="202"/>
      <c r="DP1" s="753" t="s">
        <v>204</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15">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709" t="s">
        <v>206</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207</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208</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15">
      <c r="B4" s="709" t="s">
        <v>1</v>
      </c>
      <c r="C4" s="710"/>
      <c r="D4" s="710"/>
      <c r="E4" s="710"/>
      <c r="F4" s="710"/>
      <c r="G4" s="710"/>
      <c r="H4" s="710"/>
      <c r="I4" s="710"/>
      <c r="J4" s="710"/>
      <c r="K4" s="710"/>
      <c r="L4" s="710"/>
      <c r="M4" s="710"/>
      <c r="N4" s="710"/>
      <c r="O4" s="710"/>
      <c r="P4" s="710"/>
      <c r="Q4" s="711"/>
      <c r="R4" s="709" t="s">
        <v>209</v>
      </c>
      <c r="S4" s="710"/>
      <c r="T4" s="710"/>
      <c r="U4" s="710"/>
      <c r="V4" s="710"/>
      <c r="W4" s="710"/>
      <c r="X4" s="710"/>
      <c r="Y4" s="711"/>
      <c r="Z4" s="709" t="s">
        <v>210</v>
      </c>
      <c r="AA4" s="710"/>
      <c r="AB4" s="710"/>
      <c r="AC4" s="711"/>
      <c r="AD4" s="709" t="s">
        <v>211</v>
      </c>
      <c r="AE4" s="710"/>
      <c r="AF4" s="710"/>
      <c r="AG4" s="710"/>
      <c r="AH4" s="710"/>
      <c r="AI4" s="710"/>
      <c r="AJ4" s="710"/>
      <c r="AK4" s="711"/>
      <c r="AL4" s="709" t="s">
        <v>210</v>
      </c>
      <c r="AM4" s="710"/>
      <c r="AN4" s="710"/>
      <c r="AO4" s="711"/>
      <c r="AP4" s="756" t="s">
        <v>212</v>
      </c>
      <c r="AQ4" s="756"/>
      <c r="AR4" s="756"/>
      <c r="AS4" s="756"/>
      <c r="AT4" s="756"/>
      <c r="AU4" s="756"/>
      <c r="AV4" s="756"/>
      <c r="AW4" s="756"/>
      <c r="AX4" s="756"/>
      <c r="AY4" s="756"/>
      <c r="AZ4" s="756"/>
      <c r="BA4" s="756"/>
      <c r="BB4" s="756"/>
      <c r="BC4" s="756"/>
      <c r="BD4" s="756"/>
      <c r="BE4" s="756"/>
      <c r="BF4" s="756"/>
      <c r="BG4" s="756" t="s">
        <v>213</v>
      </c>
      <c r="BH4" s="756"/>
      <c r="BI4" s="756"/>
      <c r="BJ4" s="756"/>
      <c r="BK4" s="756"/>
      <c r="BL4" s="756"/>
      <c r="BM4" s="756"/>
      <c r="BN4" s="756"/>
      <c r="BO4" s="756" t="s">
        <v>210</v>
      </c>
      <c r="BP4" s="756"/>
      <c r="BQ4" s="756"/>
      <c r="BR4" s="756"/>
      <c r="BS4" s="756" t="s">
        <v>214</v>
      </c>
      <c r="BT4" s="756"/>
      <c r="BU4" s="756"/>
      <c r="BV4" s="756"/>
      <c r="BW4" s="756"/>
      <c r="BX4" s="756"/>
      <c r="BY4" s="756"/>
      <c r="BZ4" s="756"/>
      <c r="CA4" s="756"/>
      <c r="CB4" s="756"/>
      <c r="CD4" s="709" t="s">
        <v>215</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15">
      <c r="B5" s="715" t="s">
        <v>216</v>
      </c>
      <c r="C5" s="716"/>
      <c r="D5" s="716"/>
      <c r="E5" s="716"/>
      <c r="F5" s="716"/>
      <c r="G5" s="716"/>
      <c r="H5" s="716"/>
      <c r="I5" s="716"/>
      <c r="J5" s="716"/>
      <c r="K5" s="716"/>
      <c r="L5" s="716"/>
      <c r="M5" s="716"/>
      <c r="N5" s="716"/>
      <c r="O5" s="716"/>
      <c r="P5" s="716"/>
      <c r="Q5" s="717"/>
      <c r="R5" s="712">
        <v>2105383</v>
      </c>
      <c r="S5" s="713"/>
      <c r="T5" s="713"/>
      <c r="U5" s="713"/>
      <c r="V5" s="713"/>
      <c r="W5" s="713"/>
      <c r="X5" s="713"/>
      <c r="Y5" s="738"/>
      <c r="Z5" s="751">
        <v>28.2</v>
      </c>
      <c r="AA5" s="751"/>
      <c r="AB5" s="751"/>
      <c r="AC5" s="751"/>
      <c r="AD5" s="752">
        <v>2105383</v>
      </c>
      <c r="AE5" s="752"/>
      <c r="AF5" s="752"/>
      <c r="AG5" s="752"/>
      <c r="AH5" s="752"/>
      <c r="AI5" s="752"/>
      <c r="AJ5" s="752"/>
      <c r="AK5" s="752"/>
      <c r="AL5" s="739">
        <v>48.2</v>
      </c>
      <c r="AM5" s="721"/>
      <c r="AN5" s="721"/>
      <c r="AO5" s="740"/>
      <c r="AP5" s="715" t="s">
        <v>217</v>
      </c>
      <c r="AQ5" s="716"/>
      <c r="AR5" s="716"/>
      <c r="AS5" s="716"/>
      <c r="AT5" s="716"/>
      <c r="AU5" s="716"/>
      <c r="AV5" s="716"/>
      <c r="AW5" s="716"/>
      <c r="AX5" s="716"/>
      <c r="AY5" s="716"/>
      <c r="AZ5" s="716"/>
      <c r="BA5" s="716"/>
      <c r="BB5" s="716"/>
      <c r="BC5" s="716"/>
      <c r="BD5" s="716"/>
      <c r="BE5" s="716"/>
      <c r="BF5" s="717"/>
      <c r="BG5" s="657">
        <v>2105383</v>
      </c>
      <c r="BH5" s="658"/>
      <c r="BI5" s="658"/>
      <c r="BJ5" s="658"/>
      <c r="BK5" s="658"/>
      <c r="BL5" s="658"/>
      <c r="BM5" s="658"/>
      <c r="BN5" s="659"/>
      <c r="BO5" s="695">
        <v>100</v>
      </c>
      <c r="BP5" s="695"/>
      <c r="BQ5" s="695"/>
      <c r="BR5" s="695"/>
      <c r="BS5" s="696" t="s">
        <v>122</v>
      </c>
      <c r="BT5" s="696"/>
      <c r="BU5" s="696"/>
      <c r="BV5" s="696"/>
      <c r="BW5" s="696"/>
      <c r="BX5" s="696"/>
      <c r="BY5" s="696"/>
      <c r="BZ5" s="696"/>
      <c r="CA5" s="696"/>
      <c r="CB5" s="736"/>
      <c r="CD5" s="709" t="s">
        <v>212</v>
      </c>
      <c r="CE5" s="710"/>
      <c r="CF5" s="710"/>
      <c r="CG5" s="710"/>
      <c r="CH5" s="710"/>
      <c r="CI5" s="710"/>
      <c r="CJ5" s="710"/>
      <c r="CK5" s="710"/>
      <c r="CL5" s="710"/>
      <c r="CM5" s="710"/>
      <c r="CN5" s="710"/>
      <c r="CO5" s="710"/>
      <c r="CP5" s="710"/>
      <c r="CQ5" s="711"/>
      <c r="CR5" s="709" t="s">
        <v>218</v>
      </c>
      <c r="CS5" s="710"/>
      <c r="CT5" s="710"/>
      <c r="CU5" s="710"/>
      <c r="CV5" s="710"/>
      <c r="CW5" s="710"/>
      <c r="CX5" s="710"/>
      <c r="CY5" s="711"/>
      <c r="CZ5" s="709" t="s">
        <v>210</v>
      </c>
      <c r="DA5" s="710"/>
      <c r="DB5" s="710"/>
      <c r="DC5" s="711"/>
      <c r="DD5" s="709" t="s">
        <v>219</v>
      </c>
      <c r="DE5" s="710"/>
      <c r="DF5" s="710"/>
      <c r="DG5" s="710"/>
      <c r="DH5" s="710"/>
      <c r="DI5" s="710"/>
      <c r="DJ5" s="710"/>
      <c r="DK5" s="710"/>
      <c r="DL5" s="710"/>
      <c r="DM5" s="710"/>
      <c r="DN5" s="710"/>
      <c r="DO5" s="710"/>
      <c r="DP5" s="711"/>
      <c r="DQ5" s="709" t="s">
        <v>220</v>
      </c>
      <c r="DR5" s="710"/>
      <c r="DS5" s="710"/>
      <c r="DT5" s="710"/>
      <c r="DU5" s="710"/>
      <c r="DV5" s="710"/>
      <c r="DW5" s="710"/>
      <c r="DX5" s="710"/>
      <c r="DY5" s="710"/>
      <c r="DZ5" s="710"/>
      <c r="EA5" s="710"/>
      <c r="EB5" s="710"/>
      <c r="EC5" s="711"/>
    </row>
    <row r="6" spans="2:143" ht="11.25" customHeight="1" x14ac:dyDescent="0.15">
      <c r="B6" s="654" t="s">
        <v>221</v>
      </c>
      <c r="C6" s="655"/>
      <c r="D6" s="655"/>
      <c r="E6" s="655"/>
      <c r="F6" s="655"/>
      <c r="G6" s="655"/>
      <c r="H6" s="655"/>
      <c r="I6" s="655"/>
      <c r="J6" s="655"/>
      <c r="K6" s="655"/>
      <c r="L6" s="655"/>
      <c r="M6" s="655"/>
      <c r="N6" s="655"/>
      <c r="O6" s="655"/>
      <c r="P6" s="655"/>
      <c r="Q6" s="656"/>
      <c r="R6" s="657">
        <v>88951</v>
      </c>
      <c r="S6" s="658"/>
      <c r="T6" s="658"/>
      <c r="U6" s="658"/>
      <c r="V6" s="658"/>
      <c r="W6" s="658"/>
      <c r="X6" s="658"/>
      <c r="Y6" s="659"/>
      <c r="Z6" s="695">
        <v>1.2</v>
      </c>
      <c r="AA6" s="695"/>
      <c r="AB6" s="695"/>
      <c r="AC6" s="695"/>
      <c r="AD6" s="696">
        <v>88951</v>
      </c>
      <c r="AE6" s="696"/>
      <c r="AF6" s="696"/>
      <c r="AG6" s="696"/>
      <c r="AH6" s="696"/>
      <c r="AI6" s="696"/>
      <c r="AJ6" s="696"/>
      <c r="AK6" s="696"/>
      <c r="AL6" s="660">
        <v>2</v>
      </c>
      <c r="AM6" s="661"/>
      <c r="AN6" s="661"/>
      <c r="AO6" s="697"/>
      <c r="AP6" s="654" t="s">
        <v>222</v>
      </c>
      <c r="AQ6" s="655"/>
      <c r="AR6" s="655"/>
      <c r="AS6" s="655"/>
      <c r="AT6" s="655"/>
      <c r="AU6" s="655"/>
      <c r="AV6" s="655"/>
      <c r="AW6" s="655"/>
      <c r="AX6" s="655"/>
      <c r="AY6" s="655"/>
      <c r="AZ6" s="655"/>
      <c r="BA6" s="655"/>
      <c r="BB6" s="655"/>
      <c r="BC6" s="655"/>
      <c r="BD6" s="655"/>
      <c r="BE6" s="655"/>
      <c r="BF6" s="656"/>
      <c r="BG6" s="657">
        <v>2105383</v>
      </c>
      <c r="BH6" s="658"/>
      <c r="BI6" s="658"/>
      <c r="BJ6" s="658"/>
      <c r="BK6" s="658"/>
      <c r="BL6" s="658"/>
      <c r="BM6" s="658"/>
      <c r="BN6" s="659"/>
      <c r="BO6" s="695">
        <v>100</v>
      </c>
      <c r="BP6" s="695"/>
      <c r="BQ6" s="695"/>
      <c r="BR6" s="695"/>
      <c r="BS6" s="696" t="s">
        <v>122</v>
      </c>
      <c r="BT6" s="696"/>
      <c r="BU6" s="696"/>
      <c r="BV6" s="696"/>
      <c r="BW6" s="696"/>
      <c r="BX6" s="696"/>
      <c r="BY6" s="696"/>
      <c r="BZ6" s="696"/>
      <c r="CA6" s="696"/>
      <c r="CB6" s="736"/>
      <c r="CD6" s="715" t="s">
        <v>223</v>
      </c>
      <c r="CE6" s="716"/>
      <c r="CF6" s="716"/>
      <c r="CG6" s="716"/>
      <c r="CH6" s="716"/>
      <c r="CI6" s="716"/>
      <c r="CJ6" s="716"/>
      <c r="CK6" s="716"/>
      <c r="CL6" s="716"/>
      <c r="CM6" s="716"/>
      <c r="CN6" s="716"/>
      <c r="CO6" s="716"/>
      <c r="CP6" s="716"/>
      <c r="CQ6" s="717"/>
      <c r="CR6" s="657">
        <v>72523</v>
      </c>
      <c r="CS6" s="658"/>
      <c r="CT6" s="658"/>
      <c r="CU6" s="658"/>
      <c r="CV6" s="658"/>
      <c r="CW6" s="658"/>
      <c r="CX6" s="658"/>
      <c r="CY6" s="659"/>
      <c r="CZ6" s="739">
        <v>1.1000000000000001</v>
      </c>
      <c r="DA6" s="721"/>
      <c r="DB6" s="721"/>
      <c r="DC6" s="741"/>
      <c r="DD6" s="663" t="s">
        <v>122</v>
      </c>
      <c r="DE6" s="658"/>
      <c r="DF6" s="658"/>
      <c r="DG6" s="658"/>
      <c r="DH6" s="658"/>
      <c r="DI6" s="658"/>
      <c r="DJ6" s="658"/>
      <c r="DK6" s="658"/>
      <c r="DL6" s="658"/>
      <c r="DM6" s="658"/>
      <c r="DN6" s="658"/>
      <c r="DO6" s="658"/>
      <c r="DP6" s="659"/>
      <c r="DQ6" s="663">
        <v>72523</v>
      </c>
      <c r="DR6" s="658"/>
      <c r="DS6" s="658"/>
      <c r="DT6" s="658"/>
      <c r="DU6" s="658"/>
      <c r="DV6" s="658"/>
      <c r="DW6" s="658"/>
      <c r="DX6" s="658"/>
      <c r="DY6" s="658"/>
      <c r="DZ6" s="658"/>
      <c r="EA6" s="658"/>
      <c r="EB6" s="658"/>
      <c r="EC6" s="694"/>
    </row>
    <row r="7" spans="2:143" ht="11.25" customHeight="1" x14ac:dyDescent="0.15">
      <c r="B7" s="654" t="s">
        <v>224</v>
      </c>
      <c r="C7" s="655"/>
      <c r="D7" s="655"/>
      <c r="E7" s="655"/>
      <c r="F7" s="655"/>
      <c r="G7" s="655"/>
      <c r="H7" s="655"/>
      <c r="I7" s="655"/>
      <c r="J7" s="655"/>
      <c r="K7" s="655"/>
      <c r="L7" s="655"/>
      <c r="M7" s="655"/>
      <c r="N7" s="655"/>
      <c r="O7" s="655"/>
      <c r="P7" s="655"/>
      <c r="Q7" s="656"/>
      <c r="R7" s="657">
        <v>831</v>
      </c>
      <c r="S7" s="658"/>
      <c r="T7" s="658"/>
      <c r="U7" s="658"/>
      <c r="V7" s="658"/>
      <c r="W7" s="658"/>
      <c r="X7" s="658"/>
      <c r="Y7" s="659"/>
      <c r="Z7" s="695">
        <v>0</v>
      </c>
      <c r="AA7" s="695"/>
      <c r="AB7" s="695"/>
      <c r="AC7" s="695"/>
      <c r="AD7" s="696">
        <v>831</v>
      </c>
      <c r="AE7" s="696"/>
      <c r="AF7" s="696"/>
      <c r="AG7" s="696"/>
      <c r="AH7" s="696"/>
      <c r="AI7" s="696"/>
      <c r="AJ7" s="696"/>
      <c r="AK7" s="696"/>
      <c r="AL7" s="660">
        <v>0</v>
      </c>
      <c r="AM7" s="661"/>
      <c r="AN7" s="661"/>
      <c r="AO7" s="697"/>
      <c r="AP7" s="654" t="s">
        <v>225</v>
      </c>
      <c r="AQ7" s="655"/>
      <c r="AR7" s="655"/>
      <c r="AS7" s="655"/>
      <c r="AT7" s="655"/>
      <c r="AU7" s="655"/>
      <c r="AV7" s="655"/>
      <c r="AW7" s="655"/>
      <c r="AX7" s="655"/>
      <c r="AY7" s="655"/>
      <c r="AZ7" s="655"/>
      <c r="BA7" s="655"/>
      <c r="BB7" s="655"/>
      <c r="BC7" s="655"/>
      <c r="BD7" s="655"/>
      <c r="BE7" s="655"/>
      <c r="BF7" s="656"/>
      <c r="BG7" s="657">
        <v>812431</v>
      </c>
      <c r="BH7" s="658"/>
      <c r="BI7" s="658"/>
      <c r="BJ7" s="658"/>
      <c r="BK7" s="658"/>
      <c r="BL7" s="658"/>
      <c r="BM7" s="658"/>
      <c r="BN7" s="659"/>
      <c r="BO7" s="695">
        <v>38.6</v>
      </c>
      <c r="BP7" s="695"/>
      <c r="BQ7" s="695"/>
      <c r="BR7" s="695"/>
      <c r="BS7" s="696" t="s">
        <v>122</v>
      </c>
      <c r="BT7" s="696"/>
      <c r="BU7" s="696"/>
      <c r="BV7" s="696"/>
      <c r="BW7" s="696"/>
      <c r="BX7" s="696"/>
      <c r="BY7" s="696"/>
      <c r="BZ7" s="696"/>
      <c r="CA7" s="696"/>
      <c r="CB7" s="736"/>
      <c r="CD7" s="654" t="s">
        <v>226</v>
      </c>
      <c r="CE7" s="655"/>
      <c r="CF7" s="655"/>
      <c r="CG7" s="655"/>
      <c r="CH7" s="655"/>
      <c r="CI7" s="655"/>
      <c r="CJ7" s="655"/>
      <c r="CK7" s="655"/>
      <c r="CL7" s="655"/>
      <c r="CM7" s="655"/>
      <c r="CN7" s="655"/>
      <c r="CO7" s="655"/>
      <c r="CP7" s="655"/>
      <c r="CQ7" s="656"/>
      <c r="CR7" s="657">
        <v>1338241</v>
      </c>
      <c r="CS7" s="658"/>
      <c r="CT7" s="658"/>
      <c r="CU7" s="658"/>
      <c r="CV7" s="658"/>
      <c r="CW7" s="658"/>
      <c r="CX7" s="658"/>
      <c r="CY7" s="659"/>
      <c r="CZ7" s="695">
        <v>19.5</v>
      </c>
      <c r="DA7" s="695"/>
      <c r="DB7" s="695"/>
      <c r="DC7" s="695"/>
      <c r="DD7" s="663">
        <v>31902</v>
      </c>
      <c r="DE7" s="658"/>
      <c r="DF7" s="658"/>
      <c r="DG7" s="658"/>
      <c r="DH7" s="658"/>
      <c r="DI7" s="658"/>
      <c r="DJ7" s="658"/>
      <c r="DK7" s="658"/>
      <c r="DL7" s="658"/>
      <c r="DM7" s="658"/>
      <c r="DN7" s="658"/>
      <c r="DO7" s="658"/>
      <c r="DP7" s="659"/>
      <c r="DQ7" s="663">
        <v>1015550</v>
      </c>
      <c r="DR7" s="658"/>
      <c r="DS7" s="658"/>
      <c r="DT7" s="658"/>
      <c r="DU7" s="658"/>
      <c r="DV7" s="658"/>
      <c r="DW7" s="658"/>
      <c r="DX7" s="658"/>
      <c r="DY7" s="658"/>
      <c r="DZ7" s="658"/>
      <c r="EA7" s="658"/>
      <c r="EB7" s="658"/>
      <c r="EC7" s="694"/>
    </row>
    <row r="8" spans="2:143" ht="11.25" customHeight="1" x14ac:dyDescent="0.15">
      <c r="B8" s="654" t="s">
        <v>227</v>
      </c>
      <c r="C8" s="655"/>
      <c r="D8" s="655"/>
      <c r="E8" s="655"/>
      <c r="F8" s="655"/>
      <c r="G8" s="655"/>
      <c r="H8" s="655"/>
      <c r="I8" s="655"/>
      <c r="J8" s="655"/>
      <c r="K8" s="655"/>
      <c r="L8" s="655"/>
      <c r="M8" s="655"/>
      <c r="N8" s="655"/>
      <c r="O8" s="655"/>
      <c r="P8" s="655"/>
      <c r="Q8" s="656"/>
      <c r="R8" s="657">
        <v>17701</v>
      </c>
      <c r="S8" s="658"/>
      <c r="T8" s="658"/>
      <c r="U8" s="658"/>
      <c r="V8" s="658"/>
      <c r="W8" s="658"/>
      <c r="X8" s="658"/>
      <c r="Y8" s="659"/>
      <c r="Z8" s="695">
        <v>0.2</v>
      </c>
      <c r="AA8" s="695"/>
      <c r="AB8" s="695"/>
      <c r="AC8" s="695"/>
      <c r="AD8" s="696">
        <v>17701</v>
      </c>
      <c r="AE8" s="696"/>
      <c r="AF8" s="696"/>
      <c r="AG8" s="696"/>
      <c r="AH8" s="696"/>
      <c r="AI8" s="696"/>
      <c r="AJ8" s="696"/>
      <c r="AK8" s="696"/>
      <c r="AL8" s="660">
        <v>0.4</v>
      </c>
      <c r="AM8" s="661"/>
      <c r="AN8" s="661"/>
      <c r="AO8" s="697"/>
      <c r="AP8" s="654" t="s">
        <v>228</v>
      </c>
      <c r="AQ8" s="655"/>
      <c r="AR8" s="655"/>
      <c r="AS8" s="655"/>
      <c r="AT8" s="655"/>
      <c r="AU8" s="655"/>
      <c r="AV8" s="655"/>
      <c r="AW8" s="655"/>
      <c r="AX8" s="655"/>
      <c r="AY8" s="655"/>
      <c r="AZ8" s="655"/>
      <c r="BA8" s="655"/>
      <c r="BB8" s="655"/>
      <c r="BC8" s="655"/>
      <c r="BD8" s="655"/>
      <c r="BE8" s="655"/>
      <c r="BF8" s="656"/>
      <c r="BG8" s="657">
        <v>23535</v>
      </c>
      <c r="BH8" s="658"/>
      <c r="BI8" s="658"/>
      <c r="BJ8" s="658"/>
      <c r="BK8" s="658"/>
      <c r="BL8" s="658"/>
      <c r="BM8" s="658"/>
      <c r="BN8" s="659"/>
      <c r="BO8" s="695">
        <v>1.1000000000000001</v>
      </c>
      <c r="BP8" s="695"/>
      <c r="BQ8" s="695"/>
      <c r="BR8" s="695"/>
      <c r="BS8" s="696" t="s">
        <v>122</v>
      </c>
      <c r="BT8" s="696"/>
      <c r="BU8" s="696"/>
      <c r="BV8" s="696"/>
      <c r="BW8" s="696"/>
      <c r="BX8" s="696"/>
      <c r="BY8" s="696"/>
      <c r="BZ8" s="696"/>
      <c r="CA8" s="696"/>
      <c r="CB8" s="736"/>
      <c r="CD8" s="654" t="s">
        <v>229</v>
      </c>
      <c r="CE8" s="655"/>
      <c r="CF8" s="655"/>
      <c r="CG8" s="655"/>
      <c r="CH8" s="655"/>
      <c r="CI8" s="655"/>
      <c r="CJ8" s="655"/>
      <c r="CK8" s="655"/>
      <c r="CL8" s="655"/>
      <c r="CM8" s="655"/>
      <c r="CN8" s="655"/>
      <c r="CO8" s="655"/>
      <c r="CP8" s="655"/>
      <c r="CQ8" s="656"/>
      <c r="CR8" s="657">
        <v>2403676</v>
      </c>
      <c r="CS8" s="658"/>
      <c r="CT8" s="658"/>
      <c r="CU8" s="658"/>
      <c r="CV8" s="658"/>
      <c r="CW8" s="658"/>
      <c r="CX8" s="658"/>
      <c r="CY8" s="659"/>
      <c r="CZ8" s="695">
        <v>35</v>
      </c>
      <c r="DA8" s="695"/>
      <c r="DB8" s="695"/>
      <c r="DC8" s="695"/>
      <c r="DD8" s="663">
        <v>2029</v>
      </c>
      <c r="DE8" s="658"/>
      <c r="DF8" s="658"/>
      <c r="DG8" s="658"/>
      <c r="DH8" s="658"/>
      <c r="DI8" s="658"/>
      <c r="DJ8" s="658"/>
      <c r="DK8" s="658"/>
      <c r="DL8" s="658"/>
      <c r="DM8" s="658"/>
      <c r="DN8" s="658"/>
      <c r="DO8" s="658"/>
      <c r="DP8" s="659"/>
      <c r="DQ8" s="663">
        <v>1517541</v>
      </c>
      <c r="DR8" s="658"/>
      <c r="DS8" s="658"/>
      <c r="DT8" s="658"/>
      <c r="DU8" s="658"/>
      <c r="DV8" s="658"/>
      <c r="DW8" s="658"/>
      <c r="DX8" s="658"/>
      <c r="DY8" s="658"/>
      <c r="DZ8" s="658"/>
      <c r="EA8" s="658"/>
      <c r="EB8" s="658"/>
      <c r="EC8" s="694"/>
    </row>
    <row r="9" spans="2:143" ht="11.25" customHeight="1" x14ac:dyDescent="0.15">
      <c r="B9" s="654" t="s">
        <v>230</v>
      </c>
      <c r="C9" s="655"/>
      <c r="D9" s="655"/>
      <c r="E9" s="655"/>
      <c r="F9" s="655"/>
      <c r="G9" s="655"/>
      <c r="H9" s="655"/>
      <c r="I9" s="655"/>
      <c r="J9" s="655"/>
      <c r="K9" s="655"/>
      <c r="L9" s="655"/>
      <c r="M9" s="655"/>
      <c r="N9" s="655"/>
      <c r="O9" s="655"/>
      <c r="P9" s="655"/>
      <c r="Q9" s="656"/>
      <c r="R9" s="657">
        <v>22704</v>
      </c>
      <c r="S9" s="658"/>
      <c r="T9" s="658"/>
      <c r="U9" s="658"/>
      <c r="V9" s="658"/>
      <c r="W9" s="658"/>
      <c r="X9" s="658"/>
      <c r="Y9" s="659"/>
      <c r="Z9" s="695">
        <v>0.3</v>
      </c>
      <c r="AA9" s="695"/>
      <c r="AB9" s="695"/>
      <c r="AC9" s="695"/>
      <c r="AD9" s="696">
        <v>22704</v>
      </c>
      <c r="AE9" s="696"/>
      <c r="AF9" s="696"/>
      <c r="AG9" s="696"/>
      <c r="AH9" s="696"/>
      <c r="AI9" s="696"/>
      <c r="AJ9" s="696"/>
      <c r="AK9" s="696"/>
      <c r="AL9" s="660">
        <v>0.5</v>
      </c>
      <c r="AM9" s="661"/>
      <c r="AN9" s="661"/>
      <c r="AO9" s="697"/>
      <c r="AP9" s="654" t="s">
        <v>231</v>
      </c>
      <c r="AQ9" s="655"/>
      <c r="AR9" s="655"/>
      <c r="AS9" s="655"/>
      <c r="AT9" s="655"/>
      <c r="AU9" s="655"/>
      <c r="AV9" s="655"/>
      <c r="AW9" s="655"/>
      <c r="AX9" s="655"/>
      <c r="AY9" s="655"/>
      <c r="AZ9" s="655"/>
      <c r="BA9" s="655"/>
      <c r="BB9" s="655"/>
      <c r="BC9" s="655"/>
      <c r="BD9" s="655"/>
      <c r="BE9" s="655"/>
      <c r="BF9" s="656"/>
      <c r="BG9" s="657">
        <v>695253</v>
      </c>
      <c r="BH9" s="658"/>
      <c r="BI9" s="658"/>
      <c r="BJ9" s="658"/>
      <c r="BK9" s="658"/>
      <c r="BL9" s="658"/>
      <c r="BM9" s="658"/>
      <c r="BN9" s="659"/>
      <c r="BO9" s="695">
        <v>33</v>
      </c>
      <c r="BP9" s="695"/>
      <c r="BQ9" s="695"/>
      <c r="BR9" s="695"/>
      <c r="BS9" s="696" t="s">
        <v>122</v>
      </c>
      <c r="BT9" s="696"/>
      <c r="BU9" s="696"/>
      <c r="BV9" s="696"/>
      <c r="BW9" s="696"/>
      <c r="BX9" s="696"/>
      <c r="BY9" s="696"/>
      <c r="BZ9" s="696"/>
      <c r="CA9" s="696"/>
      <c r="CB9" s="736"/>
      <c r="CD9" s="654" t="s">
        <v>232</v>
      </c>
      <c r="CE9" s="655"/>
      <c r="CF9" s="655"/>
      <c r="CG9" s="655"/>
      <c r="CH9" s="655"/>
      <c r="CI9" s="655"/>
      <c r="CJ9" s="655"/>
      <c r="CK9" s="655"/>
      <c r="CL9" s="655"/>
      <c r="CM9" s="655"/>
      <c r="CN9" s="655"/>
      <c r="CO9" s="655"/>
      <c r="CP9" s="655"/>
      <c r="CQ9" s="656"/>
      <c r="CR9" s="657">
        <v>423060</v>
      </c>
      <c r="CS9" s="658"/>
      <c r="CT9" s="658"/>
      <c r="CU9" s="658"/>
      <c r="CV9" s="658"/>
      <c r="CW9" s="658"/>
      <c r="CX9" s="658"/>
      <c r="CY9" s="659"/>
      <c r="CZ9" s="695">
        <v>6.2</v>
      </c>
      <c r="DA9" s="695"/>
      <c r="DB9" s="695"/>
      <c r="DC9" s="695"/>
      <c r="DD9" s="663" t="s">
        <v>122</v>
      </c>
      <c r="DE9" s="658"/>
      <c r="DF9" s="658"/>
      <c r="DG9" s="658"/>
      <c r="DH9" s="658"/>
      <c r="DI9" s="658"/>
      <c r="DJ9" s="658"/>
      <c r="DK9" s="658"/>
      <c r="DL9" s="658"/>
      <c r="DM9" s="658"/>
      <c r="DN9" s="658"/>
      <c r="DO9" s="658"/>
      <c r="DP9" s="659"/>
      <c r="DQ9" s="663">
        <v>340870</v>
      </c>
      <c r="DR9" s="658"/>
      <c r="DS9" s="658"/>
      <c r="DT9" s="658"/>
      <c r="DU9" s="658"/>
      <c r="DV9" s="658"/>
      <c r="DW9" s="658"/>
      <c r="DX9" s="658"/>
      <c r="DY9" s="658"/>
      <c r="DZ9" s="658"/>
      <c r="EA9" s="658"/>
      <c r="EB9" s="658"/>
      <c r="EC9" s="694"/>
    </row>
    <row r="10" spans="2:143" ht="11.25" customHeight="1" x14ac:dyDescent="0.15">
      <c r="B10" s="654" t="s">
        <v>233</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234</v>
      </c>
      <c r="AQ10" s="655"/>
      <c r="AR10" s="655"/>
      <c r="AS10" s="655"/>
      <c r="AT10" s="655"/>
      <c r="AU10" s="655"/>
      <c r="AV10" s="655"/>
      <c r="AW10" s="655"/>
      <c r="AX10" s="655"/>
      <c r="AY10" s="655"/>
      <c r="AZ10" s="655"/>
      <c r="BA10" s="655"/>
      <c r="BB10" s="655"/>
      <c r="BC10" s="655"/>
      <c r="BD10" s="655"/>
      <c r="BE10" s="655"/>
      <c r="BF10" s="656"/>
      <c r="BG10" s="657">
        <v>45259</v>
      </c>
      <c r="BH10" s="658"/>
      <c r="BI10" s="658"/>
      <c r="BJ10" s="658"/>
      <c r="BK10" s="658"/>
      <c r="BL10" s="658"/>
      <c r="BM10" s="658"/>
      <c r="BN10" s="659"/>
      <c r="BO10" s="695">
        <v>2.1</v>
      </c>
      <c r="BP10" s="695"/>
      <c r="BQ10" s="695"/>
      <c r="BR10" s="695"/>
      <c r="BS10" s="696" t="s">
        <v>122</v>
      </c>
      <c r="BT10" s="696"/>
      <c r="BU10" s="696"/>
      <c r="BV10" s="696"/>
      <c r="BW10" s="696"/>
      <c r="BX10" s="696"/>
      <c r="BY10" s="696"/>
      <c r="BZ10" s="696"/>
      <c r="CA10" s="696"/>
      <c r="CB10" s="736"/>
      <c r="CD10" s="654" t="s">
        <v>235</v>
      </c>
      <c r="CE10" s="655"/>
      <c r="CF10" s="655"/>
      <c r="CG10" s="655"/>
      <c r="CH10" s="655"/>
      <c r="CI10" s="655"/>
      <c r="CJ10" s="655"/>
      <c r="CK10" s="655"/>
      <c r="CL10" s="655"/>
      <c r="CM10" s="655"/>
      <c r="CN10" s="655"/>
      <c r="CO10" s="655"/>
      <c r="CP10" s="655"/>
      <c r="CQ10" s="656"/>
      <c r="CR10" s="657" t="s">
        <v>122</v>
      </c>
      <c r="CS10" s="658"/>
      <c r="CT10" s="658"/>
      <c r="CU10" s="658"/>
      <c r="CV10" s="658"/>
      <c r="CW10" s="658"/>
      <c r="CX10" s="658"/>
      <c r="CY10" s="659"/>
      <c r="CZ10" s="695" t="s">
        <v>122</v>
      </c>
      <c r="DA10" s="695"/>
      <c r="DB10" s="695"/>
      <c r="DC10" s="695"/>
      <c r="DD10" s="663" t="s">
        <v>122</v>
      </c>
      <c r="DE10" s="658"/>
      <c r="DF10" s="658"/>
      <c r="DG10" s="658"/>
      <c r="DH10" s="658"/>
      <c r="DI10" s="658"/>
      <c r="DJ10" s="658"/>
      <c r="DK10" s="658"/>
      <c r="DL10" s="658"/>
      <c r="DM10" s="658"/>
      <c r="DN10" s="658"/>
      <c r="DO10" s="658"/>
      <c r="DP10" s="659"/>
      <c r="DQ10" s="663" t="s">
        <v>122</v>
      </c>
      <c r="DR10" s="658"/>
      <c r="DS10" s="658"/>
      <c r="DT10" s="658"/>
      <c r="DU10" s="658"/>
      <c r="DV10" s="658"/>
      <c r="DW10" s="658"/>
      <c r="DX10" s="658"/>
      <c r="DY10" s="658"/>
      <c r="DZ10" s="658"/>
      <c r="EA10" s="658"/>
      <c r="EB10" s="658"/>
      <c r="EC10" s="694"/>
    </row>
    <row r="11" spans="2:143" ht="11.25" customHeight="1" x14ac:dyDescent="0.15">
      <c r="B11" s="654" t="s">
        <v>236</v>
      </c>
      <c r="C11" s="655"/>
      <c r="D11" s="655"/>
      <c r="E11" s="655"/>
      <c r="F11" s="655"/>
      <c r="G11" s="655"/>
      <c r="H11" s="655"/>
      <c r="I11" s="655"/>
      <c r="J11" s="655"/>
      <c r="K11" s="655"/>
      <c r="L11" s="655"/>
      <c r="M11" s="655"/>
      <c r="N11" s="655"/>
      <c r="O11" s="655"/>
      <c r="P11" s="655"/>
      <c r="Q11" s="656"/>
      <c r="R11" s="657">
        <v>361696</v>
      </c>
      <c r="S11" s="658"/>
      <c r="T11" s="658"/>
      <c r="U11" s="658"/>
      <c r="V11" s="658"/>
      <c r="W11" s="658"/>
      <c r="X11" s="658"/>
      <c r="Y11" s="659"/>
      <c r="Z11" s="660">
        <v>4.8</v>
      </c>
      <c r="AA11" s="661"/>
      <c r="AB11" s="661"/>
      <c r="AC11" s="662"/>
      <c r="AD11" s="663">
        <v>361696</v>
      </c>
      <c r="AE11" s="658"/>
      <c r="AF11" s="658"/>
      <c r="AG11" s="658"/>
      <c r="AH11" s="658"/>
      <c r="AI11" s="658"/>
      <c r="AJ11" s="658"/>
      <c r="AK11" s="659"/>
      <c r="AL11" s="660">
        <v>8.3000000000000007</v>
      </c>
      <c r="AM11" s="661"/>
      <c r="AN11" s="661"/>
      <c r="AO11" s="697"/>
      <c r="AP11" s="654" t="s">
        <v>237</v>
      </c>
      <c r="AQ11" s="655"/>
      <c r="AR11" s="655"/>
      <c r="AS11" s="655"/>
      <c r="AT11" s="655"/>
      <c r="AU11" s="655"/>
      <c r="AV11" s="655"/>
      <c r="AW11" s="655"/>
      <c r="AX11" s="655"/>
      <c r="AY11" s="655"/>
      <c r="AZ11" s="655"/>
      <c r="BA11" s="655"/>
      <c r="BB11" s="655"/>
      <c r="BC11" s="655"/>
      <c r="BD11" s="655"/>
      <c r="BE11" s="655"/>
      <c r="BF11" s="656"/>
      <c r="BG11" s="657">
        <v>48384</v>
      </c>
      <c r="BH11" s="658"/>
      <c r="BI11" s="658"/>
      <c r="BJ11" s="658"/>
      <c r="BK11" s="658"/>
      <c r="BL11" s="658"/>
      <c r="BM11" s="658"/>
      <c r="BN11" s="659"/>
      <c r="BO11" s="695">
        <v>2.2999999999999998</v>
      </c>
      <c r="BP11" s="695"/>
      <c r="BQ11" s="695"/>
      <c r="BR11" s="695"/>
      <c r="BS11" s="696" t="s">
        <v>122</v>
      </c>
      <c r="BT11" s="696"/>
      <c r="BU11" s="696"/>
      <c r="BV11" s="696"/>
      <c r="BW11" s="696"/>
      <c r="BX11" s="696"/>
      <c r="BY11" s="696"/>
      <c r="BZ11" s="696"/>
      <c r="CA11" s="696"/>
      <c r="CB11" s="736"/>
      <c r="CD11" s="654" t="s">
        <v>238</v>
      </c>
      <c r="CE11" s="655"/>
      <c r="CF11" s="655"/>
      <c r="CG11" s="655"/>
      <c r="CH11" s="655"/>
      <c r="CI11" s="655"/>
      <c r="CJ11" s="655"/>
      <c r="CK11" s="655"/>
      <c r="CL11" s="655"/>
      <c r="CM11" s="655"/>
      <c r="CN11" s="655"/>
      <c r="CO11" s="655"/>
      <c r="CP11" s="655"/>
      <c r="CQ11" s="656"/>
      <c r="CR11" s="657">
        <v>184962</v>
      </c>
      <c r="CS11" s="658"/>
      <c r="CT11" s="658"/>
      <c r="CU11" s="658"/>
      <c r="CV11" s="658"/>
      <c r="CW11" s="658"/>
      <c r="CX11" s="658"/>
      <c r="CY11" s="659"/>
      <c r="CZ11" s="695">
        <v>2.7</v>
      </c>
      <c r="DA11" s="695"/>
      <c r="DB11" s="695"/>
      <c r="DC11" s="695"/>
      <c r="DD11" s="663">
        <v>43621</v>
      </c>
      <c r="DE11" s="658"/>
      <c r="DF11" s="658"/>
      <c r="DG11" s="658"/>
      <c r="DH11" s="658"/>
      <c r="DI11" s="658"/>
      <c r="DJ11" s="658"/>
      <c r="DK11" s="658"/>
      <c r="DL11" s="658"/>
      <c r="DM11" s="658"/>
      <c r="DN11" s="658"/>
      <c r="DO11" s="658"/>
      <c r="DP11" s="659"/>
      <c r="DQ11" s="663">
        <v>93134</v>
      </c>
      <c r="DR11" s="658"/>
      <c r="DS11" s="658"/>
      <c r="DT11" s="658"/>
      <c r="DU11" s="658"/>
      <c r="DV11" s="658"/>
      <c r="DW11" s="658"/>
      <c r="DX11" s="658"/>
      <c r="DY11" s="658"/>
      <c r="DZ11" s="658"/>
      <c r="EA11" s="658"/>
      <c r="EB11" s="658"/>
      <c r="EC11" s="694"/>
    </row>
    <row r="12" spans="2:143" ht="11.25" customHeight="1" x14ac:dyDescent="0.15">
      <c r="B12" s="654" t="s">
        <v>239</v>
      </c>
      <c r="C12" s="655"/>
      <c r="D12" s="655"/>
      <c r="E12" s="655"/>
      <c r="F12" s="655"/>
      <c r="G12" s="655"/>
      <c r="H12" s="655"/>
      <c r="I12" s="655"/>
      <c r="J12" s="655"/>
      <c r="K12" s="655"/>
      <c r="L12" s="655"/>
      <c r="M12" s="655"/>
      <c r="N12" s="655"/>
      <c r="O12" s="655"/>
      <c r="P12" s="655"/>
      <c r="Q12" s="656"/>
      <c r="R12" s="657">
        <v>4597</v>
      </c>
      <c r="S12" s="658"/>
      <c r="T12" s="658"/>
      <c r="U12" s="658"/>
      <c r="V12" s="658"/>
      <c r="W12" s="658"/>
      <c r="X12" s="658"/>
      <c r="Y12" s="659"/>
      <c r="Z12" s="695">
        <v>0.1</v>
      </c>
      <c r="AA12" s="695"/>
      <c r="AB12" s="695"/>
      <c r="AC12" s="695"/>
      <c r="AD12" s="696">
        <v>4597</v>
      </c>
      <c r="AE12" s="696"/>
      <c r="AF12" s="696"/>
      <c r="AG12" s="696"/>
      <c r="AH12" s="696"/>
      <c r="AI12" s="696"/>
      <c r="AJ12" s="696"/>
      <c r="AK12" s="696"/>
      <c r="AL12" s="660">
        <v>0.1</v>
      </c>
      <c r="AM12" s="661"/>
      <c r="AN12" s="661"/>
      <c r="AO12" s="697"/>
      <c r="AP12" s="654" t="s">
        <v>240</v>
      </c>
      <c r="AQ12" s="655"/>
      <c r="AR12" s="655"/>
      <c r="AS12" s="655"/>
      <c r="AT12" s="655"/>
      <c r="AU12" s="655"/>
      <c r="AV12" s="655"/>
      <c r="AW12" s="655"/>
      <c r="AX12" s="655"/>
      <c r="AY12" s="655"/>
      <c r="AZ12" s="655"/>
      <c r="BA12" s="655"/>
      <c r="BB12" s="655"/>
      <c r="BC12" s="655"/>
      <c r="BD12" s="655"/>
      <c r="BE12" s="655"/>
      <c r="BF12" s="656"/>
      <c r="BG12" s="657">
        <v>1128368</v>
      </c>
      <c r="BH12" s="658"/>
      <c r="BI12" s="658"/>
      <c r="BJ12" s="658"/>
      <c r="BK12" s="658"/>
      <c r="BL12" s="658"/>
      <c r="BM12" s="658"/>
      <c r="BN12" s="659"/>
      <c r="BO12" s="695">
        <v>53.6</v>
      </c>
      <c r="BP12" s="695"/>
      <c r="BQ12" s="695"/>
      <c r="BR12" s="695"/>
      <c r="BS12" s="696" t="s">
        <v>122</v>
      </c>
      <c r="BT12" s="696"/>
      <c r="BU12" s="696"/>
      <c r="BV12" s="696"/>
      <c r="BW12" s="696"/>
      <c r="BX12" s="696"/>
      <c r="BY12" s="696"/>
      <c r="BZ12" s="696"/>
      <c r="CA12" s="696"/>
      <c r="CB12" s="736"/>
      <c r="CD12" s="654" t="s">
        <v>241</v>
      </c>
      <c r="CE12" s="655"/>
      <c r="CF12" s="655"/>
      <c r="CG12" s="655"/>
      <c r="CH12" s="655"/>
      <c r="CI12" s="655"/>
      <c r="CJ12" s="655"/>
      <c r="CK12" s="655"/>
      <c r="CL12" s="655"/>
      <c r="CM12" s="655"/>
      <c r="CN12" s="655"/>
      <c r="CO12" s="655"/>
      <c r="CP12" s="655"/>
      <c r="CQ12" s="656"/>
      <c r="CR12" s="657">
        <v>37408</v>
      </c>
      <c r="CS12" s="658"/>
      <c r="CT12" s="658"/>
      <c r="CU12" s="658"/>
      <c r="CV12" s="658"/>
      <c r="CW12" s="658"/>
      <c r="CX12" s="658"/>
      <c r="CY12" s="659"/>
      <c r="CZ12" s="695">
        <v>0.5</v>
      </c>
      <c r="DA12" s="695"/>
      <c r="DB12" s="695"/>
      <c r="DC12" s="695"/>
      <c r="DD12" s="663" t="s">
        <v>122</v>
      </c>
      <c r="DE12" s="658"/>
      <c r="DF12" s="658"/>
      <c r="DG12" s="658"/>
      <c r="DH12" s="658"/>
      <c r="DI12" s="658"/>
      <c r="DJ12" s="658"/>
      <c r="DK12" s="658"/>
      <c r="DL12" s="658"/>
      <c r="DM12" s="658"/>
      <c r="DN12" s="658"/>
      <c r="DO12" s="658"/>
      <c r="DP12" s="659"/>
      <c r="DQ12" s="663">
        <v>28213</v>
      </c>
      <c r="DR12" s="658"/>
      <c r="DS12" s="658"/>
      <c r="DT12" s="658"/>
      <c r="DU12" s="658"/>
      <c r="DV12" s="658"/>
      <c r="DW12" s="658"/>
      <c r="DX12" s="658"/>
      <c r="DY12" s="658"/>
      <c r="DZ12" s="658"/>
      <c r="EA12" s="658"/>
      <c r="EB12" s="658"/>
      <c r="EC12" s="694"/>
    </row>
    <row r="13" spans="2:143" ht="11.25" customHeight="1" x14ac:dyDescent="0.15">
      <c r="B13" s="654" t="s">
        <v>242</v>
      </c>
      <c r="C13" s="655"/>
      <c r="D13" s="655"/>
      <c r="E13" s="655"/>
      <c r="F13" s="655"/>
      <c r="G13" s="655"/>
      <c r="H13" s="655"/>
      <c r="I13" s="655"/>
      <c r="J13" s="655"/>
      <c r="K13" s="655"/>
      <c r="L13" s="655"/>
      <c r="M13" s="655"/>
      <c r="N13" s="655"/>
      <c r="O13" s="655"/>
      <c r="P13" s="655"/>
      <c r="Q13" s="656"/>
      <c r="R13" s="657">
        <v>842</v>
      </c>
      <c r="S13" s="658"/>
      <c r="T13" s="658"/>
      <c r="U13" s="658"/>
      <c r="V13" s="658"/>
      <c r="W13" s="658"/>
      <c r="X13" s="658"/>
      <c r="Y13" s="659"/>
      <c r="Z13" s="695">
        <v>0</v>
      </c>
      <c r="AA13" s="695"/>
      <c r="AB13" s="695"/>
      <c r="AC13" s="695"/>
      <c r="AD13" s="696">
        <v>842</v>
      </c>
      <c r="AE13" s="696"/>
      <c r="AF13" s="696"/>
      <c r="AG13" s="696"/>
      <c r="AH13" s="696"/>
      <c r="AI13" s="696"/>
      <c r="AJ13" s="696"/>
      <c r="AK13" s="696"/>
      <c r="AL13" s="660">
        <v>0</v>
      </c>
      <c r="AM13" s="661"/>
      <c r="AN13" s="661"/>
      <c r="AO13" s="697"/>
      <c r="AP13" s="654" t="s">
        <v>243</v>
      </c>
      <c r="AQ13" s="655"/>
      <c r="AR13" s="655"/>
      <c r="AS13" s="655"/>
      <c r="AT13" s="655"/>
      <c r="AU13" s="655"/>
      <c r="AV13" s="655"/>
      <c r="AW13" s="655"/>
      <c r="AX13" s="655"/>
      <c r="AY13" s="655"/>
      <c r="AZ13" s="655"/>
      <c r="BA13" s="655"/>
      <c r="BB13" s="655"/>
      <c r="BC13" s="655"/>
      <c r="BD13" s="655"/>
      <c r="BE13" s="655"/>
      <c r="BF13" s="656"/>
      <c r="BG13" s="657">
        <v>1128368</v>
      </c>
      <c r="BH13" s="658"/>
      <c r="BI13" s="658"/>
      <c r="BJ13" s="658"/>
      <c r="BK13" s="658"/>
      <c r="BL13" s="658"/>
      <c r="BM13" s="658"/>
      <c r="BN13" s="659"/>
      <c r="BO13" s="695">
        <v>53.6</v>
      </c>
      <c r="BP13" s="695"/>
      <c r="BQ13" s="695"/>
      <c r="BR13" s="695"/>
      <c r="BS13" s="696" t="s">
        <v>122</v>
      </c>
      <c r="BT13" s="696"/>
      <c r="BU13" s="696"/>
      <c r="BV13" s="696"/>
      <c r="BW13" s="696"/>
      <c r="BX13" s="696"/>
      <c r="BY13" s="696"/>
      <c r="BZ13" s="696"/>
      <c r="CA13" s="696"/>
      <c r="CB13" s="736"/>
      <c r="CD13" s="654" t="s">
        <v>244</v>
      </c>
      <c r="CE13" s="655"/>
      <c r="CF13" s="655"/>
      <c r="CG13" s="655"/>
      <c r="CH13" s="655"/>
      <c r="CI13" s="655"/>
      <c r="CJ13" s="655"/>
      <c r="CK13" s="655"/>
      <c r="CL13" s="655"/>
      <c r="CM13" s="655"/>
      <c r="CN13" s="655"/>
      <c r="CO13" s="655"/>
      <c r="CP13" s="655"/>
      <c r="CQ13" s="656"/>
      <c r="CR13" s="657">
        <v>687697</v>
      </c>
      <c r="CS13" s="658"/>
      <c r="CT13" s="658"/>
      <c r="CU13" s="658"/>
      <c r="CV13" s="658"/>
      <c r="CW13" s="658"/>
      <c r="CX13" s="658"/>
      <c r="CY13" s="659"/>
      <c r="CZ13" s="695">
        <v>10</v>
      </c>
      <c r="DA13" s="695"/>
      <c r="DB13" s="695"/>
      <c r="DC13" s="695"/>
      <c r="DD13" s="663">
        <v>402035</v>
      </c>
      <c r="DE13" s="658"/>
      <c r="DF13" s="658"/>
      <c r="DG13" s="658"/>
      <c r="DH13" s="658"/>
      <c r="DI13" s="658"/>
      <c r="DJ13" s="658"/>
      <c r="DK13" s="658"/>
      <c r="DL13" s="658"/>
      <c r="DM13" s="658"/>
      <c r="DN13" s="658"/>
      <c r="DO13" s="658"/>
      <c r="DP13" s="659"/>
      <c r="DQ13" s="663">
        <v>458300</v>
      </c>
      <c r="DR13" s="658"/>
      <c r="DS13" s="658"/>
      <c r="DT13" s="658"/>
      <c r="DU13" s="658"/>
      <c r="DV13" s="658"/>
      <c r="DW13" s="658"/>
      <c r="DX13" s="658"/>
      <c r="DY13" s="658"/>
      <c r="DZ13" s="658"/>
      <c r="EA13" s="658"/>
      <c r="EB13" s="658"/>
      <c r="EC13" s="694"/>
    </row>
    <row r="14" spans="2:143" ht="11.25" customHeight="1" x14ac:dyDescent="0.15">
      <c r="B14" s="654" t="s">
        <v>245</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246</v>
      </c>
      <c r="AQ14" s="655"/>
      <c r="AR14" s="655"/>
      <c r="AS14" s="655"/>
      <c r="AT14" s="655"/>
      <c r="AU14" s="655"/>
      <c r="AV14" s="655"/>
      <c r="AW14" s="655"/>
      <c r="AX14" s="655"/>
      <c r="AY14" s="655"/>
      <c r="AZ14" s="655"/>
      <c r="BA14" s="655"/>
      <c r="BB14" s="655"/>
      <c r="BC14" s="655"/>
      <c r="BD14" s="655"/>
      <c r="BE14" s="655"/>
      <c r="BF14" s="656"/>
      <c r="BG14" s="657">
        <v>61461</v>
      </c>
      <c r="BH14" s="658"/>
      <c r="BI14" s="658"/>
      <c r="BJ14" s="658"/>
      <c r="BK14" s="658"/>
      <c r="BL14" s="658"/>
      <c r="BM14" s="658"/>
      <c r="BN14" s="659"/>
      <c r="BO14" s="695">
        <v>2.9</v>
      </c>
      <c r="BP14" s="695"/>
      <c r="BQ14" s="695"/>
      <c r="BR14" s="695"/>
      <c r="BS14" s="696" t="s">
        <v>122</v>
      </c>
      <c r="BT14" s="696"/>
      <c r="BU14" s="696"/>
      <c r="BV14" s="696"/>
      <c r="BW14" s="696"/>
      <c r="BX14" s="696"/>
      <c r="BY14" s="696"/>
      <c r="BZ14" s="696"/>
      <c r="CA14" s="696"/>
      <c r="CB14" s="736"/>
      <c r="CD14" s="654" t="s">
        <v>247</v>
      </c>
      <c r="CE14" s="655"/>
      <c r="CF14" s="655"/>
      <c r="CG14" s="655"/>
      <c r="CH14" s="655"/>
      <c r="CI14" s="655"/>
      <c r="CJ14" s="655"/>
      <c r="CK14" s="655"/>
      <c r="CL14" s="655"/>
      <c r="CM14" s="655"/>
      <c r="CN14" s="655"/>
      <c r="CO14" s="655"/>
      <c r="CP14" s="655"/>
      <c r="CQ14" s="656"/>
      <c r="CR14" s="657">
        <v>286862</v>
      </c>
      <c r="CS14" s="658"/>
      <c r="CT14" s="658"/>
      <c r="CU14" s="658"/>
      <c r="CV14" s="658"/>
      <c r="CW14" s="658"/>
      <c r="CX14" s="658"/>
      <c r="CY14" s="659"/>
      <c r="CZ14" s="695">
        <v>4.2</v>
      </c>
      <c r="DA14" s="695"/>
      <c r="DB14" s="695"/>
      <c r="DC14" s="695"/>
      <c r="DD14" s="663">
        <v>28955</v>
      </c>
      <c r="DE14" s="658"/>
      <c r="DF14" s="658"/>
      <c r="DG14" s="658"/>
      <c r="DH14" s="658"/>
      <c r="DI14" s="658"/>
      <c r="DJ14" s="658"/>
      <c r="DK14" s="658"/>
      <c r="DL14" s="658"/>
      <c r="DM14" s="658"/>
      <c r="DN14" s="658"/>
      <c r="DO14" s="658"/>
      <c r="DP14" s="659"/>
      <c r="DQ14" s="663">
        <v>255597</v>
      </c>
      <c r="DR14" s="658"/>
      <c r="DS14" s="658"/>
      <c r="DT14" s="658"/>
      <c r="DU14" s="658"/>
      <c r="DV14" s="658"/>
      <c r="DW14" s="658"/>
      <c r="DX14" s="658"/>
      <c r="DY14" s="658"/>
      <c r="DZ14" s="658"/>
      <c r="EA14" s="658"/>
      <c r="EB14" s="658"/>
      <c r="EC14" s="694"/>
    </row>
    <row r="15" spans="2:143" ht="11.25" customHeight="1" x14ac:dyDescent="0.15">
      <c r="B15" s="654" t="s">
        <v>248</v>
      </c>
      <c r="C15" s="655"/>
      <c r="D15" s="655"/>
      <c r="E15" s="655"/>
      <c r="F15" s="655"/>
      <c r="G15" s="655"/>
      <c r="H15" s="655"/>
      <c r="I15" s="655"/>
      <c r="J15" s="655"/>
      <c r="K15" s="655"/>
      <c r="L15" s="655"/>
      <c r="M15" s="655"/>
      <c r="N15" s="655"/>
      <c r="O15" s="655"/>
      <c r="P15" s="655"/>
      <c r="Q15" s="656"/>
      <c r="R15" s="657">
        <v>14303</v>
      </c>
      <c r="S15" s="658"/>
      <c r="T15" s="658"/>
      <c r="U15" s="658"/>
      <c r="V15" s="658"/>
      <c r="W15" s="658"/>
      <c r="X15" s="658"/>
      <c r="Y15" s="659"/>
      <c r="Z15" s="695">
        <v>0.2</v>
      </c>
      <c r="AA15" s="695"/>
      <c r="AB15" s="695"/>
      <c r="AC15" s="695"/>
      <c r="AD15" s="696">
        <v>14303</v>
      </c>
      <c r="AE15" s="696"/>
      <c r="AF15" s="696"/>
      <c r="AG15" s="696"/>
      <c r="AH15" s="696"/>
      <c r="AI15" s="696"/>
      <c r="AJ15" s="696"/>
      <c r="AK15" s="696"/>
      <c r="AL15" s="660">
        <v>0.3</v>
      </c>
      <c r="AM15" s="661"/>
      <c r="AN15" s="661"/>
      <c r="AO15" s="697"/>
      <c r="AP15" s="654" t="s">
        <v>249</v>
      </c>
      <c r="AQ15" s="655"/>
      <c r="AR15" s="655"/>
      <c r="AS15" s="655"/>
      <c r="AT15" s="655"/>
      <c r="AU15" s="655"/>
      <c r="AV15" s="655"/>
      <c r="AW15" s="655"/>
      <c r="AX15" s="655"/>
      <c r="AY15" s="655"/>
      <c r="AZ15" s="655"/>
      <c r="BA15" s="655"/>
      <c r="BB15" s="655"/>
      <c r="BC15" s="655"/>
      <c r="BD15" s="655"/>
      <c r="BE15" s="655"/>
      <c r="BF15" s="656"/>
      <c r="BG15" s="657">
        <v>103123</v>
      </c>
      <c r="BH15" s="658"/>
      <c r="BI15" s="658"/>
      <c r="BJ15" s="658"/>
      <c r="BK15" s="658"/>
      <c r="BL15" s="658"/>
      <c r="BM15" s="658"/>
      <c r="BN15" s="659"/>
      <c r="BO15" s="695">
        <v>4.9000000000000004</v>
      </c>
      <c r="BP15" s="695"/>
      <c r="BQ15" s="695"/>
      <c r="BR15" s="695"/>
      <c r="BS15" s="696" t="s">
        <v>122</v>
      </c>
      <c r="BT15" s="696"/>
      <c r="BU15" s="696"/>
      <c r="BV15" s="696"/>
      <c r="BW15" s="696"/>
      <c r="BX15" s="696"/>
      <c r="BY15" s="696"/>
      <c r="BZ15" s="696"/>
      <c r="CA15" s="696"/>
      <c r="CB15" s="736"/>
      <c r="CD15" s="654" t="s">
        <v>250</v>
      </c>
      <c r="CE15" s="655"/>
      <c r="CF15" s="655"/>
      <c r="CG15" s="655"/>
      <c r="CH15" s="655"/>
      <c r="CI15" s="655"/>
      <c r="CJ15" s="655"/>
      <c r="CK15" s="655"/>
      <c r="CL15" s="655"/>
      <c r="CM15" s="655"/>
      <c r="CN15" s="655"/>
      <c r="CO15" s="655"/>
      <c r="CP15" s="655"/>
      <c r="CQ15" s="656"/>
      <c r="CR15" s="657">
        <v>804780</v>
      </c>
      <c r="CS15" s="658"/>
      <c r="CT15" s="658"/>
      <c r="CU15" s="658"/>
      <c r="CV15" s="658"/>
      <c r="CW15" s="658"/>
      <c r="CX15" s="658"/>
      <c r="CY15" s="659"/>
      <c r="CZ15" s="695">
        <v>11.7</v>
      </c>
      <c r="DA15" s="695"/>
      <c r="DB15" s="695"/>
      <c r="DC15" s="695"/>
      <c r="DD15" s="663">
        <v>81151</v>
      </c>
      <c r="DE15" s="658"/>
      <c r="DF15" s="658"/>
      <c r="DG15" s="658"/>
      <c r="DH15" s="658"/>
      <c r="DI15" s="658"/>
      <c r="DJ15" s="658"/>
      <c r="DK15" s="658"/>
      <c r="DL15" s="658"/>
      <c r="DM15" s="658"/>
      <c r="DN15" s="658"/>
      <c r="DO15" s="658"/>
      <c r="DP15" s="659"/>
      <c r="DQ15" s="663">
        <v>565973</v>
      </c>
      <c r="DR15" s="658"/>
      <c r="DS15" s="658"/>
      <c r="DT15" s="658"/>
      <c r="DU15" s="658"/>
      <c r="DV15" s="658"/>
      <c r="DW15" s="658"/>
      <c r="DX15" s="658"/>
      <c r="DY15" s="658"/>
      <c r="DZ15" s="658"/>
      <c r="EA15" s="658"/>
      <c r="EB15" s="658"/>
      <c r="EC15" s="694"/>
    </row>
    <row r="16" spans="2:143" ht="11.25" customHeight="1" x14ac:dyDescent="0.15">
      <c r="B16" s="654" t="s">
        <v>251</v>
      </c>
      <c r="C16" s="655"/>
      <c r="D16" s="655"/>
      <c r="E16" s="655"/>
      <c r="F16" s="655"/>
      <c r="G16" s="655"/>
      <c r="H16" s="655"/>
      <c r="I16" s="655"/>
      <c r="J16" s="655"/>
      <c r="K16" s="655"/>
      <c r="L16" s="655"/>
      <c r="M16" s="655"/>
      <c r="N16" s="655"/>
      <c r="O16" s="655"/>
      <c r="P16" s="655"/>
      <c r="Q16" s="656"/>
      <c r="R16" s="657">
        <v>28238</v>
      </c>
      <c r="S16" s="658"/>
      <c r="T16" s="658"/>
      <c r="U16" s="658"/>
      <c r="V16" s="658"/>
      <c r="W16" s="658"/>
      <c r="X16" s="658"/>
      <c r="Y16" s="659"/>
      <c r="Z16" s="695">
        <v>0.4</v>
      </c>
      <c r="AA16" s="695"/>
      <c r="AB16" s="695"/>
      <c r="AC16" s="695"/>
      <c r="AD16" s="696">
        <v>28238</v>
      </c>
      <c r="AE16" s="696"/>
      <c r="AF16" s="696"/>
      <c r="AG16" s="696"/>
      <c r="AH16" s="696"/>
      <c r="AI16" s="696"/>
      <c r="AJ16" s="696"/>
      <c r="AK16" s="696"/>
      <c r="AL16" s="660">
        <v>0.6</v>
      </c>
      <c r="AM16" s="661"/>
      <c r="AN16" s="661"/>
      <c r="AO16" s="697"/>
      <c r="AP16" s="654" t="s">
        <v>252</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6"/>
      <c r="CD16" s="654" t="s">
        <v>253</v>
      </c>
      <c r="CE16" s="655"/>
      <c r="CF16" s="655"/>
      <c r="CG16" s="655"/>
      <c r="CH16" s="655"/>
      <c r="CI16" s="655"/>
      <c r="CJ16" s="655"/>
      <c r="CK16" s="655"/>
      <c r="CL16" s="655"/>
      <c r="CM16" s="655"/>
      <c r="CN16" s="655"/>
      <c r="CO16" s="655"/>
      <c r="CP16" s="655"/>
      <c r="CQ16" s="656"/>
      <c r="CR16" s="657" t="s">
        <v>122</v>
      </c>
      <c r="CS16" s="658"/>
      <c r="CT16" s="658"/>
      <c r="CU16" s="658"/>
      <c r="CV16" s="658"/>
      <c r="CW16" s="658"/>
      <c r="CX16" s="658"/>
      <c r="CY16" s="659"/>
      <c r="CZ16" s="695" t="s">
        <v>122</v>
      </c>
      <c r="DA16" s="695"/>
      <c r="DB16" s="695"/>
      <c r="DC16" s="695"/>
      <c r="DD16" s="663" t="s">
        <v>122</v>
      </c>
      <c r="DE16" s="658"/>
      <c r="DF16" s="658"/>
      <c r="DG16" s="658"/>
      <c r="DH16" s="658"/>
      <c r="DI16" s="658"/>
      <c r="DJ16" s="658"/>
      <c r="DK16" s="658"/>
      <c r="DL16" s="658"/>
      <c r="DM16" s="658"/>
      <c r="DN16" s="658"/>
      <c r="DO16" s="658"/>
      <c r="DP16" s="659"/>
      <c r="DQ16" s="663" t="s">
        <v>122</v>
      </c>
      <c r="DR16" s="658"/>
      <c r="DS16" s="658"/>
      <c r="DT16" s="658"/>
      <c r="DU16" s="658"/>
      <c r="DV16" s="658"/>
      <c r="DW16" s="658"/>
      <c r="DX16" s="658"/>
      <c r="DY16" s="658"/>
      <c r="DZ16" s="658"/>
      <c r="EA16" s="658"/>
      <c r="EB16" s="658"/>
      <c r="EC16" s="694"/>
    </row>
    <row r="17" spans="2:133" ht="11.25" customHeight="1" x14ac:dyDescent="0.15">
      <c r="B17" s="654" t="s">
        <v>254</v>
      </c>
      <c r="C17" s="655"/>
      <c r="D17" s="655"/>
      <c r="E17" s="655"/>
      <c r="F17" s="655"/>
      <c r="G17" s="655"/>
      <c r="H17" s="655"/>
      <c r="I17" s="655"/>
      <c r="J17" s="655"/>
      <c r="K17" s="655"/>
      <c r="L17" s="655"/>
      <c r="M17" s="655"/>
      <c r="N17" s="655"/>
      <c r="O17" s="655"/>
      <c r="P17" s="655"/>
      <c r="Q17" s="656"/>
      <c r="R17" s="657">
        <v>127373</v>
      </c>
      <c r="S17" s="658"/>
      <c r="T17" s="658"/>
      <c r="U17" s="658"/>
      <c r="V17" s="658"/>
      <c r="W17" s="658"/>
      <c r="X17" s="658"/>
      <c r="Y17" s="659"/>
      <c r="Z17" s="695">
        <v>1.7</v>
      </c>
      <c r="AA17" s="695"/>
      <c r="AB17" s="695"/>
      <c r="AC17" s="695"/>
      <c r="AD17" s="696">
        <v>127373</v>
      </c>
      <c r="AE17" s="696"/>
      <c r="AF17" s="696"/>
      <c r="AG17" s="696"/>
      <c r="AH17" s="696"/>
      <c r="AI17" s="696"/>
      <c r="AJ17" s="696"/>
      <c r="AK17" s="696"/>
      <c r="AL17" s="660">
        <v>2.9</v>
      </c>
      <c r="AM17" s="661"/>
      <c r="AN17" s="661"/>
      <c r="AO17" s="697"/>
      <c r="AP17" s="654" t="s">
        <v>255</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6"/>
      <c r="CD17" s="654" t="s">
        <v>256</v>
      </c>
      <c r="CE17" s="655"/>
      <c r="CF17" s="655"/>
      <c r="CG17" s="655"/>
      <c r="CH17" s="655"/>
      <c r="CI17" s="655"/>
      <c r="CJ17" s="655"/>
      <c r="CK17" s="655"/>
      <c r="CL17" s="655"/>
      <c r="CM17" s="655"/>
      <c r="CN17" s="655"/>
      <c r="CO17" s="655"/>
      <c r="CP17" s="655"/>
      <c r="CQ17" s="656"/>
      <c r="CR17" s="657">
        <v>632363</v>
      </c>
      <c r="CS17" s="658"/>
      <c r="CT17" s="658"/>
      <c r="CU17" s="658"/>
      <c r="CV17" s="658"/>
      <c r="CW17" s="658"/>
      <c r="CX17" s="658"/>
      <c r="CY17" s="659"/>
      <c r="CZ17" s="695">
        <v>9.1999999999999993</v>
      </c>
      <c r="DA17" s="695"/>
      <c r="DB17" s="695"/>
      <c r="DC17" s="695"/>
      <c r="DD17" s="663" t="s">
        <v>122</v>
      </c>
      <c r="DE17" s="658"/>
      <c r="DF17" s="658"/>
      <c r="DG17" s="658"/>
      <c r="DH17" s="658"/>
      <c r="DI17" s="658"/>
      <c r="DJ17" s="658"/>
      <c r="DK17" s="658"/>
      <c r="DL17" s="658"/>
      <c r="DM17" s="658"/>
      <c r="DN17" s="658"/>
      <c r="DO17" s="658"/>
      <c r="DP17" s="659"/>
      <c r="DQ17" s="663">
        <v>620804</v>
      </c>
      <c r="DR17" s="658"/>
      <c r="DS17" s="658"/>
      <c r="DT17" s="658"/>
      <c r="DU17" s="658"/>
      <c r="DV17" s="658"/>
      <c r="DW17" s="658"/>
      <c r="DX17" s="658"/>
      <c r="DY17" s="658"/>
      <c r="DZ17" s="658"/>
      <c r="EA17" s="658"/>
      <c r="EB17" s="658"/>
      <c r="EC17" s="694"/>
    </row>
    <row r="18" spans="2:133" ht="11.25" customHeight="1" x14ac:dyDescent="0.15">
      <c r="B18" s="654" t="s">
        <v>257</v>
      </c>
      <c r="C18" s="655"/>
      <c r="D18" s="655"/>
      <c r="E18" s="655"/>
      <c r="F18" s="655"/>
      <c r="G18" s="655"/>
      <c r="H18" s="655"/>
      <c r="I18" s="655"/>
      <c r="J18" s="655"/>
      <c r="K18" s="655"/>
      <c r="L18" s="655"/>
      <c r="M18" s="655"/>
      <c r="N18" s="655"/>
      <c r="O18" s="655"/>
      <c r="P18" s="655"/>
      <c r="Q18" s="656"/>
      <c r="R18" s="657">
        <v>14303</v>
      </c>
      <c r="S18" s="658"/>
      <c r="T18" s="658"/>
      <c r="U18" s="658"/>
      <c r="V18" s="658"/>
      <c r="W18" s="658"/>
      <c r="X18" s="658"/>
      <c r="Y18" s="659"/>
      <c r="Z18" s="695">
        <v>0.2</v>
      </c>
      <c r="AA18" s="695"/>
      <c r="AB18" s="695"/>
      <c r="AC18" s="695"/>
      <c r="AD18" s="696">
        <v>14303</v>
      </c>
      <c r="AE18" s="696"/>
      <c r="AF18" s="696"/>
      <c r="AG18" s="696"/>
      <c r="AH18" s="696"/>
      <c r="AI18" s="696"/>
      <c r="AJ18" s="696"/>
      <c r="AK18" s="696"/>
      <c r="AL18" s="660">
        <v>0.3</v>
      </c>
      <c r="AM18" s="661"/>
      <c r="AN18" s="661"/>
      <c r="AO18" s="697"/>
      <c r="AP18" s="654" t="s">
        <v>258</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6"/>
      <c r="CD18" s="654" t="s">
        <v>259</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x14ac:dyDescent="0.15">
      <c r="B19" s="654" t="s">
        <v>260</v>
      </c>
      <c r="C19" s="655"/>
      <c r="D19" s="655"/>
      <c r="E19" s="655"/>
      <c r="F19" s="655"/>
      <c r="G19" s="655"/>
      <c r="H19" s="655"/>
      <c r="I19" s="655"/>
      <c r="J19" s="655"/>
      <c r="K19" s="655"/>
      <c r="L19" s="655"/>
      <c r="M19" s="655"/>
      <c r="N19" s="655"/>
      <c r="O19" s="655"/>
      <c r="P19" s="655"/>
      <c r="Q19" s="656"/>
      <c r="R19" s="657">
        <v>65910</v>
      </c>
      <c r="S19" s="658"/>
      <c r="T19" s="658"/>
      <c r="U19" s="658"/>
      <c r="V19" s="658"/>
      <c r="W19" s="658"/>
      <c r="X19" s="658"/>
      <c r="Y19" s="659"/>
      <c r="Z19" s="695">
        <v>0.9</v>
      </c>
      <c r="AA19" s="695"/>
      <c r="AB19" s="695"/>
      <c r="AC19" s="695"/>
      <c r="AD19" s="696">
        <v>65910</v>
      </c>
      <c r="AE19" s="696"/>
      <c r="AF19" s="696"/>
      <c r="AG19" s="696"/>
      <c r="AH19" s="696"/>
      <c r="AI19" s="696"/>
      <c r="AJ19" s="696"/>
      <c r="AK19" s="696"/>
      <c r="AL19" s="660">
        <v>1.5</v>
      </c>
      <c r="AM19" s="661"/>
      <c r="AN19" s="661"/>
      <c r="AO19" s="697"/>
      <c r="AP19" s="654" t="s">
        <v>261</v>
      </c>
      <c r="AQ19" s="655"/>
      <c r="AR19" s="655"/>
      <c r="AS19" s="655"/>
      <c r="AT19" s="655"/>
      <c r="AU19" s="655"/>
      <c r="AV19" s="655"/>
      <c r="AW19" s="655"/>
      <c r="AX19" s="655"/>
      <c r="AY19" s="655"/>
      <c r="AZ19" s="655"/>
      <c r="BA19" s="655"/>
      <c r="BB19" s="655"/>
      <c r="BC19" s="655"/>
      <c r="BD19" s="655"/>
      <c r="BE19" s="655"/>
      <c r="BF19" s="656"/>
      <c r="BG19" s="657" t="s">
        <v>122</v>
      </c>
      <c r="BH19" s="658"/>
      <c r="BI19" s="658"/>
      <c r="BJ19" s="658"/>
      <c r="BK19" s="658"/>
      <c r="BL19" s="658"/>
      <c r="BM19" s="658"/>
      <c r="BN19" s="659"/>
      <c r="BO19" s="695" t="s">
        <v>122</v>
      </c>
      <c r="BP19" s="695"/>
      <c r="BQ19" s="695"/>
      <c r="BR19" s="695"/>
      <c r="BS19" s="696" t="s">
        <v>122</v>
      </c>
      <c r="BT19" s="696"/>
      <c r="BU19" s="696"/>
      <c r="BV19" s="696"/>
      <c r="BW19" s="696"/>
      <c r="BX19" s="696"/>
      <c r="BY19" s="696"/>
      <c r="BZ19" s="696"/>
      <c r="CA19" s="696"/>
      <c r="CB19" s="736"/>
      <c r="CD19" s="654" t="s">
        <v>262</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15">
      <c r="B20" s="724" t="s">
        <v>263</v>
      </c>
      <c r="C20" s="725"/>
      <c r="D20" s="725"/>
      <c r="E20" s="725"/>
      <c r="F20" s="725"/>
      <c r="G20" s="725"/>
      <c r="H20" s="725"/>
      <c r="I20" s="725"/>
      <c r="J20" s="725"/>
      <c r="K20" s="725"/>
      <c r="L20" s="725"/>
      <c r="M20" s="725"/>
      <c r="N20" s="725"/>
      <c r="O20" s="725"/>
      <c r="P20" s="725"/>
      <c r="Q20" s="726"/>
      <c r="R20" s="657">
        <v>47160</v>
      </c>
      <c r="S20" s="658"/>
      <c r="T20" s="658"/>
      <c r="U20" s="658"/>
      <c r="V20" s="658"/>
      <c r="W20" s="658"/>
      <c r="X20" s="658"/>
      <c r="Y20" s="659"/>
      <c r="Z20" s="695">
        <v>0.6</v>
      </c>
      <c r="AA20" s="695"/>
      <c r="AB20" s="695"/>
      <c r="AC20" s="695"/>
      <c r="AD20" s="696">
        <v>47160</v>
      </c>
      <c r="AE20" s="696"/>
      <c r="AF20" s="696"/>
      <c r="AG20" s="696"/>
      <c r="AH20" s="696"/>
      <c r="AI20" s="696"/>
      <c r="AJ20" s="696"/>
      <c r="AK20" s="696"/>
      <c r="AL20" s="660">
        <v>1.1000000000000001</v>
      </c>
      <c r="AM20" s="661"/>
      <c r="AN20" s="661"/>
      <c r="AO20" s="697"/>
      <c r="AP20" s="654" t="s">
        <v>264</v>
      </c>
      <c r="AQ20" s="655"/>
      <c r="AR20" s="655"/>
      <c r="AS20" s="655"/>
      <c r="AT20" s="655"/>
      <c r="AU20" s="655"/>
      <c r="AV20" s="655"/>
      <c r="AW20" s="655"/>
      <c r="AX20" s="655"/>
      <c r="AY20" s="655"/>
      <c r="AZ20" s="655"/>
      <c r="BA20" s="655"/>
      <c r="BB20" s="655"/>
      <c r="BC20" s="655"/>
      <c r="BD20" s="655"/>
      <c r="BE20" s="655"/>
      <c r="BF20" s="656"/>
      <c r="BG20" s="657" t="s">
        <v>122</v>
      </c>
      <c r="BH20" s="658"/>
      <c r="BI20" s="658"/>
      <c r="BJ20" s="658"/>
      <c r="BK20" s="658"/>
      <c r="BL20" s="658"/>
      <c r="BM20" s="658"/>
      <c r="BN20" s="659"/>
      <c r="BO20" s="695" t="s">
        <v>122</v>
      </c>
      <c r="BP20" s="695"/>
      <c r="BQ20" s="695"/>
      <c r="BR20" s="695"/>
      <c r="BS20" s="696" t="s">
        <v>122</v>
      </c>
      <c r="BT20" s="696"/>
      <c r="BU20" s="696"/>
      <c r="BV20" s="696"/>
      <c r="BW20" s="696"/>
      <c r="BX20" s="696"/>
      <c r="BY20" s="696"/>
      <c r="BZ20" s="696"/>
      <c r="CA20" s="696"/>
      <c r="CB20" s="736"/>
      <c r="CD20" s="654" t="s">
        <v>265</v>
      </c>
      <c r="CE20" s="655"/>
      <c r="CF20" s="655"/>
      <c r="CG20" s="655"/>
      <c r="CH20" s="655"/>
      <c r="CI20" s="655"/>
      <c r="CJ20" s="655"/>
      <c r="CK20" s="655"/>
      <c r="CL20" s="655"/>
      <c r="CM20" s="655"/>
      <c r="CN20" s="655"/>
      <c r="CO20" s="655"/>
      <c r="CP20" s="655"/>
      <c r="CQ20" s="656"/>
      <c r="CR20" s="657">
        <v>6871572</v>
      </c>
      <c r="CS20" s="658"/>
      <c r="CT20" s="658"/>
      <c r="CU20" s="658"/>
      <c r="CV20" s="658"/>
      <c r="CW20" s="658"/>
      <c r="CX20" s="658"/>
      <c r="CY20" s="659"/>
      <c r="CZ20" s="695">
        <v>100</v>
      </c>
      <c r="DA20" s="695"/>
      <c r="DB20" s="695"/>
      <c r="DC20" s="695"/>
      <c r="DD20" s="663">
        <v>589693</v>
      </c>
      <c r="DE20" s="658"/>
      <c r="DF20" s="658"/>
      <c r="DG20" s="658"/>
      <c r="DH20" s="658"/>
      <c r="DI20" s="658"/>
      <c r="DJ20" s="658"/>
      <c r="DK20" s="658"/>
      <c r="DL20" s="658"/>
      <c r="DM20" s="658"/>
      <c r="DN20" s="658"/>
      <c r="DO20" s="658"/>
      <c r="DP20" s="659"/>
      <c r="DQ20" s="663">
        <v>4968505</v>
      </c>
      <c r="DR20" s="658"/>
      <c r="DS20" s="658"/>
      <c r="DT20" s="658"/>
      <c r="DU20" s="658"/>
      <c r="DV20" s="658"/>
      <c r="DW20" s="658"/>
      <c r="DX20" s="658"/>
      <c r="DY20" s="658"/>
      <c r="DZ20" s="658"/>
      <c r="EA20" s="658"/>
      <c r="EB20" s="658"/>
      <c r="EC20" s="694"/>
    </row>
    <row r="21" spans="2:133" ht="11.25" customHeight="1" x14ac:dyDescent="0.15">
      <c r="B21" s="654" t="s">
        <v>266</v>
      </c>
      <c r="C21" s="655"/>
      <c r="D21" s="655"/>
      <c r="E21" s="655"/>
      <c r="F21" s="655"/>
      <c r="G21" s="655"/>
      <c r="H21" s="655"/>
      <c r="I21" s="655"/>
      <c r="J21" s="655"/>
      <c r="K21" s="655"/>
      <c r="L21" s="655"/>
      <c r="M21" s="655"/>
      <c r="N21" s="655"/>
      <c r="O21" s="655"/>
      <c r="P21" s="655"/>
      <c r="Q21" s="656"/>
      <c r="R21" s="657">
        <v>1680633</v>
      </c>
      <c r="S21" s="658"/>
      <c r="T21" s="658"/>
      <c r="U21" s="658"/>
      <c r="V21" s="658"/>
      <c r="W21" s="658"/>
      <c r="X21" s="658"/>
      <c r="Y21" s="659"/>
      <c r="Z21" s="695">
        <v>22.5</v>
      </c>
      <c r="AA21" s="695"/>
      <c r="AB21" s="695"/>
      <c r="AC21" s="695"/>
      <c r="AD21" s="696">
        <v>1585286</v>
      </c>
      <c r="AE21" s="696"/>
      <c r="AF21" s="696"/>
      <c r="AG21" s="696"/>
      <c r="AH21" s="696"/>
      <c r="AI21" s="696"/>
      <c r="AJ21" s="696"/>
      <c r="AK21" s="696"/>
      <c r="AL21" s="660">
        <v>36.299999999999997</v>
      </c>
      <c r="AM21" s="661"/>
      <c r="AN21" s="661"/>
      <c r="AO21" s="697"/>
      <c r="AP21" s="654" t="s">
        <v>267</v>
      </c>
      <c r="AQ21" s="734"/>
      <c r="AR21" s="734"/>
      <c r="AS21" s="734"/>
      <c r="AT21" s="734"/>
      <c r="AU21" s="734"/>
      <c r="AV21" s="734"/>
      <c r="AW21" s="734"/>
      <c r="AX21" s="734"/>
      <c r="AY21" s="734"/>
      <c r="AZ21" s="734"/>
      <c r="BA21" s="734"/>
      <c r="BB21" s="734"/>
      <c r="BC21" s="734"/>
      <c r="BD21" s="734"/>
      <c r="BE21" s="734"/>
      <c r="BF21" s="735"/>
      <c r="BG21" s="657" t="s">
        <v>122</v>
      </c>
      <c r="BH21" s="658"/>
      <c r="BI21" s="658"/>
      <c r="BJ21" s="658"/>
      <c r="BK21" s="658"/>
      <c r="BL21" s="658"/>
      <c r="BM21" s="658"/>
      <c r="BN21" s="659"/>
      <c r="BO21" s="695" t="s">
        <v>122</v>
      </c>
      <c r="BP21" s="695"/>
      <c r="BQ21" s="695"/>
      <c r="BR21" s="695"/>
      <c r="BS21" s="696" t="s">
        <v>122</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15">
      <c r="B22" s="654" t="s">
        <v>268</v>
      </c>
      <c r="C22" s="655"/>
      <c r="D22" s="655"/>
      <c r="E22" s="655"/>
      <c r="F22" s="655"/>
      <c r="G22" s="655"/>
      <c r="H22" s="655"/>
      <c r="I22" s="655"/>
      <c r="J22" s="655"/>
      <c r="K22" s="655"/>
      <c r="L22" s="655"/>
      <c r="M22" s="655"/>
      <c r="N22" s="655"/>
      <c r="O22" s="655"/>
      <c r="P22" s="655"/>
      <c r="Q22" s="656"/>
      <c r="R22" s="657">
        <v>1585286</v>
      </c>
      <c r="S22" s="658"/>
      <c r="T22" s="658"/>
      <c r="U22" s="658"/>
      <c r="V22" s="658"/>
      <c r="W22" s="658"/>
      <c r="X22" s="658"/>
      <c r="Y22" s="659"/>
      <c r="Z22" s="695">
        <v>21.2</v>
      </c>
      <c r="AA22" s="695"/>
      <c r="AB22" s="695"/>
      <c r="AC22" s="695"/>
      <c r="AD22" s="696">
        <v>1585286</v>
      </c>
      <c r="AE22" s="696"/>
      <c r="AF22" s="696"/>
      <c r="AG22" s="696"/>
      <c r="AH22" s="696"/>
      <c r="AI22" s="696"/>
      <c r="AJ22" s="696"/>
      <c r="AK22" s="696"/>
      <c r="AL22" s="660">
        <v>36.299999999999997</v>
      </c>
      <c r="AM22" s="661"/>
      <c r="AN22" s="661"/>
      <c r="AO22" s="697"/>
      <c r="AP22" s="654" t="s">
        <v>269</v>
      </c>
      <c r="AQ22" s="734"/>
      <c r="AR22" s="734"/>
      <c r="AS22" s="734"/>
      <c r="AT22" s="734"/>
      <c r="AU22" s="734"/>
      <c r="AV22" s="734"/>
      <c r="AW22" s="734"/>
      <c r="AX22" s="734"/>
      <c r="AY22" s="734"/>
      <c r="AZ22" s="734"/>
      <c r="BA22" s="734"/>
      <c r="BB22" s="734"/>
      <c r="BC22" s="734"/>
      <c r="BD22" s="734"/>
      <c r="BE22" s="734"/>
      <c r="BF22" s="735"/>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6"/>
      <c r="CD22" s="709" t="s">
        <v>270</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15">
      <c r="B23" s="654" t="s">
        <v>271</v>
      </c>
      <c r="C23" s="655"/>
      <c r="D23" s="655"/>
      <c r="E23" s="655"/>
      <c r="F23" s="655"/>
      <c r="G23" s="655"/>
      <c r="H23" s="655"/>
      <c r="I23" s="655"/>
      <c r="J23" s="655"/>
      <c r="K23" s="655"/>
      <c r="L23" s="655"/>
      <c r="M23" s="655"/>
      <c r="N23" s="655"/>
      <c r="O23" s="655"/>
      <c r="P23" s="655"/>
      <c r="Q23" s="656"/>
      <c r="R23" s="657">
        <v>95347</v>
      </c>
      <c r="S23" s="658"/>
      <c r="T23" s="658"/>
      <c r="U23" s="658"/>
      <c r="V23" s="658"/>
      <c r="W23" s="658"/>
      <c r="X23" s="658"/>
      <c r="Y23" s="659"/>
      <c r="Z23" s="695">
        <v>1.3</v>
      </c>
      <c r="AA23" s="695"/>
      <c r="AB23" s="695"/>
      <c r="AC23" s="695"/>
      <c r="AD23" s="696" t="s">
        <v>122</v>
      </c>
      <c r="AE23" s="696"/>
      <c r="AF23" s="696"/>
      <c r="AG23" s="696"/>
      <c r="AH23" s="696"/>
      <c r="AI23" s="696"/>
      <c r="AJ23" s="696"/>
      <c r="AK23" s="696"/>
      <c r="AL23" s="660" t="s">
        <v>122</v>
      </c>
      <c r="AM23" s="661"/>
      <c r="AN23" s="661"/>
      <c r="AO23" s="697"/>
      <c r="AP23" s="654" t="s">
        <v>272</v>
      </c>
      <c r="AQ23" s="734"/>
      <c r="AR23" s="734"/>
      <c r="AS23" s="734"/>
      <c r="AT23" s="734"/>
      <c r="AU23" s="734"/>
      <c r="AV23" s="734"/>
      <c r="AW23" s="734"/>
      <c r="AX23" s="734"/>
      <c r="AY23" s="734"/>
      <c r="AZ23" s="734"/>
      <c r="BA23" s="734"/>
      <c r="BB23" s="734"/>
      <c r="BC23" s="734"/>
      <c r="BD23" s="734"/>
      <c r="BE23" s="734"/>
      <c r="BF23" s="735"/>
      <c r="BG23" s="657" t="s">
        <v>122</v>
      </c>
      <c r="BH23" s="658"/>
      <c r="BI23" s="658"/>
      <c r="BJ23" s="658"/>
      <c r="BK23" s="658"/>
      <c r="BL23" s="658"/>
      <c r="BM23" s="658"/>
      <c r="BN23" s="659"/>
      <c r="BO23" s="695" t="s">
        <v>122</v>
      </c>
      <c r="BP23" s="695"/>
      <c r="BQ23" s="695"/>
      <c r="BR23" s="695"/>
      <c r="BS23" s="696" t="s">
        <v>122</v>
      </c>
      <c r="BT23" s="696"/>
      <c r="BU23" s="696"/>
      <c r="BV23" s="696"/>
      <c r="BW23" s="696"/>
      <c r="BX23" s="696"/>
      <c r="BY23" s="696"/>
      <c r="BZ23" s="696"/>
      <c r="CA23" s="696"/>
      <c r="CB23" s="736"/>
      <c r="CD23" s="709" t="s">
        <v>212</v>
      </c>
      <c r="CE23" s="710"/>
      <c r="CF23" s="710"/>
      <c r="CG23" s="710"/>
      <c r="CH23" s="710"/>
      <c r="CI23" s="710"/>
      <c r="CJ23" s="710"/>
      <c r="CK23" s="710"/>
      <c r="CL23" s="710"/>
      <c r="CM23" s="710"/>
      <c r="CN23" s="710"/>
      <c r="CO23" s="710"/>
      <c r="CP23" s="710"/>
      <c r="CQ23" s="711"/>
      <c r="CR23" s="709" t="s">
        <v>273</v>
      </c>
      <c r="CS23" s="710"/>
      <c r="CT23" s="710"/>
      <c r="CU23" s="710"/>
      <c r="CV23" s="710"/>
      <c r="CW23" s="710"/>
      <c r="CX23" s="710"/>
      <c r="CY23" s="711"/>
      <c r="CZ23" s="709" t="s">
        <v>274</v>
      </c>
      <c r="DA23" s="710"/>
      <c r="DB23" s="710"/>
      <c r="DC23" s="711"/>
      <c r="DD23" s="709" t="s">
        <v>275</v>
      </c>
      <c r="DE23" s="710"/>
      <c r="DF23" s="710"/>
      <c r="DG23" s="710"/>
      <c r="DH23" s="710"/>
      <c r="DI23" s="710"/>
      <c r="DJ23" s="710"/>
      <c r="DK23" s="711"/>
      <c r="DL23" s="747" t="s">
        <v>276</v>
      </c>
      <c r="DM23" s="748"/>
      <c r="DN23" s="748"/>
      <c r="DO23" s="748"/>
      <c r="DP23" s="748"/>
      <c r="DQ23" s="748"/>
      <c r="DR23" s="748"/>
      <c r="DS23" s="748"/>
      <c r="DT23" s="748"/>
      <c r="DU23" s="748"/>
      <c r="DV23" s="749"/>
      <c r="DW23" s="709" t="s">
        <v>277</v>
      </c>
      <c r="DX23" s="710"/>
      <c r="DY23" s="710"/>
      <c r="DZ23" s="710"/>
      <c r="EA23" s="710"/>
      <c r="EB23" s="710"/>
      <c r="EC23" s="711"/>
    </row>
    <row r="24" spans="2:133" ht="11.25" customHeight="1" x14ac:dyDescent="0.15">
      <c r="B24" s="654" t="s">
        <v>278</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279</v>
      </c>
      <c r="AQ24" s="734"/>
      <c r="AR24" s="734"/>
      <c r="AS24" s="734"/>
      <c r="AT24" s="734"/>
      <c r="AU24" s="734"/>
      <c r="AV24" s="734"/>
      <c r="AW24" s="734"/>
      <c r="AX24" s="734"/>
      <c r="AY24" s="734"/>
      <c r="AZ24" s="734"/>
      <c r="BA24" s="734"/>
      <c r="BB24" s="734"/>
      <c r="BC24" s="734"/>
      <c r="BD24" s="734"/>
      <c r="BE24" s="734"/>
      <c r="BF24" s="735"/>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6"/>
      <c r="CD24" s="715" t="s">
        <v>280</v>
      </c>
      <c r="CE24" s="716"/>
      <c r="CF24" s="716"/>
      <c r="CG24" s="716"/>
      <c r="CH24" s="716"/>
      <c r="CI24" s="716"/>
      <c r="CJ24" s="716"/>
      <c r="CK24" s="716"/>
      <c r="CL24" s="716"/>
      <c r="CM24" s="716"/>
      <c r="CN24" s="716"/>
      <c r="CO24" s="716"/>
      <c r="CP24" s="716"/>
      <c r="CQ24" s="717"/>
      <c r="CR24" s="712">
        <v>2989734</v>
      </c>
      <c r="CS24" s="713"/>
      <c r="CT24" s="713"/>
      <c r="CU24" s="713"/>
      <c r="CV24" s="713"/>
      <c r="CW24" s="713"/>
      <c r="CX24" s="713"/>
      <c r="CY24" s="738"/>
      <c r="CZ24" s="739">
        <v>43.5</v>
      </c>
      <c r="DA24" s="721"/>
      <c r="DB24" s="721"/>
      <c r="DC24" s="741"/>
      <c r="DD24" s="737">
        <v>2219944</v>
      </c>
      <c r="DE24" s="713"/>
      <c r="DF24" s="713"/>
      <c r="DG24" s="713"/>
      <c r="DH24" s="713"/>
      <c r="DI24" s="713"/>
      <c r="DJ24" s="713"/>
      <c r="DK24" s="738"/>
      <c r="DL24" s="737">
        <v>2086371</v>
      </c>
      <c r="DM24" s="713"/>
      <c r="DN24" s="713"/>
      <c r="DO24" s="713"/>
      <c r="DP24" s="713"/>
      <c r="DQ24" s="713"/>
      <c r="DR24" s="713"/>
      <c r="DS24" s="713"/>
      <c r="DT24" s="713"/>
      <c r="DU24" s="713"/>
      <c r="DV24" s="738"/>
      <c r="DW24" s="739">
        <v>47.5</v>
      </c>
      <c r="DX24" s="721"/>
      <c r="DY24" s="721"/>
      <c r="DZ24" s="721"/>
      <c r="EA24" s="721"/>
      <c r="EB24" s="721"/>
      <c r="EC24" s="740"/>
    </row>
    <row r="25" spans="2:133" ht="11.25" customHeight="1" x14ac:dyDescent="0.15">
      <c r="B25" s="654" t="s">
        <v>281</v>
      </c>
      <c r="C25" s="655"/>
      <c r="D25" s="655"/>
      <c r="E25" s="655"/>
      <c r="F25" s="655"/>
      <c r="G25" s="655"/>
      <c r="H25" s="655"/>
      <c r="I25" s="655"/>
      <c r="J25" s="655"/>
      <c r="K25" s="655"/>
      <c r="L25" s="655"/>
      <c r="M25" s="655"/>
      <c r="N25" s="655"/>
      <c r="O25" s="655"/>
      <c r="P25" s="655"/>
      <c r="Q25" s="656"/>
      <c r="R25" s="657">
        <v>4453252</v>
      </c>
      <c r="S25" s="658"/>
      <c r="T25" s="658"/>
      <c r="U25" s="658"/>
      <c r="V25" s="658"/>
      <c r="W25" s="658"/>
      <c r="X25" s="658"/>
      <c r="Y25" s="659"/>
      <c r="Z25" s="695">
        <v>59.6</v>
      </c>
      <c r="AA25" s="695"/>
      <c r="AB25" s="695"/>
      <c r="AC25" s="695"/>
      <c r="AD25" s="696">
        <v>4357905</v>
      </c>
      <c r="AE25" s="696"/>
      <c r="AF25" s="696"/>
      <c r="AG25" s="696"/>
      <c r="AH25" s="696"/>
      <c r="AI25" s="696"/>
      <c r="AJ25" s="696"/>
      <c r="AK25" s="696"/>
      <c r="AL25" s="660">
        <v>99.7</v>
      </c>
      <c r="AM25" s="661"/>
      <c r="AN25" s="661"/>
      <c r="AO25" s="697"/>
      <c r="AP25" s="654" t="s">
        <v>282</v>
      </c>
      <c r="AQ25" s="734"/>
      <c r="AR25" s="734"/>
      <c r="AS25" s="734"/>
      <c r="AT25" s="734"/>
      <c r="AU25" s="734"/>
      <c r="AV25" s="734"/>
      <c r="AW25" s="734"/>
      <c r="AX25" s="734"/>
      <c r="AY25" s="734"/>
      <c r="AZ25" s="734"/>
      <c r="BA25" s="734"/>
      <c r="BB25" s="734"/>
      <c r="BC25" s="734"/>
      <c r="BD25" s="734"/>
      <c r="BE25" s="734"/>
      <c r="BF25" s="735"/>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6"/>
      <c r="CD25" s="654" t="s">
        <v>283</v>
      </c>
      <c r="CE25" s="655"/>
      <c r="CF25" s="655"/>
      <c r="CG25" s="655"/>
      <c r="CH25" s="655"/>
      <c r="CI25" s="655"/>
      <c r="CJ25" s="655"/>
      <c r="CK25" s="655"/>
      <c r="CL25" s="655"/>
      <c r="CM25" s="655"/>
      <c r="CN25" s="655"/>
      <c r="CO25" s="655"/>
      <c r="CP25" s="655"/>
      <c r="CQ25" s="656"/>
      <c r="CR25" s="657">
        <v>1380138</v>
      </c>
      <c r="CS25" s="670"/>
      <c r="CT25" s="670"/>
      <c r="CU25" s="670"/>
      <c r="CV25" s="670"/>
      <c r="CW25" s="670"/>
      <c r="CX25" s="670"/>
      <c r="CY25" s="671"/>
      <c r="CZ25" s="660">
        <v>20.100000000000001</v>
      </c>
      <c r="DA25" s="672"/>
      <c r="DB25" s="672"/>
      <c r="DC25" s="673"/>
      <c r="DD25" s="663">
        <v>1183647</v>
      </c>
      <c r="DE25" s="670"/>
      <c r="DF25" s="670"/>
      <c r="DG25" s="670"/>
      <c r="DH25" s="670"/>
      <c r="DI25" s="670"/>
      <c r="DJ25" s="670"/>
      <c r="DK25" s="671"/>
      <c r="DL25" s="663">
        <v>1177124</v>
      </c>
      <c r="DM25" s="670"/>
      <c r="DN25" s="670"/>
      <c r="DO25" s="670"/>
      <c r="DP25" s="670"/>
      <c r="DQ25" s="670"/>
      <c r="DR25" s="670"/>
      <c r="DS25" s="670"/>
      <c r="DT25" s="670"/>
      <c r="DU25" s="670"/>
      <c r="DV25" s="671"/>
      <c r="DW25" s="660">
        <v>26.8</v>
      </c>
      <c r="DX25" s="672"/>
      <c r="DY25" s="672"/>
      <c r="DZ25" s="672"/>
      <c r="EA25" s="672"/>
      <c r="EB25" s="672"/>
      <c r="EC25" s="684"/>
    </row>
    <row r="26" spans="2:133" ht="11.25" customHeight="1" x14ac:dyDescent="0.15">
      <c r="B26" s="654" t="s">
        <v>284</v>
      </c>
      <c r="C26" s="655"/>
      <c r="D26" s="655"/>
      <c r="E26" s="655"/>
      <c r="F26" s="655"/>
      <c r="G26" s="655"/>
      <c r="H26" s="655"/>
      <c r="I26" s="655"/>
      <c r="J26" s="655"/>
      <c r="K26" s="655"/>
      <c r="L26" s="655"/>
      <c r="M26" s="655"/>
      <c r="N26" s="655"/>
      <c r="O26" s="655"/>
      <c r="P26" s="655"/>
      <c r="Q26" s="656"/>
      <c r="R26" s="657">
        <v>1271</v>
      </c>
      <c r="S26" s="658"/>
      <c r="T26" s="658"/>
      <c r="U26" s="658"/>
      <c r="V26" s="658"/>
      <c r="W26" s="658"/>
      <c r="X26" s="658"/>
      <c r="Y26" s="659"/>
      <c r="Z26" s="695">
        <v>0</v>
      </c>
      <c r="AA26" s="695"/>
      <c r="AB26" s="695"/>
      <c r="AC26" s="695"/>
      <c r="AD26" s="696">
        <v>1271</v>
      </c>
      <c r="AE26" s="696"/>
      <c r="AF26" s="696"/>
      <c r="AG26" s="696"/>
      <c r="AH26" s="696"/>
      <c r="AI26" s="696"/>
      <c r="AJ26" s="696"/>
      <c r="AK26" s="696"/>
      <c r="AL26" s="660">
        <v>0</v>
      </c>
      <c r="AM26" s="661"/>
      <c r="AN26" s="661"/>
      <c r="AO26" s="697"/>
      <c r="AP26" s="654" t="s">
        <v>285</v>
      </c>
      <c r="AQ26" s="734"/>
      <c r="AR26" s="734"/>
      <c r="AS26" s="734"/>
      <c r="AT26" s="734"/>
      <c r="AU26" s="734"/>
      <c r="AV26" s="734"/>
      <c r="AW26" s="734"/>
      <c r="AX26" s="734"/>
      <c r="AY26" s="734"/>
      <c r="AZ26" s="734"/>
      <c r="BA26" s="734"/>
      <c r="BB26" s="734"/>
      <c r="BC26" s="734"/>
      <c r="BD26" s="734"/>
      <c r="BE26" s="734"/>
      <c r="BF26" s="735"/>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6"/>
      <c r="CD26" s="654" t="s">
        <v>286</v>
      </c>
      <c r="CE26" s="655"/>
      <c r="CF26" s="655"/>
      <c r="CG26" s="655"/>
      <c r="CH26" s="655"/>
      <c r="CI26" s="655"/>
      <c r="CJ26" s="655"/>
      <c r="CK26" s="655"/>
      <c r="CL26" s="655"/>
      <c r="CM26" s="655"/>
      <c r="CN26" s="655"/>
      <c r="CO26" s="655"/>
      <c r="CP26" s="655"/>
      <c r="CQ26" s="656"/>
      <c r="CR26" s="657">
        <v>715523</v>
      </c>
      <c r="CS26" s="658"/>
      <c r="CT26" s="658"/>
      <c r="CU26" s="658"/>
      <c r="CV26" s="658"/>
      <c r="CW26" s="658"/>
      <c r="CX26" s="658"/>
      <c r="CY26" s="659"/>
      <c r="CZ26" s="660">
        <v>10.4</v>
      </c>
      <c r="DA26" s="672"/>
      <c r="DB26" s="672"/>
      <c r="DC26" s="673"/>
      <c r="DD26" s="663">
        <v>621514</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15">
      <c r="B27" s="654" t="s">
        <v>287</v>
      </c>
      <c r="C27" s="655"/>
      <c r="D27" s="655"/>
      <c r="E27" s="655"/>
      <c r="F27" s="655"/>
      <c r="G27" s="655"/>
      <c r="H27" s="655"/>
      <c r="I27" s="655"/>
      <c r="J27" s="655"/>
      <c r="K27" s="655"/>
      <c r="L27" s="655"/>
      <c r="M27" s="655"/>
      <c r="N27" s="655"/>
      <c r="O27" s="655"/>
      <c r="P27" s="655"/>
      <c r="Q27" s="656"/>
      <c r="R27" s="657">
        <v>165589</v>
      </c>
      <c r="S27" s="658"/>
      <c r="T27" s="658"/>
      <c r="U27" s="658"/>
      <c r="V27" s="658"/>
      <c r="W27" s="658"/>
      <c r="X27" s="658"/>
      <c r="Y27" s="659"/>
      <c r="Z27" s="695">
        <v>2.2000000000000002</v>
      </c>
      <c r="AA27" s="695"/>
      <c r="AB27" s="695"/>
      <c r="AC27" s="695"/>
      <c r="AD27" s="696" t="s">
        <v>122</v>
      </c>
      <c r="AE27" s="696"/>
      <c r="AF27" s="696"/>
      <c r="AG27" s="696"/>
      <c r="AH27" s="696"/>
      <c r="AI27" s="696"/>
      <c r="AJ27" s="696"/>
      <c r="AK27" s="696"/>
      <c r="AL27" s="660" t="s">
        <v>122</v>
      </c>
      <c r="AM27" s="661"/>
      <c r="AN27" s="661"/>
      <c r="AO27" s="697"/>
      <c r="AP27" s="654" t="s">
        <v>288</v>
      </c>
      <c r="AQ27" s="655"/>
      <c r="AR27" s="655"/>
      <c r="AS27" s="655"/>
      <c r="AT27" s="655"/>
      <c r="AU27" s="655"/>
      <c r="AV27" s="655"/>
      <c r="AW27" s="655"/>
      <c r="AX27" s="655"/>
      <c r="AY27" s="655"/>
      <c r="AZ27" s="655"/>
      <c r="BA27" s="655"/>
      <c r="BB27" s="655"/>
      <c r="BC27" s="655"/>
      <c r="BD27" s="655"/>
      <c r="BE27" s="655"/>
      <c r="BF27" s="656"/>
      <c r="BG27" s="657">
        <v>2105383</v>
      </c>
      <c r="BH27" s="658"/>
      <c r="BI27" s="658"/>
      <c r="BJ27" s="658"/>
      <c r="BK27" s="658"/>
      <c r="BL27" s="658"/>
      <c r="BM27" s="658"/>
      <c r="BN27" s="659"/>
      <c r="BO27" s="695">
        <v>100</v>
      </c>
      <c r="BP27" s="695"/>
      <c r="BQ27" s="695"/>
      <c r="BR27" s="695"/>
      <c r="BS27" s="696" t="s">
        <v>122</v>
      </c>
      <c r="BT27" s="696"/>
      <c r="BU27" s="696"/>
      <c r="BV27" s="696"/>
      <c r="BW27" s="696"/>
      <c r="BX27" s="696"/>
      <c r="BY27" s="696"/>
      <c r="BZ27" s="696"/>
      <c r="CA27" s="696"/>
      <c r="CB27" s="736"/>
      <c r="CD27" s="654" t="s">
        <v>289</v>
      </c>
      <c r="CE27" s="655"/>
      <c r="CF27" s="655"/>
      <c r="CG27" s="655"/>
      <c r="CH27" s="655"/>
      <c r="CI27" s="655"/>
      <c r="CJ27" s="655"/>
      <c r="CK27" s="655"/>
      <c r="CL27" s="655"/>
      <c r="CM27" s="655"/>
      <c r="CN27" s="655"/>
      <c r="CO27" s="655"/>
      <c r="CP27" s="655"/>
      <c r="CQ27" s="656"/>
      <c r="CR27" s="657">
        <v>977233</v>
      </c>
      <c r="CS27" s="670"/>
      <c r="CT27" s="670"/>
      <c r="CU27" s="670"/>
      <c r="CV27" s="670"/>
      <c r="CW27" s="670"/>
      <c r="CX27" s="670"/>
      <c r="CY27" s="671"/>
      <c r="CZ27" s="660">
        <v>14.2</v>
      </c>
      <c r="DA27" s="672"/>
      <c r="DB27" s="672"/>
      <c r="DC27" s="673"/>
      <c r="DD27" s="663">
        <v>415493</v>
      </c>
      <c r="DE27" s="670"/>
      <c r="DF27" s="670"/>
      <c r="DG27" s="670"/>
      <c r="DH27" s="670"/>
      <c r="DI27" s="670"/>
      <c r="DJ27" s="670"/>
      <c r="DK27" s="671"/>
      <c r="DL27" s="663">
        <v>288443</v>
      </c>
      <c r="DM27" s="670"/>
      <c r="DN27" s="670"/>
      <c r="DO27" s="670"/>
      <c r="DP27" s="670"/>
      <c r="DQ27" s="670"/>
      <c r="DR27" s="670"/>
      <c r="DS27" s="670"/>
      <c r="DT27" s="670"/>
      <c r="DU27" s="670"/>
      <c r="DV27" s="671"/>
      <c r="DW27" s="660">
        <v>6.6</v>
      </c>
      <c r="DX27" s="672"/>
      <c r="DY27" s="672"/>
      <c r="DZ27" s="672"/>
      <c r="EA27" s="672"/>
      <c r="EB27" s="672"/>
      <c r="EC27" s="684"/>
    </row>
    <row r="28" spans="2:133" ht="11.25" customHeight="1" x14ac:dyDescent="0.15">
      <c r="B28" s="654" t="s">
        <v>290</v>
      </c>
      <c r="C28" s="655"/>
      <c r="D28" s="655"/>
      <c r="E28" s="655"/>
      <c r="F28" s="655"/>
      <c r="G28" s="655"/>
      <c r="H28" s="655"/>
      <c r="I28" s="655"/>
      <c r="J28" s="655"/>
      <c r="K28" s="655"/>
      <c r="L28" s="655"/>
      <c r="M28" s="655"/>
      <c r="N28" s="655"/>
      <c r="O28" s="655"/>
      <c r="P28" s="655"/>
      <c r="Q28" s="656"/>
      <c r="R28" s="657">
        <v>74387</v>
      </c>
      <c r="S28" s="658"/>
      <c r="T28" s="658"/>
      <c r="U28" s="658"/>
      <c r="V28" s="658"/>
      <c r="W28" s="658"/>
      <c r="X28" s="658"/>
      <c r="Y28" s="659"/>
      <c r="Z28" s="695">
        <v>1</v>
      </c>
      <c r="AA28" s="695"/>
      <c r="AB28" s="695"/>
      <c r="AC28" s="695"/>
      <c r="AD28" s="696">
        <v>12886</v>
      </c>
      <c r="AE28" s="696"/>
      <c r="AF28" s="696"/>
      <c r="AG28" s="696"/>
      <c r="AH28" s="696"/>
      <c r="AI28" s="696"/>
      <c r="AJ28" s="696"/>
      <c r="AK28" s="696"/>
      <c r="AL28" s="660">
        <v>0.3</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291</v>
      </c>
      <c r="CE28" s="655"/>
      <c r="CF28" s="655"/>
      <c r="CG28" s="655"/>
      <c r="CH28" s="655"/>
      <c r="CI28" s="655"/>
      <c r="CJ28" s="655"/>
      <c r="CK28" s="655"/>
      <c r="CL28" s="655"/>
      <c r="CM28" s="655"/>
      <c r="CN28" s="655"/>
      <c r="CO28" s="655"/>
      <c r="CP28" s="655"/>
      <c r="CQ28" s="656"/>
      <c r="CR28" s="657">
        <v>632363</v>
      </c>
      <c r="CS28" s="658"/>
      <c r="CT28" s="658"/>
      <c r="CU28" s="658"/>
      <c r="CV28" s="658"/>
      <c r="CW28" s="658"/>
      <c r="CX28" s="658"/>
      <c r="CY28" s="659"/>
      <c r="CZ28" s="660">
        <v>9.1999999999999993</v>
      </c>
      <c r="DA28" s="672"/>
      <c r="DB28" s="672"/>
      <c r="DC28" s="673"/>
      <c r="DD28" s="663">
        <v>620804</v>
      </c>
      <c r="DE28" s="658"/>
      <c r="DF28" s="658"/>
      <c r="DG28" s="658"/>
      <c r="DH28" s="658"/>
      <c r="DI28" s="658"/>
      <c r="DJ28" s="658"/>
      <c r="DK28" s="659"/>
      <c r="DL28" s="663">
        <v>620804</v>
      </c>
      <c r="DM28" s="658"/>
      <c r="DN28" s="658"/>
      <c r="DO28" s="658"/>
      <c r="DP28" s="658"/>
      <c r="DQ28" s="658"/>
      <c r="DR28" s="658"/>
      <c r="DS28" s="658"/>
      <c r="DT28" s="658"/>
      <c r="DU28" s="658"/>
      <c r="DV28" s="659"/>
      <c r="DW28" s="660">
        <v>14.1</v>
      </c>
      <c r="DX28" s="672"/>
      <c r="DY28" s="672"/>
      <c r="DZ28" s="672"/>
      <c r="EA28" s="672"/>
      <c r="EB28" s="672"/>
      <c r="EC28" s="684"/>
    </row>
    <row r="29" spans="2:133" ht="11.25" customHeight="1" x14ac:dyDescent="0.15">
      <c r="B29" s="654" t="s">
        <v>292</v>
      </c>
      <c r="C29" s="655"/>
      <c r="D29" s="655"/>
      <c r="E29" s="655"/>
      <c r="F29" s="655"/>
      <c r="G29" s="655"/>
      <c r="H29" s="655"/>
      <c r="I29" s="655"/>
      <c r="J29" s="655"/>
      <c r="K29" s="655"/>
      <c r="L29" s="655"/>
      <c r="M29" s="655"/>
      <c r="N29" s="655"/>
      <c r="O29" s="655"/>
      <c r="P29" s="655"/>
      <c r="Q29" s="656"/>
      <c r="R29" s="657">
        <v>23065</v>
      </c>
      <c r="S29" s="658"/>
      <c r="T29" s="658"/>
      <c r="U29" s="658"/>
      <c r="V29" s="658"/>
      <c r="W29" s="658"/>
      <c r="X29" s="658"/>
      <c r="Y29" s="659"/>
      <c r="Z29" s="695">
        <v>0.3</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293</v>
      </c>
      <c r="CE29" s="677"/>
      <c r="CF29" s="654" t="s">
        <v>66</v>
      </c>
      <c r="CG29" s="655"/>
      <c r="CH29" s="655"/>
      <c r="CI29" s="655"/>
      <c r="CJ29" s="655"/>
      <c r="CK29" s="655"/>
      <c r="CL29" s="655"/>
      <c r="CM29" s="655"/>
      <c r="CN29" s="655"/>
      <c r="CO29" s="655"/>
      <c r="CP29" s="655"/>
      <c r="CQ29" s="656"/>
      <c r="CR29" s="657">
        <v>632363</v>
      </c>
      <c r="CS29" s="670"/>
      <c r="CT29" s="670"/>
      <c r="CU29" s="670"/>
      <c r="CV29" s="670"/>
      <c r="CW29" s="670"/>
      <c r="CX29" s="670"/>
      <c r="CY29" s="671"/>
      <c r="CZ29" s="660">
        <v>9.1999999999999993</v>
      </c>
      <c r="DA29" s="672"/>
      <c r="DB29" s="672"/>
      <c r="DC29" s="673"/>
      <c r="DD29" s="663">
        <v>620804</v>
      </c>
      <c r="DE29" s="670"/>
      <c r="DF29" s="670"/>
      <c r="DG29" s="670"/>
      <c r="DH29" s="670"/>
      <c r="DI29" s="670"/>
      <c r="DJ29" s="670"/>
      <c r="DK29" s="671"/>
      <c r="DL29" s="663">
        <v>620804</v>
      </c>
      <c r="DM29" s="670"/>
      <c r="DN29" s="670"/>
      <c r="DO29" s="670"/>
      <c r="DP29" s="670"/>
      <c r="DQ29" s="670"/>
      <c r="DR29" s="670"/>
      <c r="DS29" s="670"/>
      <c r="DT29" s="670"/>
      <c r="DU29" s="670"/>
      <c r="DV29" s="671"/>
      <c r="DW29" s="660">
        <v>14.1</v>
      </c>
      <c r="DX29" s="672"/>
      <c r="DY29" s="672"/>
      <c r="DZ29" s="672"/>
      <c r="EA29" s="672"/>
      <c r="EB29" s="672"/>
      <c r="EC29" s="684"/>
    </row>
    <row r="30" spans="2:133" ht="11.25" customHeight="1" x14ac:dyDescent="0.15">
      <c r="B30" s="654" t="s">
        <v>294</v>
      </c>
      <c r="C30" s="655"/>
      <c r="D30" s="655"/>
      <c r="E30" s="655"/>
      <c r="F30" s="655"/>
      <c r="G30" s="655"/>
      <c r="H30" s="655"/>
      <c r="I30" s="655"/>
      <c r="J30" s="655"/>
      <c r="K30" s="655"/>
      <c r="L30" s="655"/>
      <c r="M30" s="655"/>
      <c r="N30" s="655"/>
      <c r="O30" s="655"/>
      <c r="P30" s="655"/>
      <c r="Q30" s="656"/>
      <c r="R30" s="657">
        <v>890791</v>
      </c>
      <c r="S30" s="658"/>
      <c r="T30" s="658"/>
      <c r="U30" s="658"/>
      <c r="V30" s="658"/>
      <c r="W30" s="658"/>
      <c r="X30" s="658"/>
      <c r="Y30" s="659"/>
      <c r="Z30" s="695">
        <v>11.9</v>
      </c>
      <c r="AA30" s="695"/>
      <c r="AB30" s="695"/>
      <c r="AC30" s="695"/>
      <c r="AD30" s="696" t="s">
        <v>122</v>
      </c>
      <c r="AE30" s="696"/>
      <c r="AF30" s="696"/>
      <c r="AG30" s="696"/>
      <c r="AH30" s="696"/>
      <c r="AI30" s="696"/>
      <c r="AJ30" s="696"/>
      <c r="AK30" s="696"/>
      <c r="AL30" s="660" t="s">
        <v>122</v>
      </c>
      <c r="AM30" s="661"/>
      <c r="AN30" s="661"/>
      <c r="AO30" s="697"/>
      <c r="AP30" s="709" t="s">
        <v>212</v>
      </c>
      <c r="AQ30" s="710"/>
      <c r="AR30" s="710"/>
      <c r="AS30" s="710"/>
      <c r="AT30" s="710"/>
      <c r="AU30" s="710"/>
      <c r="AV30" s="710"/>
      <c r="AW30" s="710"/>
      <c r="AX30" s="710"/>
      <c r="AY30" s="710"/>
      <c r="AZ30" s="710"/>
      <c r="BA30" s="710"/>
      <c r="BB30" s="710"/>
      <c r="BC30" s="710"/>
      <c r="BD30" s="710"/>
      <c r="BE30" s="710"/>
      <c r="BF30" s="711"/>
      <c r="BG30" s="709" t="s">
        <v>295</v>
      </c>
      <c r="BH30" s="727"/>
      <c r="BI30" s="727"/>
      <c r="BJ30" s="727"/>
      <c r="BK30" s="727"/>
      <c r="BL30" s="727"/>
      <c r="BM30" s="727"/>
      <c r="BN30" s="727"/>
      <c r="BO30" s="727"/>
      <c r="BP30" s="727"/>
      <c r="BQ30" s="728"/>
      <c r="BR30" s="709" t="s">
        <v>296</v>
      </c>
      <c r="BS30" s="727"/>
      <c r="BT30" s="727"/>
      <c r="BU30" s="727"/>
      <c r="BV30" s="727"/>
      <c r="BW30" s="727"/>
      <c r="BX30" s="727"/>
      <c r="BY30" s="727"/>
      <c r="BZ30" s="727"/>
      <c r="CA30" s="727"/>
      <c r="CB30" s="728"/>
      <c r="CD30" s="678"/>
      <c r="CE30" s="679"/>
      <c r="CF30" s="654" t="s">
        <v>297</v>
      </c>
      <c r="CG30" s="655"/>
      <c r="CH30" s="655"/>
      <c r="CI30" s="655"/>
      <c r="CJ30" s="655"/>
      <c r="CK30" s="655"/>
      <c r="CL30" s="655"/>
      <c r="CM30" s="655"/>
      <c r="CN30" s="655"/>
      <c r="CO30" s="655"/>
      <c r="CP30" s="655"/>
      <c r="CQ30" s="656"/>
      <c r="CR30" s="657">
        <v>611071</v>
      </c>
      <c r="CS30" s="658"/>
      <c r="CT30" s="658"/>
      <c r="CU30" s="658"/>
      <c r="CV30" s="658"/>
      <c r="CW30" s="658"/>
      <c r="CX30" s="658"/>
      <c r="CY30" s="659"/>
      <c r="CZ30" s="660">
        <v>8.9</v>
      </c>
      <c r="DA30" s="672"/>
      <c r="DB30" s="672"/>
      <c r="DC30" s="673"/>
      <c r="DD30" s="663">
        <v>599585</v>
      </c>
      <c r="DE30" s="658"/>
      <c r="DF30" s="658"/>
      <c r="DG30" s="658"/>
      <c r="DH30" s="658"/>
      <c r="DI30" s="658"/>
      <c r="DJ30" s="658"/>
      <c r="DK30" s="659"/>
      <c r="DL30" s="663">
        <v>599585</v>
      </c>
      <c r="DM30" s="658"/>
      <c r="DN30" s="658"/>
      <c r="DO30" s="658"/>
      <c r="DP30" s="658"/>
      <c r="DQ30" s="658"/>
      <c r="DR30" s="658"/>
      <c r="DS30" s="658"/>
      <c r="DT30" s="658"/>
      <c r="DU30" s="658"/>
      <c r="DV30" s="659"/>
      <c r="DW30" s="660">
        <v>13.7</v>
      </c>
      <c r="DX30" s="672"/>
      <c r="DY30" s="672"/>
      <c r="DZ30" s="672"/>
      <c r="EA30" s="672"/>
      <c r="EB30" s="672"/>
      <c r="EC30" s="684"/>
    </row>
    <row r="31" spans="2:133" ht="11.25" customHeight="1" x14ac:dyDescent="0.15">
      <c r="B31" s="724" t="s">
        <v>298</v>
      </c>
      <c r="C31" s="725"/>
      <c r="D31" s="725"/>
      <c r="E31" s="725"/>
      <c r="F31" s="725"/>
      <c r="G31" s="725"/>
      <c r="H31" s="725"/>
      <c r="I31" s="725"/>
      <c r="J31" s="725"/>
      <c r="K31" s="725"/>
      <c r="L31" s="725"/>
      <c r="M31" s="725"/>
      <c r="N31" s="725"/>
      <c r="O31" s="725"/>
      <c r="P31" s="725"/>
      <c r="Q31" s="726"/>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9" t="s">
        <v>299</v>
      </c>
      <c r="AQ31" s="730"/>
      <c r="AR31" s="730"/>
      <c r="AS31" s="730"/>
      <c r="AT31" s="731" t="s">
        <v>300</v>
      </c>
      <c r="AU31" s="206"/>
      <c r="AV31" s="206"/>
      <c r="AW31" s="206"/>
      <c r="AX31" s="715" t="s">
        <v>178</v>
      </c>
      <c r="AY31" s="716"/>
      <c r="AZ31" s="716"/>
      <c r="BA31" s="716"/>
      <c r="BB31" s="716"/>
      <c r="BC31" s="716"/>
      <c r="BD31" s="716"/>
      <c r="BE31" s="716"/>
      <c r="BF31" s="717"/>
      <c r="BG31" s="719">
        <v>99.3</v>
      </c>
      <c r="BH31" s="720"/>
      <c r="BI31" s="720"/>
      <c r="BJ31" s="720"/>
      <c r="BK31" s="720"/>
      <c r="BL31" s="720"/>
      <c r="BM31" s="721">
        <v>97.2</v>
      </c>
      <c r="BN31" s="720"/>
      <c r="BO31" s="720"/>
      <c r="BP31" s="720"/>
      <c r="BQ31" s="722"/>
      <c r="BR31" s="719">
        <v>99</v>
      </c>
      <c r="BS31" s="720"/>
      <c r="BT31" s="720"/>
      <c r="BU31" s="720"/>
      <c r="BV31" s="720"/>
      <c r="BW31" s="720"/>
      <c r="BX31" s="721">
        <v>96.6</v>
      </c>
      <c r="BY31" s="720"/>
      <c r="BZ31" s="720"/>
      <c r="CA31" s="720"/>
      <c r="CB31" s="722"/>
      <c r="CD31" s="678"/>
      <c r="CE31" s="679"/>
      <c r="CF31" s="654" t="s">
        <v>301</v>
      </c>
      <c r="CG31" s="655"/>
      <c r="CH31" s="655"/>
      <c r="CI31" s="655"/>
      <c r="CJ31" s="655"/>
      <c r="CK31" s="655"/>
      <c r="CL31" s="655"/>
      <c r="CM31" s="655"/>
      <c r="CN31" s="655"/>
      <c r="CO31" s="655"/>
      <c r="CP31" s="655"/>
      <c r="CQ31" s="656"/>
      <c r="CR31" s="657">
        <v>21292</v>
      </c>
      <c r="CS31" s="670"/>
      <c r="CT31" s="670"/>
      <c r="CU31" s="670"/>
      <c r="CV31" s="670"/>
      <c r="CW31" s="670"/>
      <c r="CX31" s="670"/>
      <c r="CY31" s="671"/>
      <c r="CZ31" s="660">
        <v>0.3</v>
      </c>
      <c r="DA31" s="672"/>
      <c r="DB31" s="672"/>
      <c r="DC31" s="673"/>
      <c r="DD31" s="663">
        <v>21219</v>
      </c>
      <c r="DE31" s="670"/>
      <c r="DF31" s="670"/>
      <c r="DG31" s="670"/>
      <c r="DH31" s="670"/>
      <c r="DI31" s="670"/>
      <c r="DJ31" s="670"/>
      <c r="DK31" s="671"/>
      <c r="DL31" s="663">
        <v>21219</v>
      </c>
      <c r="DM31" s="670"/>
      <c r="DN31" s="670"/>
      <c r="DO31" s="670"/>
      <c r="DP31" s="670"/>
      <c r="DQ31" s="670"/>
      <c r="DR31" s="670"/>
      <c r="DS31" s="670"/>
      <c r="DT31" s="670"/>
      <c r="DU31" s="670"/>
      <c r="DV31" s="671"/>
      <c r="DW31" s="660">
        <v>0.5</v>
      </c>
      <c r="DX31" s="672"/>
      <c r="DY31" s="672"/>
      <c r="DZ31" s="672"/>
      <c r="EA31" s="672"/>
      <c r="EB31" s="672"/>
      <c r="EC31" s="684"/>
    </row>
    <row r="32" spans="2:133" ht="11.25" customHeight="1" x14ac:dyDescent="0.15">
      <c r="B32" s="654" t="s">
        <v>302</v>
      </c>
      <c r="C32" s="655"/>
      <c r="D32" s="655"/>
      <c r="E32" s="655"/>
      <c r="F32" s="655"/>
      <c r="G32" s="655"/>
      <c r="H32" s="655"/>
      <c r="I32" s="655"/>
      <c r="J32" s="655"/>
      <c r="K32" s="655"/>
      <c r="L32" s="655"/>
      <c r="M32" s="655"/>
      <c r="N32" s="655"/>
      <c r="O32" s="655"/>
      <c r="P32" s="655"/>
      <c r="Q32" s="656"/>
      <c r="R32" s="657">
        <v>382903</v>
      </c>
      <c r="S32" s="658"/>
      <c r="T32" s="658"/>
      <c r="U32" s="658"/>
      <c r="V32" s="658"/>
      <c r="W32" s="658"/>
      <c r="X32" s="658"/>
      <c r="Y32" s="659"/>
      <c r="Z32" s="695">
        <v>5.0999999999999996</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2"/>
      <c r="AU32" s="202" t="s">
        <v>303</v>
      </c>
      <c r="AX32" s="654" t="s">
        <v>304</v>
      </c>
      <c r="AY32" s="655"/>
      <c r="AZ32" s="655"/>
      <c r="BA32" s="655"/>
      <c r="BB32" s="655"/>
      <c r="BC32" s="655"/>
      <c r="BD32" s="655"/>
      <c r="BE32" s="655"/>
      <c r="BF32" s="656"/>
      <c r="BG32" s="723">
        <v>99.3</v>
      </c>
      <c r="BH32" s="670"/>
      <c r="BI32" s="670"/>
      <c r="BJ32" s="670"/>
      <c r="BK32" s="670"/>
      <c r="BL32" s="670"/>
      <c r="BM32" s="661">
        <v>97.2</v>
      </c>
      <c r="BN32" s="670"/>
      <c r="BO32" s="670"/>
      <c r="BP32" s="670"/>
      <c r="BQ32" s="693"/>
      <c r="BR32" s="723">
        <v>98.9</v>
      </c>
      <c r="BS32" s="670"/>
      <c r="BT32" s="670"/>
      <c r="BU32" s="670"/>
      <c r="BV32" s="670"/>
      <c r="BW32" s="670"/>
      <c r="BX32" s="661">
        <v>96.1</v>
      </c>
      <c r="BY32" s="670"/>
      <c r="BZ32" s="670"/>
      <c r="CA32" s="670"/>
      <c r="CB32" s="693"/>
      <c r="CD32" s="680"/>
      <c r="CE32" s="681"/>
      <c r="CF32" s="654" t="s">
        <v>305</v>
      </c>
      <c r="CG32" s="655"/>
      <c r="CH32" s="655"/>
      <c r="CI32" s="655"/>
      <c r="CJ32" s="655"/>
      <c r="CK32" s="655"/>
      <c r="CL32" s="655"/>
      <c r="CM32" s="655"/>
      <c r="CN32" s="655"/>
      <c r="CO32" s="655"/>
      <c r="CP32" s="655"/>
      <c r="CQ32" s="656"/>
      <c r="CR32" s="657" t="s">
        <v>122</v>
      </c>
      <c r="CS32" s="658"/>
      <c r="CT32" s="658"/>
      <c r="CU32" s="658"/>
      <c r="CV32" s="658"/>
      <c r="CW32" s="658"/>
      <c r="CX32" s="658"/>
      <c r="CY32" s="659"/>
      <c r="CZ32" s="660" t="s">
        <v>122</v>
      </c>
      <c r="DA32" s="672"/>
      <c r="DB32" s="672"/>
      <c r="DC32" s="673"/>
      <c r="DD32" s="663" t="s">
        <v>122</v>
      </c>
      <c r="DE32" s="658"/>
      <c r="DF32" s="658"/>
      <c r="DG32" s="658"/>
      <c r="DH32" s="658"/>
      <c r="DI32" s="658"/>
      <c r="DJ32" s="658"/>
      <c r="DK32" s="659"/>
      <c r="DL32" s="663" t="s">
        <v>122</v>
      </c>
      <c r="DM32" s="658"/>
      <c r="DN32" s="658"/>
      <c r="DO32" s="658"/>
      <c r="DP32" s="658"/>
      <c r="DQ32" s="658"/>
      <c r="DR32" s="658"/>
      <c r="DS32" s="658"/>
      <c r="DT32" s="658"/>
      <c r="DU32" s="658"/>
      <c r="DV32" s="659"/>
      <c r="DW32" s="660" t="s">
        <v>122</v>
      </c>
      <c r="DX32" s="672"/>
      <c r="DY32" s="672"/>
      <c r="DZ32" s="672"/>
      <c r="EA32" s="672"/>
      <c r="EB32" s="672"/>
      <c r="EC32" s="684"/>
    </row>
    <row r="33" spans="2:133" ht="11.25" customHeight="1" x14ac:dyDescent="0.15">
      <c r="B33" s="654" t="s">
        <v>306</v>
      </c>
      <c r="C33" s="655"/>
      <c r="D33" s="655"/>
      <c r="E33" s="655"/>
      <c r="F33" s="655"/>
      <c r="G33" s="655"/>
      <c r="H33" s="655"/>
      <c r="I33" s="655"/>
      <c r="J33" s="655"/>
      <c r="K33" s="655"/>
      <c r="L33" s="655"/>
      <c r="M33" s="655"/>
      <c r="N33" s="655"/>
      <c r="O33" s="655"/>
      <c r="P33" s="655"/>
      <c r="Q33" s="656"/>
      <c r="R33" s="657">
        <v>330040</v>
      </c>
      <c r="S33" s="658"/>
      <c r="T33" s="658"/>
      <c r="U33" s="658"/>
      <c r="V33" s="658"/>
      <c r="W33" s="658"/>
      <c r="X33" s="658"/>
      <c r="Y33" s="659"/>
      <c r="Z33" s="695">
        <v>4.4000000000000004</v>
      </c>
      <c r="AA33" s="695"/>
      <c r="AB33" s="695"/>
      <c r="AC33" s="695"/>
      <c r="AD33" s="696" t="s">
        <v>122</v>
      </c>
      <c r="AE33" s="696"/>
      <c r="AF33" s="696"/>
      <c r="AG33" s="696"/>
      <c r="AH33" s="696"/>
      <c r="AI33" s="696"/>
      <c r="AJ33" s="696"/>
      <c r="AK33" s="696"/>
      <c r="AL33" s="660" t="s">
        <v>122</v>
      </c>
      <c r="AM33" s="661"/>
      <c r="AN33" s="661"/>
      <c r="AO33" s="697"/>
      <c r="AP33" s="700"/>
      <c r="AQ33" s="701"/>
      <c r="AR33" s="701"/>
      <c r="AS33" s="701"/>
      <c r="AT33" s="733"/>
      <c r="AU33" s="207"/>
      <c r="AV33" s="207"/>
      <c r="AW33" s="207"/>
      <c r="AX33" s="638" t="s">
        <v>307</v>
      </c>
      <c r="AY33" s="639"/>
      <c r="AZ33" s="639"/>
      <c r="BA33" s="639"/>
      <c r="BB33" s="639"/>
      <c r="BC33" s="639"/>
      <c r="BD33" s="639"/>
      <c r="BE33" s="639"/>
      <c r="BF33" s="640"/>
      <c r="BG33" s="718">
        <v>99.2</v>
      </c>
      <c r="BH33" s="642"/>
      <c r="BI33" s="642"/>
      <c r="BJ33" s="642"/>
      <c r="BK33" s="642"/>
      <c r="BL33" s="642"/>
      <c r="BM33" s="688">
        <v>97.1</v>
      </c>
      <c r="BN33" s="642"/>
      <c r="BO33" s="642"/>
      <c r="BP33" s="642"/>
      <c r="BQ33" s="705"/>
      <c r="BR33" s="718">
        <v>99.1</v>
      </c>
      <c r="BS33" s="642"/>
      <c r="BT33" s="642"/>
      <c r="BU33" s="642"/>
      <c r="BV33" s="642"/>
      <c r="BW33" s="642"/>
      <c r="BX33" s="688">
        <v>96.7</v>
      </c>
      <c r="BY33" s="642"/>
      <c r="BZ33" s="642"/>
      <c r="CA33" s="642"/>
      <c r="CB33" s="705"/>
      <c r="CD33" s="654" t="s">
        <v>308</v>
      </c>
      <c r="CE33" s="655"/>
      <c r="CF33" s="655"/>
      <c r="CG33" s="655"/>
      <c r="CH33" s="655"/>
      <c r="CI33" s="655"/>
      <c r="CJ33" s="655"/>
      <c r="CK33" s="655"/>
      <c r="CL33" s="655"/>
      <c r="CM33" s="655"/>
      <c r="CN33" s="655"/>
      <c r="CO33" s="655"/>
      <c r="CP33" s="655"/>
      <c r="CQ33" s="656"/>
      <c r="CR33" s="657">
        <v>3292145</v>
      </c>
      <c r="CS33" s="670"/>
      <c r="CT33" s="670"/>
      <c r="CU33" s="670"/>
      <c r="CV33" s="670"/>
      <c r="CW33" s="670"/>
      <c r="CX33" s="670"/>
      <c r="CY33" s="671"/>
      <c r="CZ33" s="660">
        <v>47.9</v>
      </c>
      <c r="DA33" s="672"/>
      <c r="DB33" s="672"/>
      <c r="DC33" s="673"/>
      <c r="DD33" s="663">
        <v>2505026</v>
      </c>
      <c r="DE33" s="670"/>
      <c r="DF33" s="670"/>
      <c r="DG33" s="670"/>
      <c r="DH33" s="670"/>
      <c r="DI33" s="670"/>
      <c r="DJ33" s="670"/>
      <c r="DK33" s="671"/>
      <c r="DL33" s="663">
        <v>1810203</v>
      </c>
      <c r="DM33" s="670"/>
      <c r="DN33" s="670"/>
      <c r="DO33" s="670"/>
      <c r="DP33" s="670"/>
      <c r="DQ33" s="670"/>
      <c r="DR33" s="670"/>
      <c r="DS33" s="670"/>
      <c r="DT33" s="670"/>
      <c r="DU33" s="670"/>
      <c r="DV33" s="671"/>
      <c r="DW33" s="660">
        <v>41.2</v>
      </c>
      <c r="DX33" s="672"/>
      <c r="DY33" s="672"/>
      <c r="DZ33" s="672"/>
      <c r="EA33" s="672"/>
      <c r="EB33" s="672"/>
      <c r="EC33" s="684"/>
    </row>
    <row r="34" spans="2:133" ht="11.25" customHeight="1" x14ac:dyDescent="0.15">
      <c r="B34" s="654" t="s">
        <v>309</v>
      </c>
      <c r="C34" s="655"/>
      <c r="D34" s="655"/>
      <c r="E34" s="655"/>
      <c r="F34" s="655"/>
      <c r="G34" s="655"/>
      <c r="H34" s="655"/>
      <c r="I34" s="655"/>
      <c r="J34" s="655"/>
      <c r="K34" s="655"/>
      <c r="L34" s="655"/>
      <c r="M34" s="655"/>
      <c r="N34" s="655"/>
      <c r="O34" s="655"/>
      <c r="P34" s="655"/>
      <c r="Q34" s="656"/>
      <c r="R34" s="657">
        <v>161805</v>
      </c>
      <c r="S34" s="658"/>
      <c r="T34" s="658"/>
      <c r="U34" s="658"/>
      <c r="V34" s="658"/>
      <c r="W34" s="658"/>
      <c r="X34" s="658"/>
      <c r="Y34" s="659"/>
      <c r="Z34" s="695">
        <v>2.2000000000000002</v>
      </c>
      <c r="AA34" s="695"/>
      <c r="AB34" s="695"/>
      <c r="AC34" s="695"/>
      <c r="AD34" s="696" t="s">
        <v>122</v>
      </c>
      <c r="AE34" s="696"/>
      <c r="AF34" s="696"/>
      <c r="AG34" s="696"/>
      <c r="AH34" s="696"/>
      <c r="AI34" s="696"/>
      <c r="AJ34" s="696"/>
      <c r="AK34" s="696"/>
      <c r="AL34" s="660" t="s">
        <v>122</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310</v>
      </c>
      <c r="CE34" s="655"/>
      <c r="CF34" s="655"/>
      <c r="CG34" s="655"/>
      <c r="CH34" s="655"/>
      <c r="CI34" s="655"/>
      <c r="CJ34" s="655"/>
      <c r="CK34" s="655"/>
      <c r="CL34" s="655"/>
      <c r="CM34" s="655"/>
      <c r="CN34" s="655"/>
      <c r="CO34" s="655"/>
      <c r="CP34" s="655"/>
      <c r="CQ34" s="656"/>
      <c r="CR34" s="657">
        <v>1197822</v>
      </c>
      <c r="CS34" s="658"/>
      <c r="CT34" s="658"/>
      <c r="CU34" s="658"/>
      <c r="CV34" s="658"/>
      <c r="CW34" s="658"/>
      <c r="CX34" s="658"/>
      <c r="CY34" s="659"/>
      <c r="CZ34" s="660">
        <v>17.399999999999999</v>
      </c>
      <c r="DA34" s="672"/>
      <c r="DB34" s="672"/>
      <c r="DC34" s="673"/>
      <c r="DD34" s="663">
        <v>851358</v>
      </c>
      <c r="DE34" s="658"/>
      <c r="DF34" s="658"/>
      <c r="DG34" s="658"/>
      <c r="DH34" s="658"/>
      <c r="DI34" s="658"/>
      <c r="DJ34" s="658"/>
      <c r="DK34" s="659"/>
      <c r="DL34" s="663">
        <v>787787</v>
      </c>
      <c r="DM34" s="658"/>
      <c r="DN34" s="658"/>
      <c r="DO34" s="658"/>
      <c r="DP34" s="658"/>
      <c r="DQ34" s="658"/>
      <c r="DR34" s="658"/>
      <c r="DS34" s="658"/>
      <c r="DT34" s="658"/>
      <c r="DU34" s="658"/>
      <c r="DV34" s="659"/>
      <c r="DW34" s="660">
        <v>17.899999999999999</v>
      </c>
      <c r="DX34" s="672"/>
      <c r="DY34" s="672"/>
      <c r="DZ34" s="672"/>
      <c r="EA34" s="672"/>
      <c r="EB34" s="672"/>
      <c r="EC34" s="684"/>
    </row>
    <row r="35" spans="2:133" ht="11.25" customHeight="1" x14ac:dyDescent="0.15">
      <c r="B35" s="654" t="s">
        <v>311</v>
      </c>
      <c r="C35" s="655"/>
      <c r="D35" s="655"/>
      <c r="E35" s="655"/>
      <c r="F35" s="655"/>
      <c r="G35" s="655"/>
      <c r="H35" s="655"/>
      <c r="I35" s="655"/>
      <c r="J35" s="655"/>
      <c r="K35" s="655"/>
      <c r="L35" s="655"/>
      <c r="M35" s="655"/>
      <c r="N35" s="655"/>
      <c r="O35" s="655"/>
      <c r="P35" s="655"/>
      <c r="Q35" s="656"/>
      <c r="R35" s="657">
        <v>458082</v>
      </c>
      <c r="S35" s="658"/>
      <c r="T35" s="658"/>
      <c r="U35" s="658"/>
      <c r="V35" s="658"/>
      <c r="W35" s="658"/>
      <c r="X35" s="658"/>
      <c r="Y35" s="659"/>
      <c r="Z35" s="695">
        <v>6.1</v>
      </c>
      <c r="AA35" s="695"/>
      <c r="AB35" s="695"/>
      <c r="AC35" s="695"/>
      <c r="AD35" s="696" t="s">
        <v>122</v>
      </c>
      <c r="AE35" s="696"/>
      <c r="AF35" s="696"/>
      <c r="AG35" s="696"/>
      <c r="AH35" s="696"/>
      <c r="AI35" s="696"/>
      <c r="AJ35" s="696"/>
      <c r="AK35" s="696"/>
      <c r="AL35" s="660" t="s">
        <v>122</v>
      </c>
      <c r="AM35" s="661"/>
      <c r="AN35" s="661"/>
      <c r="AO35" s="697"/>
      <c r="AP35" s="210"/>
      <c r="AQ35" s="709" t="s">
        <v>312</v>
      </c>
      <c r="AR35" s="710"/>
      <c r="AS35" s="710"/>
      <c r="AT35" s="710"/>
      <c r="AU35" s="710"/>
      <c r="AV35" s="710"/>
      <c r="AW35" s="710"/>
      <c r="AX35" s="710"/>
      <c r="AY35" s="710"/>
      <c r="AZ35" s="710"/>
      <c r="BA35" s="710"/>
      <c r="BB35" s="710"/>
      <c r="BC35" s="710"/>
      <c r="BD35" s="710"/>
      <c r="BE35" s="710"/>
      <c r="BF35" s="711"/>
      <c r="BG35" s="709" t="s">
        <v>313</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314</v>
      </c>
      <c r="CE35" s="655"/>
      <c r="CF35" s="655"/>
      <c r="CG35" s="655"/>
      <c r="CH35" s="655"/>
      <c r="CI35" s="655"/>
      <c r="CJ35" s="655"/>
      <c r="CK35" s="655"/>
      <c r="CL35" s="655"/>
      <c r="CM35" s="655"/>
      <c r="CN35" s="655"/>
      <c r="CO35" s="655"/>
      <c r="CP35" s="655"/>
      <c r="CQ35" s="656"/>
      <c r="CR35" s="657">
        <v>28192</v>
      </c>
      <c r="CS35" s="670"/>
      <c r="CT35" s="670"/>
      <c r="CU35" s="670"/>
      <c r="CV35" s="670"/>
      <c r="CW35" s="670"/>
      <c r="CX35" s="670"/>
      <c r="CY35" s="671"/>
      <c r="CZ35" s="660">
        <v>0.4</v>
      </c>
      <c r="DA35" s="672"/>
      <c r="DB35" s="672"/>
      <c r="DC35" s="673"/>
      <c r="DD35" s="663">
        <v>12826</v>
      </c>
      <c r="DE35" s="670"/>
      <c r="DF35" s="670"/>
      <c r="DG35" s="670"/>
      <c r="DH35" s="670"/>
      <c r="DI35" s="670"/>
      <c r="DJ35" s="670"/>
      <c r="DK35" s="671"/>
      <c r="DL35" s="663">
        <v>12826</v>
      </c>
      <c r="DM35" s="670"/>
      <c r="DN35" s="670"/>
      <c r="DO35" s="670"/>
      <c r="DP35" s="670"/>
      <c r="DQ35" s="670"/>
      <c r="DR35" s="670"/>
      <c r="DS35" s="670"/>
      <c r="DT35" s="670"/>
      <c r="DU35" s="670"/>
      <c r="DV35" s="671"/>
      <c r="DW35" s="660">
        <v>0.3</v>
      </c>
      <c r="DX35" s="672"/>
      <c r="DY35" s="672"/>
      <c r="DZ35" s="672"/>
      <c r="EA35" s="672"/>
      <c r="EB35" s="672"/>
      <c r="EC35" s="684"/>
    </row>
    <row r="36" spans="2:133" ht="11.25" customHeight="1" x14ac:dyDescent="0.15">
      <c r="B36" s="654" t="s">
        <v>315</v>
      </c>
      <c r="C36" s="655"/>
      <c r="D36" s="655"/>
      <c r="E36" s="655"/>
      <c r="F36" s="655"/>
      <c r="G36" s="655"/>
      <c r="H36" s="655"/>
      <c r="I36" s="655"/>
      <c r="J36" s="655"/>
      <c r="K36" s="655"/>
      <c r="L36" s="655"/>
      <c r="M36" s="655"/>
      <c r="N36" s="655"/>
      <c r="O36" s="655"/>
      <c r="P36" s="655"/>
      <c r="Q36" s="656"/>
      <c r="R36" s="657">
        <v>217888</v>
      </c>
      <c r="S36" s="658"/>
      <c r="T36" s="658"/>
      <c r="U36" s="658"/>
      <c r="V36" s="658"/>
      <c r="W36" s="658"/>
      <c r="X36" s="658"/>
      <c r="Y36" s="659"/>
      <c r="Z36" s="695">
        <v>2.9</v>
      </c>
      <c r="AA36" s="695"/>
      <c r="AB36" s="695"/>
      <c r="AC36" s="695"/>
      <c r="AD36" s="696" t="s">
        <v>122</v>
      </c>
      <c r="AE36" s="696"/>
      <c r="AF36" s="696"/>
      <c r="AG36" s="696"/>
      <c r="AH36" s="696"/>
      <c r="AI36" s="696"/>
      <c r="AJ36" s="696"/>
      <c r="AK36" s="696"/>
      <c r="AL36" s="660" t="s">
        <v>122</v>
      </c>
      <c r="AM36" s="661"/>
      <c r="AN36" s="661"/>
      <c r="AO36" s="697"/>
      <c r="AP36" s="210"/>
      <c r="AQ36" s="706" t="s">
        <v>316</v>
      </c>
      <c r="AR36" s="707"/>
      <c r="AS36" s="707"/>
      <c r="AT36" s="707"/>
      <c r="AU36" s="707"/>
      <c r="AV36" s="707"/>
      <c r="AW36" s="707"/>
      <c r="AX36" s="707"/>
      <c r="AY36" s="708"/>
      <c r="AZ36" s="712">
        <v>824714</v>
      </c>
      <c r="BA36" s="713"/>
      <c r="BB36" s="713"/>
      <c r="BC36" s="713"/>
      <c r="BD36" s="713"/>
      <c r="BE36" s="713"/>
      <c r="BF36" s="714"/>
      <c r="BG36" s="715" t="s">
        <v>317</v>
      </c>
      <c r="BH36" s="716"/>
      <c r="BI36" s="716"/>
      <c r="BJ36" s="716"/>
      <c r="BK36" s="716"/>
      <c r="BL36" s="716"/>
      <c r="BM36" s="716"/>
      <c r="BN36" s="716"/>
      <c r="BO36" s="716"/>
      <c r="BP36" s="716"/>
      <c r="BQ36" s="716"/>
      <c r="BR36" s="716"/>
      <c r="BS36" s="716"/>
      <c r="BT36" s="716"/>
      <c r="BU36" s="717"/>
      <c r="BV36" s="712">
        <v>49412</v>
      </c>
      <c r="BW36" s="713"/>
      <c r="BX36" s="713"/>
      <c r="BY36" s="713"/>
      <c r="BZ36" s="713"/>
      <c r="CA36" s="713"/>
      <c r="CB36" s="714"/>
      <c r="CD36" s="654" t="s">
        <v>318</v>
      </c>
      <c r="CE36" s="655"/>
      <c r="CF36" s="655"/>
      <c r="CG36" s="655"/>
      <c r="CH36" s="655"/>
      <c r="CI36" s="655"/>
      <c r="CJ36" s="655"/>
      <c r="CK36" s="655"/>
      <c r="CL36" s="655"/>
      <c r="CM36" s="655"/>
      <c r="CN36" s="655"/>
      <c r="CO36" s="655"/>
      <c r="CP36" s="655"/>
      <c r="CQ36" s="656"/>
      <c r="CR36" s="657">
        <v>1005272</v>
      </c>
      <c r="CS36" s="658"/>
      <c r="CT36" s="658"/>
      <c r="CU36" s="658"/>
      <c r="CV36" s="658"/>
      <c r="CW36" s="658"/>
      <c r="CX36" s="658"/>
      <c r="CY36" s="659"/>
      <c r="CZ36" s="660">
        <v>14.6</v>
      </c>
      <c r="DA36" s="672"/>
      <c r="DB36" s="672"/>
      <c r="DC36" s="673"/>
      <c r="DD36" s="663">
        <v>838942</v>
      </c>
      <c r="DE36" s="658"/>
      <c r="DF36" s="658"/>
      <c r="DG36" s="658"/>
      <c r="DH36" s="658"/>
      <c r="DI36" s="658"/>
      <c r="DJ36" s="658"/>
      <c r="DK36" s="659"/>
      <c r="DL36" s="663">
        <v>513760</v>
      </c>
      <c r="DM36" s="658"/>
      <c r="DN36" s="658"/>
      <c r="DO36" s="658"/>
      <c r="DP36" s="658"/>
      <c r="DQ36" s="658"/>
      <c r="DR36" s="658"/>
      <c r="DS36" s="658"/>
      <c r="DT36" s="658"/>
      <c r="DU36" s="658"/>
      <c r="DV36" s="659"/>
      <c r="DW36" s="660">
        <v>11.7</v>
      </c>
      <c r="DX36" s="672"/>
      <c r="DY36" s="672"/>
      <c r="DZ36" s="672"/>
      <c r="EA36" s="672"/>
      <c r="EB36" s="672"/>
      <c r="EC36" s="684"/>
    </row>
    <row r="37" spans="2:133" ht="11.25" customHeight="1" x14ac:dyDescent="0.15">
      <c r="B37" s="654" t="s">
        <v>319</v>
      </c>
      <c r="C37" s="655"/>
      <c r="D37" s="655"/>
      <c r="E37" s="655"/>
      <c r="F37" s="655"/>
      <c r="G37" s="655"/>
      <c r="H37" s="655"/>
      <c r="I37" s="655"/>
      <c r="J37" s="655"/>
      <c r="K37" s="655"/>
      <c r="L37" s="655"/>
      <c r="M37" s="655"/>
      <c r="N37" s="655"/>
      <c r="O37" s="655"/>
      <c r="P37" s="655"/>
      <c r="Q37" s="656"/>
      <c r="R37" s="657">
        <v>138745</v>
      </c>
      <c r="S37" s="658"/>
      <c r="T37" s="658"/>
      <c r="U37" s="658"/>
      <c r="V37" s="658"/>
      <c r="W37" s="658"/>
      <c r="X37" s="658"/>
      <c r="Y37" s="659"/>
      <c r="Z37" s="695">
        <v>1.9</v>
      </c>
      <c r="AA37" s="695"/>
      <c r="AB37" s="695"/>
      <c r="AC37" s="695"/>
      <c r="AD37" s="696">
        <v>430</v>
      </c>
      <c r="AE37" s="696"/>
      <c r="AF37" s="696"/>
      <c r="AG37" s="696"/>
      <c r="AH37" s="696"/>
      <c r="AI37" s="696"/>
      <c r="AJ37" s="696"/>
      <c r="AK37" s="696"/>
      <c r="AL37" s="660">
        <v>0</v>
      </c>
      <c r="AM37" s="661"/>
      <c r="AN37" s="661"/>
      <c r="AO37" s="697"/>
      <c r="AQ37" s="690" t="s">
        <v>320</v>
      </c>
      <c r="AR37" s="691"/>
      <c r="AS37" s="691"/>
      <c r="AT37" s="691"/>
      <c r="AU37" s="691"/>
      <c r="AV37" s="691"/>
      <c r="AW37" s="691"/>
      <c r="AX37" s="691"/>
      <c r="AY37" s="692"/>
      <c r="AZ37" s="657">
        <v>230000</v>
      </c>
      <c r="BA37" s="658"/>
      <c r="BB37" s="658"/>
      <c r="BC37" s="658"/>
      <c r="BD37" s="670"/>
      <c r="BE37" s="670"/>
      <c r="BF37" s="693"/>
      <c r="BG37" s="654" t="s">
        <v>321</v>
      </c>
      <c r="BH37" s="655"/>
      <c r="BI37" s="655"/>
      <c r="BJ37" s="655"/>
      <c r="BK37" s="655"/>
      <c r="BL37" s="655"/>
      <c r="BM37" s="655"/>
      <c r="BN37" s="655"/>
      <c r="BO37" s="655"/>
      <c r="BP37" s="655"/>
      <c r="BQ37" s="655"/>
      <c r="BR37" s="655"/>
      <c r="BS37" s="655"/>
      <c r="BT37" s="655"/>
      <c r="BU37" s="656"/>
      <c r="BV37" s="657">
        <v>45295</v>
      </c>
      <c r="BW37" s="658"/>
      <c r="BX37" s="658"/>
      <c r="BY37" s="658"/>
      <c r="BZ37" s="658"/>
      <c r="CA37" s="658"/>
      <c r="CB37" s="694"/>
      <c r="CD37" s="654" t="s">
        <v>322</v>
      </c>
      <c r="CE37" s="655"/>
      <c r="CF37" s="655"/>
      <c r="CG37" s="655"/>
      <c r="CH37" s="655"/>
      <c r="CI37" s="655"/>
      <c r="CJ37" s="655"/>
      <c r="CK37" s="655"/>
      <c r="CL37" s="655"/>
      <c r="CM37" s="655"/>
      <c r="CN37" s="655"/>
      <c r="CO37" s="655"/>
      <c r="CP37" s="655"/>
      <c r="CQ37" s="656"/>
      <c r="CR37" s="657">
        <v>420352</v>
      </c>
      <c r="CS37" s="670"/>
      <c r="CT37" s="670"/>
      <c r="CU37" s="670"/>
      <c r="CV37" s="670"/>
      <c r="CW37" s="670"/>
      <c r="CX37" s="670"/>
      <c r="CY37" s="671"/>
      <c r="CZ37" s="660">
        <v>6.1</v>
      </c>
      <c r="DA37" s="672"/>
      <c r="DB37" s="672"/>
      <c r="DC37" s="673"/>
      <c r="DD37" s="663">
        <v>405153</v>
      </c>
      <c r="DE37" s="670"/>
      <c r="DF37" s="670"/>
      <c r="DG37" s="670"/>
      <c r="DH37" s="670"/>
      <c r="DI37" s="670"/>
      <c r="DJ37" s="670"/>
      <c r="DK37" s="671"/>
      <c r="DL37" s="663">
        <v>405153</v>
      </c>
      <c r="DM37" s="670"/>
      <c r="DN37" s="670"/>
      <c r="DO37" s="670"/>
      <c r="DP37" s="670"/>
      <c r="DQ37" s="670"/>
      <c r="DR37" s="670"/>
      <c r="DS37" s="670"/>
      <c r="DT37" s="670"/>
      <c r="DU37" s="670"/>
      <c r="DV37" s="671"/>
      <c r="DW37" s="660">
        <v>9.1999999999999993</v>
      </c>
      <c r="DX37" s="672"/>
      <c r="DY37" s="672"/>
      <c r="DZ37" s="672"/>
      <c r="EA37" s="672"/>
      <c r="EB37" s="672"/>
      <c r="EC37" s="684"/>
    </row>
    <row r="38" spans="2:133" ht="11.25" customHeight="1" x14ac:dyDescent="0.15">
      <c r="B38" s="654" t="s">
        <v>323</v>
      </c>
      <c r="C38" s="655"/>
      <c r="D38" s="655"/>
      <c r="E38" s="655"/>
      <c r="F38" s="655"/>
      <c r="G38" s="655"/>
      <c r="H38" s="655"/>
      <c r="I38" s="655"/>
      <c r="J38" s="655"/>
      <c r="K38" s="655"/>
      <c r="L38" s="655"/>
      <c r="M38" s="655"/>
      <c r="N38" s="655"/>
      <c r="O38" s="655"/>
      <c r="P38" s="655"/>
      <c r="Q38" s="656"/>
      <c r="R38" s="657">
        <v>169400</v>
      </c>
      <c r="S38" s="658"/>
      <c r="T38" s="658"/>
      <c r="U38" s="658"/>
      <c r="V38" s="658"/>
      <c r="W38" s="658"/>
      <c r="X38" s="658"/>
      <c r="Y38" s="659"/>
      <c r="Z38" s="695">
        <v>2.2999999999999998</v>
      </c>
      <c r="AA38" s="695"/>
      <c r="AB38" s="695"/>
      <c r="AC38" s="695"/>
      <c r="AD38" s="696" t="s">
        <v>122</v>
      </c>
      <c r="AE38" s="696"/>
      <c r="AF38" s="696"/>
      <c r="AG38" s="696"/>
      <c r="AH38" s="696"/>
      <c r="AI38" s="696"/>
      <c r="AJ38" s="696"/>
      <c r="AK38" s="696"/>
      <c r="AL38" s="660" t="s">
        <v>122</v>
      </c>
      <c r="AM38" s="661"/>
      <c r="AN38" s="661"/>
      <c r="AO38" s="697"/>
      <c r="AQ38" s="690" t="s">
        <v>324</v>
      </c>
      <c r="AR38" s="691"/>
      <c r="AS38" s="691"/>
      <c r="AT38" s="691"/>
      <c r="AU38" s="691"/>
      <c r="AV38" s="691"/>
      <c r="AW38" s="691"/>
      <c r="AX38" s="691"/>
      <c r="AY38" s="692"/>
      <c r="AZ38" s="657">
        <v>44990</v>
      </c>
      <c r="BA38" s="658"/>
      <c r="BB38" s="658"/>
      <c r="BC38" s="658"/>
      <c r="BD38" s="670"/>
      <c r="BE38" s="670"/>
      <c r="BF38" s="693"/>
      <c r="BG38" s="654" t="s">
        <v>325</v>
      </c>
      <c r="BH38" s="655"/>
      <c r="BI38" s="655"/>
      <c r="BJ38" s="655"/>
      <c r="BK38" s="655"/>
      <c r="BL38" s="655"/>
      <c r="BM38" s="655"/>
      <c r="BN38" s="655"/>
      <c r="BO38" s="655"/>
      <c r="BP38" s="655"/>
      <c r="BQ38" s="655"/>
      <c r="BR38" s="655"/>
      <c r="BS38" s="655"/>
      <c r="BT38" s="655"/>
      <c r="BU38" s="656"/>
      <c r="BV38" s="657">
        <v>1645</v>
      </c>
      <c r="BW38" s="658"/>
      <c r="BX38" s="658"/>
      <c r="BY38" s="658"/>
      <c r="BZ38" s="658"/>
      <c r="CA38" s="658"/>
      <c r="CB38" s="694"/>
      <c r="CD38" s="654" t="s">
        <v>326</v>
      </c>
      <c r="CE38" s="655"/>
      <c r="CF38" s="655"/>
      <c r="CG38" s="655"/>
      <c r="CH38" s="655"/>
      <c r="CI38" s="655"/>
      <c r="CJ38" s="655"/>
      <c r="CK38" s="655"/>
      <c r="CL38" s="655"/>
      <c r="CM38" s="655"/>
      <c r="CN38" s="655"/>
      <c r="CO38" s="655"/>
      <c r="CP38" s="655"/>
      <c r="CQ38" s="656"/>
      <c r="CR38" s="657">
        <v>594126</v>
      </c>
      <c r="CS38" s="658"/>
      <c r="CT38" s="658"/>
      <c r="CU38" s="658"/>
      <c r="CV38" s="658"/>
      <c r="CW38" s="658"/>
      <c r="CX38" s="658"/>
      <c r="CY38" s="659"/>
      <c r="CZ38" s="660">
        <v>8.6</v>
      </c>
      <c r="DA38" s="672"/>
      <c r="DB38" s="672"/>
      <c r="DC38" s="673"/>
      <c r="DD38" s="663">
        <v>495830</v>
      </c>
      <c r="DE38" s="658"/>
      <c r="DF38" s="658"/>
      <c r="DG38" s="658"/>
      <c r="DH38" s="658"/>
      <c r="DI38" s="658"/>
      <c r="DJ38" s="658"/>
      <c r="DK38" s="659"/>
      <c r="DL38" s="663">
        <v>495830</v>
      </c>
      <c r="DM38" s="658"/>
      <c r="DN38" s="658"/>
      <c r="DO38" s="658"/>
      <c r="DP38" s="658"/>
      <c r="DQ38" s="658"/>
      <c r="DR38" s="658"/>
      <c r="DS38" s="658"/>
      <c r="DT38" s="658"/>
      <c r="DU38" s="658"/>
      <c r="DV38" s="659"/>
      <c r="DW38" s="660">
        <v>11.3</v>
      </c>
      <c r="DX38" s="672"/>
      <c r="DY38" s="672"/>
      <c r="DZ38" s="672"/>
      <c r="EA38" s="672"/>
      <c r="EB38" s="672"/>
      <c r="EC38" s="684"/>
    </row>
    <row r="39" spans="2:133" ht="11.25" customHeight="1" x14ac:dyDescent="0.15">
      <c r="B39" s="654" t="s">
        <v>327</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328</v>
      </c>
      <c r="AR39" s="691"/>
      <c r="AS39" s="691"/>
      <c r="AT39" s="691"/>
      <c r="AU39" s="691"/>
      <c r="AV39" s="691"/>
      <c r="AW39" s="691"/>
      <c r="AX39" s="691"/>
      <c r="AY39" s="692"/>
      <c r="AZ39" s="657">
        <v>588</v>
      </c>
      <c r="BA39" s="658"/>
      <c r="BB39" s="658"/>
      <c r="BC39" s="658"/>
      <c r="BD39" s="670"/>
      <c r="BE39" s="670"/>
      <c r="BF39" s="693"/>
      <c r="BG39" s="654" t="s">
        <v>329</v>
      </c>
      <c r="BH39" s="655"/>
      <c r="BI39" s="655"/>
      <c r="BJ39" s="655"/>
      <c r="BK39" s="655"/>
      <c r="BL39" s="655"/>
      <c r="BM39" s="655"/>
      <c r="BN39" s="655"/>
      <c r="BO39" s="655"/>
      <c r="BP39" s="655"/>
      <c r="BQ39" s="655"/>
      <c r="BR39" s="655"/>
      <c r="BS39" s="655"/>
      <c r="BT39" s="655"/>
      <c r="BU39" s="656"/>
      <c r="BV39" s="657">
        <v>2516</v>
      </c>
      <c r="BW39" s="658"/>
      <c r="BX39" s="658"/>
      <c r="BY39" s="658"/>
      <c r="BZ39" s="658"/>
      <c r="CA39" s="658"/>
      <c r="CB39" s="694"/>
      <c r="CD39" s="654" t="s">
        <v>330</v>
      </c>
      <c r="CE39" s="655"/>
      <c r="CF39" s="655"/>
      <c r="CG39" s="655"/>
      <c r="CH39" s="655"/>
      <c r="CI39" s="655"/>
      <c r="CJ39" s="655"/>
      <c r="CK39" s="655"/>
      <c r="CL39" s="655"/>
      <c r="CM39" s="655"/>
      <c r="CN39" s="655"/>
      <c r="CO39" s="655"/>
      <c r="CP39" s="655"/>
      <c r="CQ39" s="656"/>
      <c r="CR39" s="657">
        <v>466733</v>
      </c>
      <c r="CS39" s="670"/>
      <c r="CT39" s="670"/>
      <c r="CU39" s="670"/>
      <c r="CV39" s="670"/>
      <c r="CW39" s="670"/>
      <c r="CX39" s="670"/>
      <c r="CY39" s="671"/>
      <c r="CZ39" s="660">
        <v>6.8</v>
      </c>
      <c r="DA39" s="672"/>
      <c r="DB39" s="672"/>
      <c r="DC39" s="673"/>
      <c r="DD39" s="663">
        <v>306070</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15">
      <c r="B40" s="654" t="s">
        <v>331</v>
      </c>
      <c r="C40" s="655"/>
      <c r="D40" s="655"/>
      <c r="E40" s="655"/>
      <c r="F40" s="655"/>
      <c r="G40" s="655"/>
      <c r="H40" s="655"/>
      <c r="I40" s="655"/>
      <c r="J40" s="655"/>
      <c r="K40" s="655"/>
      <c r="L40" s="655"/>
      <c r="M40" s="655"/>
      <c r="N40" s="655"/>
      <c r="O40" s="655"/>
      <c r="P40" s="655"/>
      <c r="Q40" s="656"/>
      <c r="R40" s="657">
        <v>17000</v>
      </c>
      <c r="S40" s="658"/>
      <c r="T40" s="658"/>
      <c r="U40" s="658"/>
      <c r="V40" s="658"/>
      <c r="W40" s="658"/>
      <c r="X40" s="658"/>
      <c r="Y40" s="659"/>
      <c r="Z40" s="695">
        <v>0.2</v>
      </c>
      <c r="AA40" s="695"/>
      <c r="AB40" s="695"/>
      <c r="AC40" s="695"/>
      <c r="AD40" s="696" t="s">
        <v>122</v>
      </c>
      <c r="AE40" s="696"/>
      <c r="AF40" s="696"/>
      <c r="AG40" s="696"/>
      <c r="AH40" s="696"/>
      <c r="AI40" s="696"/>
      <c r="AJ40" s="696"/>
      <c r="AK40" s="696"/>
      <c r="AL40" s="660" t="s">
        <v>122</v>
      </c>
      <c r="AM40" s="661"/>
      <c r="AN40" s="661"/>
      <c r="AO40" s="697"/>
      <c r="AQ40" s="690" t="s">
        <v>332</v>
      </c>
      <c r="AR40" s="691"/>
      <c r="AS40" s="691"/>
      <c r="AT40" s="691"/>
      <c r="AU40" s="691"/>
      <c r="AV40" s="691"/>
      <c r="AW40" s="691"/>
      <c r="AX40" s="691"/>
      <c r="AY40" s="692"/>
      <c r="AZ40" s="657" t="s">
        <v>122</v>
      </c>
      <c r="BA40" s="658"/>
      <c r="BB40" s="658"/>
      <c r="BC40" s="658"/>
      <c r="BD40" s="670"/>
      <c r="BE40" s="670"/>
      <c r="BF40" s="693"/>
      <c r="BG40" s="698" t="s">
        <v>333</v>
      </c>
      <c r="BH40" s="699"/>
      <c r="BI40" s="699"/>
      <c r="BJ40" s="699"/>
      <c r="BK40" s="699"/>
      <c r="BL40" s="211"/>
      <c r="BM40" s="655" t="s">
        <v>334</v>
      </c>
      <c r="BN40" s="655"/>
      <c r="BO40" s="655"/>
      <c r="BP40" s="655"/>
      <c r="BQ40" s="655"/>
      <c r="BR40" s="655"/>
      <c r="BS40" s="655"/>
      <c r="BT40" s="655"/>
      <c r="BU40" s="656"/>
      <c r="BV40" s="657">
        <v>111</v>
      </c>
      <c r="BW40" s="658"/>
      <c r="BX40" s="658"/>
      <c r="BY40" s="658"/>
      <c r="BZ40" s="658"/>
      <c r="CA40" s="658"/>
      <c r="CB40" s="694"/>
      <c r="CD40" s="654" t="s">
        <v>335</v>
      </c>
      <c r="CE40" s="655"/>
      <c r="CF40" s="655"/>
      <c r="CG40" s="655"/>
      <c r="CH40" s="655"/>
      <c r="CI40" s="655"/>
      <c r="CJ40" s="655"/>
      <c r="CK40" s="655"/>
      <c r="CL40" s="655"/>
      <c r="CM40" s="655"/>
      <c r="CN40" s="655"/>
      <c r="CO40" s="655"/>
      <c r="CP40" s="655"/>
      <c r="CQ40" s="656"/>
      <c r="CR40" s="657" t="s">
        <v>122</v>
      </c>
      <c r="CS40" s="658"/>
      <c r="CT40" s="658"/>
      <c r="CU40" s="658"/>
      <c r="CV40" s="658"/>
      <c r="CW40" s="658"/>
      <c r="CX40" s="658"/>
      <c r="CY40" s="659"/>
      <c r="CZ40" s="660" t="s">
        <v>122</v>
      </c>
      <c r="DA40" s="672"/>
      <c r="DB40" s="672"/>
      <c r="DC40" s="673"/>
      <c r="DD40" s="663" t="s">
        <v>122</v>
      </c>
      <c r="DE40" s="658"/>
      <c r="DF40" s="658"/>
      <c r="DG40" s="658"/>
      <c r="DH40" s="658"/>
      <c r="DI40" s="658"/>
      <c r="DJ40" s="658"/>
      <c r="DK40" s="659"/>
      <c r="DL40" s="663" t="s">
        <v>122</v>
      </c>
      <c r="DM40" s="658"/>
      <c r="DN40" s="658"/>
      <c r="DO40" s="658"/>
      <c r="DP40" s="658"/>
      <c r="DQ40" s="658"/>
      <c r="DR40" s="658"/>
      <c r="DS40" s="658"/>
      <c r="DT40" s="658"/>
      <c r="DU40" s="658"/>
      <c r="DV40" s="659"/>
      <c r="DW40" s="660" t="s">
        <v>122</v>
      </c>
      <c r="DX40" s="672"/>
      <c r="DY40" s="672"/>
      <c r="DZ40" s="672"/>
      <c r="EA40" s="672"/>
      <c r="EB40" s="672"/>
      <c r="EC40" s="684"/>
    </row>
    <row r="41" spans="2:133" ht="11.25" customHeight="1" x14ac:dyDescent="0.15">
      <c r="B41" s="638" t="s">
        <v>336</v>
      </c>
      <c r="C41" s="639"/>
      <c r="D41" s="639"/>
      <c r="E41" s="639"/>
      <c r="F41" s="639"/>
      <c r="G41" s="639"/>
      <c r="H41" s="639"/>
      <c r="I41" s="639"/>
      <c r="J41" s="639"/>
      <c r="K41" s="639"/>
      <c r="L41" s="639"/>
      <c r="M41" s="639"/>
      <c r="N41" s="639"/>
      <c r="O41" s="639"/>
      <c r="P41" s="639"/>
      <c r="Q41" s="640"/>
      <c r="R41" s="641">
        <v>7467218</v>
      </c>
      <c r="S41" s="682"/>
      <c r="T41" s="682"/>
      <c r="U41" s="682"/>
      <c r="V41" s="682"/>
      <c r="W41" s="682"/>
      <c r="X41" s="682"/>
      <c r="Y41" s="685"/>
      <c r="Z41" s="686">
        <v>100</v>
      </c>
      <c r="AA41" s="686"/>
      <c r="AB41" s="686"/>
      <c r="AC41" s="686"/>
      <c r="AD41" s="687">
        <v>4372492</v>
      </c>
      <c r="AE41" s="687"/>
      <c r="AF41" s="687"/>
      <c r="AG41" s="687"/>
      <c r="AH41" s="687"/>
      <c r="AI41" s="687"/>
      <c r="AJ41" s="687"/>
      <c r="AK41" s="687"/>
      <c r="AL41" s="644">
        <v>100</v>
      </c>
      <c r="AM41" s="688"/>
      <c r="AN41" s="688"/>
      <c r="AO41" s="689"/>
      <c r="AQ41" s="690" t="s">
        <v>337</v>
      </c>
      <c r="AR41" s="691"/>
      <c r="AS41" s="691"/>
      <c r="AT41" s="691"/>
      <c r="AU41" s="691"/>
      <c r="AV41" s="691"/>
      <c r="AW41" s="691"/>
      <c r="AX41" s="691"/>
      <c r="AY41" s="692"/>
      <c r="AZ41" s="657">
        <v>101835</v>
      </c>
      <c r="BA41" s="658"/>
      <c r="BB41" s="658"/>
      <c r="BC41" s="658"/>
      <c r="BD41" s="670"/>
      <c r="BE41" s="670"/>
      <c r="BF41" s="693"/>
      <c r="BG41" s="698"/>
      <c r="BH41" s="699"/>
      <c r="BI41" s="699"/>
      <c r="BJ41" s="699"/>
      <c r="BK41" s="699"/>
      <c r="BL41" s="211"/>
      <c r="BM41" s="655" t="s">
        <v>338</v>
      </c>
      <c r="BN41" s="655"/>
      <c r="BO41" s="655"/>
      <c r="BP41" s="655"/>
      <c r="BQ41" s="655"/>
      <c r="BR41" s="655"/>
      <c r="BS41" s="655"/>
      <c r="BT41" s="655"/>
      <c r="BU41" s="656"/>
      <c r="BV41" s="657">
        <v>1</v>
      </c>
      <c r="BW41" s="658"/>
      <c r="BX41" s="658"/>
      <c r="BY41" s="658"/>
      <c r="BZ41" s="658"/>
      <c r="CA41" s="658"/>
      <c r="CB41" s="694"/>
      <c r="CD41" s="654" t="s">
        <v>339</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15">
      <c r="AQ42" s="702" t="s">
        <v>324</v>
      </c>
      <c r="AR42" s="703"/>
      <c r="AS42" s="703"/>
      <c r="AT42" s="703"/>
      <c r="AU42" s="703"/>
      <c r="AV42" s="703"/>
      <c r="AW42" s="703"/>
      <c r="AX42" s="703"/>
      <c r="AY42" s="704"/>
      <c r="AZ42" s="641">
        <v>447301</v>
      </c>
      <c r="BA42" s="682"/>
      <c r="BB42" s="682"/>
      <c r="BC42" s="682"/>
      <c r="BD42" s="642"/>
      <c r="BE42" s="642"/>
      <c r="BF42" s="705"/>
      <c r="BG42" s="700"/>
      <c r="BH42" s="701"/>
      <c r="BI42" s="701"/>
      <c r="BJ42" s="701"/>
      <c r="BK42" s="701"/>
      <c r="BL42" s="212"/>
      <c r="BM42" s="639" t="s">
        <v>340</v>
      </c>
      <c r="BN42" s="639"/>
      <c r="BO42" s="639"/>
      <c r="BP42" s="639"/>
      <c r="BQ42" s="639"/>
      <c r="BR42" s="639"/>
      <c r="BS42" s="639"/>
      <c r="BT42" s="639"/>
      <c r="BU42" s="640"/>
      <c r="BV42" s="641">
        <v>371</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589693</v>
      </c>
      <c r="CS42" s="670"/>
      <c r="CT42" s="670"/>
      <c r="CU42" s="670"/>
      <c r="CV42" s="670"/>
      <c r="CW42" s="670"/>
      <c r="CX42" s="670"/>
      <c r="CY42" s="671"/>
      <c r="CZ42" s="660">
        <v>8.6</v>
      </c>
      <c r="DA42" s="672"/>
      <c r="DB42" s="672"/>
      <c r="DC42" s="673"/>
      <c r="DD42" s="663">
        <v>243535</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15">
      <c r="B43" s="202" t="s">
        <v>342</v>
      </c>
      <c r="CD43" s="654" t="s">
        <v>343</v>
      </c>
      <c r="CE43" s="655"/>
      <c r="CF43" s="655"/>
      <c r="CG43" s="655"/>
      <c r="CH43" s="655"/>
      <c r="CI43" s="655"/>
      <c r="CJ43" s="655"/>
      <c r="CK43" s="655"/>
      <c r="CL43" s="655"/>
      <c r="CM43" s="655"/>
      <c r="CN43" s="655"/>
      <c r="CO43" s="655"/>
      <c r="CP43" s="655"/>
      <c r="CQ43" s="656"/>
      <c r="CR43" s="657">
        <v>12896</v>
      </c>
      <c r="CS43" s="670"/>
      <c r="CT43" s="670"/>
      <c r="CU43" s="670"/>
      <c r="CV43" s="670"/>
      <c r="CW43" s="670"/>
      <c r="CX43" s="670"/>
      <c r="CY43" s="671"/>
      <c r="CZ43" s="660">
        <v>0.2</v>
      </c>
      <c r="DA43" s="672"/>
      <c r="DB43" s="672"/>
      <c r="DC43" s="673"/>
      <c r="DD43" s="663">
        <v>12896</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15">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293</v>
      </c>
      <c r="CE44" s="677"/>
      <c r="CF44" s="654" t="s">
        <v>345</v>
      </c>
      <c r="CG44" s="655"/>
      <c r="CH44" s="655"/>
      <c r="CI44" s="655"/>
      <c r="CJ44" s="655"/>
      <c r="CK44" s="655"/>
      <c r="CL44" s="655"/>
      <c r="CM44" s="655"/>
      <c r="CN44" s="655"/>
      <c r="CO44" s="655"/>
      <c r="CP44" s="655"/>
      <c r="CQ44" s="656"/>
      <c r="CR44" s="657">
        <v>589693</v>
      </c>
      <c r="CS44" s="658"/>
      <c r="CT44" s="658"/>
      <c r="CU44" s="658"/>
      <c r="CV44" s="658"/>
      <c r="CW44" s="658"/>
      <c r="CX44" s="658"/>
      <c r="CY44" s="659"/>
      <c r="CZ44" s="660">
        <v>8.6</v>
      </c>
      <c r="DA44" s="661"/>
      <c r="DB44" s="661"/>
      <c r="DC44" s="662"/>
      <c r="DD44" s="663">
        <v>243535</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15">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341988</v>
      </c>
      <c r="CS45" s="670"/>
      <c r="CT45" s="670"/>
      <c r="CU45" s="670"/>
      <c r="CV45" s="670"/>
      <c r="CW45" s="670"/>
      <c r="CX45" s="670"/>
      <c r="CY45" s="671"/>
      <c r="CZ45" s="660">
        <v>5</v>
      </c>
      <c r="DA45" s="672"/>
      <c r="DB45" s="672"/>
      <c r="DC45" s="673"/>
      <c r="DD45" s="663">
        <v>29207</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15">
      <c r="B46" s="213"/>
      <c r="CD46" s="678"/>
      <c r="CE46" s="679"/>
      <c r="CF46" s="654" t="s">
        <v>348</v>
      </c>
      <c r="CG46" s="655"/>
      <c r="CH46" s="655"/>
      <c r="CI46" s="655"/>
      <c r="CJ46" s="655"/>
      <c r="CK46" s="655"/>
      <c r="CL46" s="655"/>
      <c r="CM46" s="655"/>
      <c r="CN46" s="655"/>
      <c r="CO46" s="655"/>
      <c r="CP46" s="655"/>
      <c r="CQ46" s="656"/>
      <c r="CR46" s="657">
        <v>167256</v>
      </c>
      <c r="CS46" s="658"/>
      <c r="CT46" s="658"/>
      <c r="CU46" s="658"/>
      <c r="CV46" s="658"/>
      <c r="CW46" s="658"/>
      <c r="CX46" s="658"/>
      <c r="CY46" s="659"/>
      <c r="CZ46" s="660">
        <v>2.4</v>
      </c>
      <c r="DA46" s="661"/>
      <c r="DB46" s="661"/>
      <c r="DC46" s="662"/>
      <c r="DD46" s="663">
        <v>142876</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15">
      <c r="B47" s="213"/>
      <c r="CD47" s="678"/>
      <c r="CE47" s="679"/>
      <c r="CF47" s="654" t="s">
        <v>349</v>
      </c>
      <c r="CG47" s="655"/>
      <c r="CH47" s="655"/>
      <c r="CI47" s="655"/>
      <c r="CJ47" s="655"/>
      <c r="CK47" s="655"/>
      <c r="CL47" s="655"/>
      <c r="CM47" s="655"/>
      <c r="CN47" s="655"/>
      <c r="CO47" s="655"/>
      <c r="CP47" s="655"/>
      <c r="CQ47" s="656"/>
      <c r="CR47" s="657" t="s">
        <v>122</v>
      </c>
      <c r="CS47" s="670"/>
      <c r="CT47" s="670"/>
      <c r="CU47" s="670"/>
      <c r="CV47" s="670"/>
      <c r="CW47" s="670"/>
      <c r="CX47" s="670"/>
      <c r="CY47" s="671"/>
      <c r="CZ47" s="660" t="s">
        <v>122</v>
      </c>
      <c r="DA47" s="672"/>
      <c r="DB47" s="672"/>
      <c r="DC47" s="673"/>
      <c r="DD47" s="663" t="s">
        <v>122</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x14ac:dyDescent="0.15">
      <c r="B48" s="213"/>
      <c r="CD48" s="680"/>
      <c r="CE48" s="681"/>
      <c r="CF48" s="654" t="s">
        <v>350</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15">
      <c r="B49" s="213"/>
      <c r="CD49" s="638" t="s">
        <v>351</v>
      </c>
      <c r="CE49" s="639"/>
      <c r="CF49" s="639"/>
      <c r="CG49" s="639"/>
      <c r="CH49" s="639"/>
      <c r="CI49" s="639"/>
      <c r="CJ49" s="639"/>
      <c r="CK49" s="639"/>
      <c r="CL49" s="639"/>
      <c r="CM49" s="639"/>
      <c r="CN49" s="639"/>
      <c r="CO49" s="639"/>
      <c r="CP49" s="639"/>
      <c r="CQ49" s="640"/>
      <c r="CR49" s="641">
        <v>6871572</v>
      </c>
      <c r="CS49" s="642"/>
      <c r="CT49" s="642"/>
      <c r="CU49" s="642"/>
      <c r="CV49" s="642"/>
      <c r="CW49" s="642"/>
      <c r="CX49" s="642"/>
      <c r="CY49" s="643"/>
      <c r="CZ49" s="644">
        <v>100</v>
      </c>
      <c r="DA49" s="645"/>
      <c r="DB49" s="645"/>
      <c r="DC49" s="646"/>
      <c r="DD49" s="647">
        <v>4968505</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k/tNqeqdPEdpK8lpIhibqOTxi8ueIXj1sP5+5mgRy2b3TjkqWztNnvdRmKHrAPowQaOo1PN2MWoZ+Cd0DO+DOA==" saltValue="Tv3rZ7qm/N11qexDb05jW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4"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T1" zoomScale="70" zoomScaleNormal="2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126" t="s">
        <v>352</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353</v>
      </c>
      <c r="DK2" s="1128"/>
      <c r="DL2" s="1128"/>
      <c r="DM2" s="1128"/>
      <c r="DN2" s="1128"/>
      <c r="DO2" s="1129"/>
      <c r="DP2" s="216"/>
      <c r="DQ2" s="1127" t="s">
        <v>354</v>
      </c>
      <c r="DR2" s="1128"/>
      <c r="DS2" s="1128"/>
      <c r="DT2" s="1128"/>
      <c r="DU2" s="1128"/>
      <c r="DV2" s="1128"/>
      <c r="DW2" s="1128"/>
      <c r="DX2" s="1128"/>
      <c r="DY2" s="1128"/>
      <c r="DZ2" s="1129"/>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95" t="s">
        <v>355</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15">
      <c r="A5" s="1031" t="s">
        <v>357</v>
      </c>
      <c r="B5" s="1032"/>
      <c r="C5" s="1032"/>
      <c r="D5" s="1032"/>
      <c r="E5" s="1032"/>
      <c r="F5" s="1032"/>
      <c r="G5" s="1032"/>
      <c r="H5" s="1032"/>
      <c r="I5" s="1032"/>
      <c r="J5" s="1032"/>
      <c r="K5" s="1032"/>
      <c r="L5" s="1032"/>
      <c r="M5" s="1032"/>
      <c r="N5" s="1032"/>
      <c r="O5" s="1032"/>
      <c r="P5" s="1033"/>
      <c r="Q5" s="1037" t="s">
        <v>358</v>
      </c>
      <c r="R5" s="1038"/>
      <c r="S5" s="1038"/>
      <c r="T5" s="1038"/>
      <c r="U5" s="1039"/>
      <c r="V5" s="1037" t="s">
        <v>359</v>
      </c>
      <c r="W5" s="1038"/>
      <c r="X5" s="1038"/>
      <c r="Y5" s="1038"/>
      <c r="Z5" s="1039"/>
      <c r="AA5" s="1037" t="s">
        <v>360</v>
      </c>
      <c r="AB5" s="1038"/>
      <c r="AC5" s="1038"/>
      <c r="AD5" s="1038"/>
      <c r="AE5" s="1038"/>
      <c r="AF5" s="1130" t="s">
        <v>361</v>
      </c>
      <c r="AG5" s="1038"/>
      <c r="AH5" s="1038"/>
      <c r="AI5" s="1038"/>
      <c r="AJ5" s="1051"/>
      <c r="AK5" s="1038" t="s">
        <v>362</v>
      </c>
      <c r="AL5" s="1038"/>
      <c r="AM5" s="1038"/>
      <c r="AN5" s="1038"/>
      <c r="AO5" s="1039"/>
      <c r="AP5" s="1037" t="s">
        <v>363</v>
      </c>
      <c r="AQ5" s="1038"/>
      <c r="AR5" s="1038"/>
      <c r="AS5" s="1038"/>
      <c r="AT5" s="1039"/>
      <c r="AU5" s="1037" t="s">
        <v>364</v>
      </c>
      <c r="AV5" s="1038"/>
      <c r="AW5" s="1038"/>
      <c r="AX5" s="1038"/>
      <c r="AY5" s="1051"/>
      <c r="AZ5" s="220"/>
      <c r="BA5" s="220"/>
      <c r="BB5" s="220"/>
      <c r="BC5" s="220"/>
      <c r="BD5" s="220"/>
      <c r="BE5" s="221"/>
      <c r="BF5" s="221"/>
      <c r="BG5" s="221"/>
      <c r="BH5" s="221"/>
      <c r="BI5" s="221"/>
      <c r="BJ5" s="221"/>
      <c r="BK5" s="221"/>
      <c r="BL5" s="221"/>
      <c r="BM5" s="221"/>
      <c r="BN5" s="221"/>
      <c r="BO5" s="221"/>
      <c r="BP5" s="221"/>
      <c r="BQ5" s="1031" t="s">
        <v>365</v>
      </c>
      <c r="BR5" s="1032"/>
      <c r="BS5" s="1032"/>
      <c r="BT5" s="1032"/>
      <c r="BU5" s="1032"/>
      <c r="BV5" s="1032"/>
      <c r="BW5" s="1032"/>
      <c r="BX5" s="1032"/>
      <c r="BY5" s="1032"/>
      <c r="BZ5" s="1032"/>
      <c r="CA5" s="1032"/>
      <c r="CB5" s="1032"/>
      <c r="CC5" s="1032"/>
      <c r="CD5" s="1032"/>
      <c r="CE5" s="1032"/>
      <c r="CF5" s="1032"/>
      <c r="CG5" s="1033"/>
      <c r="CH5" s="1037" t="s">
        <v>366</v>
      </c>
      <c r="CI5" s="1038"/>
      <c r="CJ5" s="1038"/>
      <c r="CK5" s="1038"/>
      <c r="CL5" s="1039"/>
      <c r="CM5" s="1037" t="s">
        <v>367</v>
      </c>
      <c r="CN5" s="1038"/>
      <c r="CO5" s="1038"/>
      <c r="CP5" s="1038"/>
      <c r="CQ5" s="1039"/>
      <c r="CR5" s="1037" t="s">
        <v>368</v>
      </c>
      <c r="CS5" s="1038"/>
      <c r="CT5" s="1038"/>
      <c r="CU5" s="1038"/>
      <c r="CV5" s="1039"/>
      <c r="CW5" s="1037" t="s">
        <v>369</v>
      </c>
      <c r="CX5" s="1038"/>
      <c r="CY5" s="1038"/>
      <c r="CZ5" s="1038"/>
      <c r="DA5" s="1039"/>
      <c r="DB5" s="1037" t="s">
        <v>370</v>
      </c>
      <c r="DC5" s="1038"/>
      <c r="DD5" s="1038"/>
      <c r="DE5" s="1038"/>
      <c r="DF5" s="1039"/>
      <c r="DG5" s="1120" t="s">
        <v>371</v>
      </c>
      <c r="DH5" s="1121"/>
      <c r="DI5" s="1121"/>
      <c r="DJ5" s="1121"/>
      <c r="DK5" s="1122"/>
      <c r="DL5" s="1120" t="s">
        <v>372</v>
      </c>
      <c r="DM5" s="1121"/>
      <c r="DN5" s="1121"/>
      <c r="DO5" s="1121"/>
      <c r="DP5" s="1122"/>
      <c r="DQ5" s="1037" t="s">
        <v>373</v>
      </c>
      <c r="DR5" s="1038"/>
      <c r="DS5" s="1038"/>
      <c r="DT5" s="1038"/>
      <c r="DU5" s="1039"/>
      <c r="DV5" s="1037" t="s">
        <v>364</v>
      </c>
      <c r="DW5" s="1038"/>
      <c r="DX5" s="1038"/>
      <c r="DY5" s="1038"/>
      <c r="DZ5" s="1051"/>
      <c r="EA5" s="222"/>
    </row>
    <row r="6" spans="1:131" s="223" customFormat="1" ht="26.25" customHeight="1" thickBot="1" x14ac:dyDescent="0.2">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x14ac:dyDescent="0.15">
      <c r="A7" s="224">
        <v>1</v>
      </c>
      <c r="B7" s="1083" t="s">
        <v>374</v>
      </c>
      <c r="C7" s="1084"/>
      <c r="D7" s="1084"/>
      <c r="E7" s="1084"/>
      <c r="F7" s="1084"/>
      <c r="G7" s="1084"/>
      <c r="H7" s="1084"/>
      <c r="I7" s="1084"/>
      <c r="J7" s="1084"/>
      <c r="K7" s="1084"/>
      <c r="L7" s="1084"/>
      <c r="M7" s="1084"/>
      <c r="N7" s="1084"/>
      <c r="O7" s="1084"/>
      <c r="P7" s="1085"/>
      <c r="Q7" s="1138">
        <v>7445</v>
      </c>
      <c r="R7" s="1139"/>
      <c r="S7" s="1139"/>
      <c r="T7" s="1139"/>
      <c r="U7" s="1139"/>
      <c r="V7" s="1139">
        <v>6851</v>
      </c>
      <c r="W7" s="1139"/>
      <c r="X7" s="1139"/>
      <c r="Y7" s="1139"/>
      <c r="Z7" s="1139"/>
      <c r="AA7" s="1139">
        <v>594</v>
      </c>
      <c r="AB7" s="1139"/>
      <c r="AC7" s="1139"/>
      <c r="AD7" s="1139"/>
      <c r="AE7" s="1140"/>
      <c r="AF7" s="1141">
        <v>510</v>
      </c>
      <c r="AG7" s="1142"/>
      <c r="AH7" s="1142"/>
      <c r="AI7" s="1142"/>
      <c r="AJ7" s="1143"/>
      <c r="AK7" s="1144">
        <v>458</v>
      </c>
      <c r="AL7" s="1145"/>
      <c r="AM7" s="1145"/>
      <c r="AN7" s="1145"/>
      <c r="AO7" s="1145"/>
      <c r="AP7" s="1145">
        <v>5535</v>
      </c>
      <c r="AQ7" s="1145"/>
      <c r="AR7" s="1145"/>
      <c r="AS7" s="1145"/>
      <c r="AT7" s="1145"/>
      <c r="AU7" s="1146" t="s">
        <v>551</v>
      </c>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t="s">
        <v>568</v>
      </c>
      <c r="BS7" s="1135" t="s">
        <v>567</v>
      </c>
      <c r="BT7" s="1136"/>
      <c r="BU7" s="1136"/>
      <c r="BV7" s="1136"/>
      <c r="BW7" s="1136"/>
      <c r="BX7" s="1136"/>
      <c r="BY7" s="1136"/>
      <c r="BZ7" s="1136"/>
      <c r="CA7" s="1136"/>
      <c r="CB7" s="1136"/>
      <c r="CC7" s="1136"/>
      <c r="CD7" s="1136"/>
      <c r="CE7" s="1136"/>
      <c r="CF7" s="1136"/>
      <c r="CG7" s="1148"/>
      <c r="CH7" s="1132">
        <v>21</v>
      </c>
      <c r="CI7" s="1133"/>
      <c r="CJ7" s="1133"/>
      <c r="CK7" s="1133"/>
      <c r="CL7" s="1134"/>
      <c r="CM7" s="1132">
        <v>-493</v>
      </c>
      <c r="CN7" s="1133"/>
      <c r="CO7" s="1133"/>
      <c r="CP7" s="1133"/>
      <c r="CQ7" s="1134"/>
      <c r="CR7" s="1132">
        <v>5</v>
      </c>
      <c r="CS7" s="1133"/>
      <c r="CT7" s="1133"/>
      <c r="CU7" s="1133"/>
      <c r="CV7" s="1134"/>
      <c r="CW7" s="1132">
        <v>5</v>
      </c>
      <c r="CX7" s="1133"/>
      <c r="CY7" s="1133"/>
      <c r="CZ7" s="1133"/>
      <c r="DA7" s="1134"/>
      <c r="DB7" s="1132" t="s">
        <v>552</v>
      </c>
      <c r="DC7" s="1133"/>
      <c r="DD7" s="1133"/>
      <c r="DE7" s="1133"/>
      <c r="DF7" s="1134"/>
      <c r="DG7" s="1132">
        <v>4560</v>
      </c>
      <c r="DH7" s="1133"/>
      <c r="DI7" s="1133"/>
      <c r="DJ7" s="1133"/>
      <c r="DK7" s="1134"/>
      <c r="DL7" s="1132" t="s">
        <v>552</v>
      </c>
      <c r="DM7" s="1133"/>
      <c r="DN7" s="1133"/>
      <c r="DO7" s="1133"/>
      <c r="DP7" s="1134"/>
      <c r="DQ7" s="1132">
        <v>498</v>
      </c>
      <c r="DR7" s="1133"/>
      <c r="DS7" s="1133"/>
      <c r="DT7" s="1133"/>
      <c r="DU7" s="1134"/>
      <c r="DV7" s="1135"/>
      <c r="DW7" s="1136"/>
      <c r="DX7" s="1136"/>
      <c r="DY7" s="1136"/>
      <c r="DZ7" s="1137"/>
      <c r="EA7" s="222"/>
    </row>
    <row r="8" spans="1:131" s="223" customFormat="1" ht="26.25" customHeight="1" x14ac:dyDescent="0.15">
      <c r="A8" s="226">
        <v>2</v>
      </c>
      <c r="B8" s="1066" t="s">
        <v>375</v>
      </c>
      <c r="C8" s="1067"/>
      <c r="D8" s="1067"/>
      <c r="E8" s="1067"/>
      <c r="F8" s="1067"/>
      <c r="G8" s="1067"/>
      <c r="H8" s="1067"/>
      <c r="I8" s="1067"/>
      <c r="J8" s="1067"/>
      <c r="K8" s="1067"/>
      <c r="L8" s="1067"/>
      <c r="M8" s="1067"/>
      <c r="N8" s="1067"/>
      <c r="O8" s="1067"/>
      <c r="P8" s="1068"/>
      <c r="Q8" s="1074">
        <v>21</v>
      </c>
      <c r="R8" s="1075"/>
      <c r="S8" s="1075"/>
      <c r="T8" s="1075"/>
      <c r="U8" s="1075"/>
      <c r="V8" s="1075">
        <v>20</v>
      </c>
      <c r="W8" s="1075"/>
      <c r="X8" s="1075"/>
      <c r="Y8" s="1075"/>
      <c r="Z8" s="1075"/>
      <c r="AA8" s="1075">
        <v>1</v>
      </c>
      <c r="AB8" s="1075"/>
      <c r="AC8" s="1075"/>
      <c r="AD8" s="1075"/>
      <c r="AE8" s="1076"/>
      <c r="AF8" s="1071">
        <v>1</v>
      </c>
      <c r="AG8" s="1072"/>
      <c r="AH8" s="1072"/>
      <c r="AI8" s="1072"/>
      <c r="AJ8" s="1073"/>
      <c r="AK8" s="1116" t="s">
        <v>552</v>
      </c>
      <c r="AL8" s="1117"/>
      <c r="AM8" s="1117"/>
      <c r="AN8" s="1117"/>
      <c r="AO8" s="1117"/>
      <c r="AP8" s="1117" t="s">
        <v>552</v>
      </c>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c r="BT8" s="1029"/>
      <c r="BU8" s="1029"/>
      <c r="BV8" s="1029"/>
      <c r="BW8" s="1029"/>
      <c r="BX8" s="1029"/>
      <c r="BY8" s="1029"/>
      <c r="BZ8" s="1029"/>
      <c r="CA8" s="1029"/>
      <c r="CB8" s="1029"/>
      <c r="CC8" s="1029"/>
      <c r="CD8" s="1029"/>
      <c r="CE8" s="1029"/>
      <c r="CF8" s="1029"/>
      <c r="CG8" s="1050"/>
      <c r="CH8" s="1025"/>
      <c r="CI8" s="1026"/>
      <c r="CJ8" s="1026"/>
      <c r="CK8" s="1026"/>
      <c r="CL8" s="1027"/>
      <c r="CM8" s="1025"/>
      <c r="CN8" s="1026"/>
      <c r="CO8" s="1026"/>
      <c r="CP8" s="1026"/>
      <c r="CQ8" s="1027"/>
      <c r="CR8" s="1025"/>
      <c r="CS8" s="1026"/>
      <c r="CT8" s="1026"/>
      <c r="CU8" s="1026"/>
      <c r="CV8" s="1027"/>
      <c r="CW8" s="1025"/>
      <c r="CX8" s="1026"/>
      <c r="CY8" s="1026"/>
      <c r="CZ8" s="1026"/>
      <c r="DA8" s="1027"/>
      <c r="DB8" s="1025"/>
      <c r="DC8" s="1026"/>
      <c r="DD8" s="1026"/>
      <c r="DE8" s="1026"/>
      <c r="DF8" s="1027"/>
      <c r="DG8" s="1025"/>
      <c r="DH8" s="1026"/>
      <c r="DI8" s="1026"/>
      <c r="DJ8" s="1026"/>
      <c r="DK8" s="1027"/>
      <c r="DL8" s="1025"/>
      <c r="DM8" s="1026"/>
      <c r="DN8" s="1026"/>
      <c r="DO8" s="1026"/>
      <c r="DP8" s="1027"/>
      <c r="DQ8" s="1025"/>
      <c r="DR8" s="1026"/>
      <c r="DS8" s="1026"/>
      <c r="DT8" s="1026"/>
      <c r="DU8" s="1027"/>
      <c r="DV8" s="1028"/>
      <c r="DW8" s="1029"/>
      <c r="DX8" s="1029"/>
      <c r="DY8" s="1029"/>
      <c r="DZ8" s="1030"/>
      <c r="EA8" s="222"/>
    </row>
    <row r="9" spans="1:131" s="223" customFormat="1" ht="26.25" customHeight="1" x14ac:dyDescent="0.15">
      <c r="A9" s="226">
        <v>3</v>
      </c>
      <c r="B9" s="1066" t="s">
        <v>376</v>
      </c>
      <c r="C9" s="1067"/>
      <c r="D9" s="1067"/>
      <c r="E9" s="1067"/>
      <c r="F9" s="1067"/>
      <c r="G9" s="1067"/>
      <c r="H9" s="1067"/>
      <c r="I9" s="1067"/>
      <c r="J9" s="1067"/>
      <c r="K9" s="1067"/>
      <c r="L9" s="1067"/>
      <c r="M9" s="1067"/>
      <c r="N9" s="1067"/>
      <c r="O9" s="1067"/>
      <c r="P9" s="1068"/>
      <c r="Q9" s="1074">
        <v>1</v>
      </c>
      <c r="R9" s="1075"/>
      <c r="S9" s="1075"/>
      <c r="T9" s="1075"/>
      <c r="U9" s="1075"/>
      <c r="V9" s="1075">
        <v>0</v>
      </c>
      <c r="W9" s="1075"/>
      <c r="X9" s="1075"/>
      <c r="Y9" s="1075"/>
      <c r="Z9" s="1075"/>
      <c r="AA9" s="1075">
        <v>0</v>
      </c>
      <c r="AB9" s="1075"/>
      <c r="AC9" s="1075"/>
      <c r="AD9" s="1075"/>
      <c r="AE9" s="1076"/>
      <c r="AF9" s="1071">
        <v>0</v>
      </c>
      <c r="AG9" s="1072"/>
      <c r="AH9" s="1072"/>
      <c r="AI9" s="1072"/>
      <c r="AJ9" s="1073"/>
      <c r="AK9" s="1116" t="s">
        <v>552</v>
      </c>
      <c r="AL9" s="1117"/>
      <c r="AM9" s="1117"/>
      <c r="AN9" s="1117"/>
      <c r="AO9" s="1117"/>
      <c r="AP9" s="1117">
        <v>102</v>
      </c>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22"/>
    </row>
    <row r="10" spans="1:131" s="223" customFormat="1" ht="26.25" customHeight="1" x14ac:dyDescent="0.15">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22"/>
    </row>
    <row r="11" spans="1:131" s="223" customFormat="1" ht="26.25" customHeight="1" x14ac:dyDescent="0.15">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22"/>
    </row>
    <row r="12" spans="1:131" s="223" customFormat="1" ht="26.25" customHeight="1" x14ac:dyDescent="0.15">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x14ac:dyDescent="0.15">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15">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15">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15">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15">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15">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15">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15">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15">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377</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
      <c r="A23" s="228" t="s">
        <v>378</v>
      </c>
      <c r="B23" s="973" t="s">
        <v>379</v>
      </c>
      <c r="C23" s="974"/>
      <c r="D23" s="974"/>
      <c r="E23" s="974"/>
      <c r="F23" s="974"/>
      <c r="G23" s="974"/>
      <c r="H23" s="974"/>
      <c r="I23" s="974"/>
      <c r="J23" s="974"/>
      <c r="K23" s="974"/>
      <c r="L23" s="974"/>
      <c r="M23" s="974"/>
      <c r="N23" s="974"/>
      <c r="O23" s="974"/>
      <c r="P23" s="984"/>
      <c r="Q23" s="1103">
        <v>7467</v>
      </c>
      <c r="R23" s="1097"/>
      <c r="S23" s="1097"/>
      <c r="T23" s="1097"/>
      <c r="U23" s="1097"/>
      <c r="V23" s="1097">
        <v>6872</v>
      </c>
      <c r="W23" s="1097"/>
      <c r="X23" s="1097"/>
      <c r="Y23" s="1097"/>
      <c r="Z23" s="1097"/>
      <c r="AA23" s="1097">
        <v>596</v>
      </c>
      <c r="AB23" s="1097"/>
      <c r="AC23" s="1097"/>
      <c r="AD23" s="1097"/>
      <c r="AE23" s="1104"/>
      <c r="AF23" s="1105">
        <v>511</v>
      </c>
      <c r="AG23" s="1097"/>
      <c r="AH23" s="1097"/>
      <c r="AI23" s="1097"/>
      <c r="AJ23" s="1106"/>
      <c r="AK23" s="1107"/>
      <c r="AL23" s="1108"/>
      <c r="AM23" s="1108"/>
      <c r="AN23" s="1108"/>
      <c r="AO23" s="1108"/>
      <c r="AP23" s="1097">
        <v>5637</v>
      </c>
      <c r="AQ23" s="1097"/>
      <c r="AR23" s="1097"/>
      <c r="AS23" s="1097"/>
      <c r="AT23" s="1097"/>
      <c r="AU23" s="1098"/>
      <c r="AV23" s="1098"/>
      <c r="AW23" s="1098"/>
      <c r="AX23" s="1098"/>
      <c r="AY23" s="1099"/>
      <c r="AZ23" s="1100" t="s">
        <v>122</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15">
      <c r="A24" s="1096" t="s">
        <v>380</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
      <c r="A25" s="1095" t="s">
        <v>381</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15">
      <c r="A26" s="1031" t="s">
        <v>357</v>
      </c>
      <c r="B26" s="1032"/>
      <c r="C26" s="1032"/>
      <c r="D26" s="1032"/>
      <c r="E26" s="1032"/>
      <c r="F26" s="1032"/>
      <c r="G26" s="1032"/>
      <c r="H26" s="1032"/>
      <c r="I26" s="1032"/>
      <c r="J26" s="1032"/>
      <c r="K26" s="1032"/>
      <c r="L26" s="1032"/>
      <c r="M26" s="1032"/>
      <c r="N26" s="1032"/>
      <c r="O26" s="1032"/>
      <c r="P26" s="1033"/>
      <c r="Q26" s="1037" t="s">
        <v>382</v>
      </c>
      <c r="R26" s="1038"/>
      <c r="S26" s="1038"/>
      <c r="T26" s="1038"/>
      <c r="U26" s="1039"/>
      <c r="V26" s="1037" t="s">
        <v>383</v>
      </c>
      <c r="W26" s="1038"/>
      <c r="X26" s="1038"/>
      <c r="Y26" s="1038"/>
      <c r="Z26" s="1039"/>
      <c r="AA26" s="1037" t="s">
        <v>384</v>
      </c>
      <c r="AB26" s="1038"/>
      <c r="AC26" s="1038"/>
      <c r="AD26" s="1038"/>
      <c r="AE26" s="1038"/>
      <c r="AF26" s="1091" t="s">
        <v>385</v>
      </c>
      <c r="AG26" s="1044"/>
      <c r="AH26" s="1044"/>
      <c r="AI26" s="1044"/>
      <c r="AJ26" s="1092"/>
      <c r="AK26" s="1038" t="s">
        <v>386</v>
      </c>
      <c r="AL26" s="1038"/>
      <c r="AM26" s="1038"/>
      <c r="AN26" s="1038"/>
      <c r="AO26" s="1039"/>
      <c r="AP26" s="1037" t="s">
        <v>387</v>
      </c>
      <c r="AQ26" s="1038"/>
      <c r="AR26" s="1038"/>
      <c r="AS26" s="1038"/>
      <c r="AT26" s="1039"/>
      <c r="AU26" s="1037" t="s">
        <v>388</v>
      </c>
      <c r="AV26" s="1038"/>
      <c r="AW26" s="1038"/>
      <c r="AX26" s="1038"/>
      <c r="AY26" s="1039"/>
      <c r="AZ26" s="1037" t="s">
        <v>389</v>
      </c>
      <c r="BA26" s="1038"/>
      <c r="BB26" s="1038"/>
      <c r="BC26" s="1038"/>
      <c r="BD26" s="1039"/>
      <c r="BE26" s="1037" t="s">
        <v>364</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15">
      <c r="A28" s="230">
        <v>1</v>
      </c>
      <c r="B28" s="1083" t="s">
        <v>390</v>
      </c>
      <c r="C28" s="1084"/>
      <c r="D28" s="1084"/>
      <c r="E28" s="1084"/>
      <c r="F28" s="1084"/>
      <c r="G28" s="1084"/>
      <c r="H28" s="1084"/>
      <c r="I28" s="1084"/>
      <c r="J28" s="1084"/>
      <c r="K28" s="1084"/>
      <c r="L28" s="1084"/>
      <c r="M28" s="1084"/>
      <c r="N28" s="1084"/>
      <c r="O28" s="1084"/>
      <c r="P28" s="1085"/>
      <c r="Q28" s="1086">
        <v>1400</v>
      </c>
      <c r="R28" s="1087"/>
      <c r="S28" s="1087"/>
      <c r="T28" s="1087"/>
      <c r="U28" s="1087"/>
      <c r="V28" s="1087">
        <v>1351</v>
      </c>
      <c r="W28" s="1087"/>
      <c r="X28" s="1087"/>
      <c r="Y28" s="1087"/>
      <c r="Z28" s="1087"/>
      <c r="AA28" s="1087">
        <v>49</v>
      </c>
      <c r="AB28" s="1087"/>
      <c r="AC28" s="1087"/>
      <c r="AD28" s="1087"/>
      <c r="AE28" s="1088"/>
      <c r="AF28" s="1089">
        <v>49</v>
      </c>
      <c r="AG28" s="1087"/>
      <c r="AH28" s="1087"/>
      <c r="AI28" s="1087"/>
      <c r="AJ28" s="1090"/>
      <c r="AK28" s="1078">
        <v>121</v>
      </c>
      <c r="AL28" s="1079"/>
      <c r="AM28" s="1079"/>
      <c r="AN28" s="1079"/>
      <c r="AO28" s="1079"/>
      <c r="AP28" s="1079" t="s">
        <v>552</v>
      </c>
      <c r="AQ28" s="1079"/>
      <c r="AR28" s="1079"/>
      <c r="AS28" s="1079"/>
      <c r="AT28" s="1079"/>
      <c r="AU28" s="1079" t="s">
        <v>552</v>
      </c>
      <c r="AV28" s="1079"/>
      <c r="AW28" s="1079"/>
      <c r="AX28" s="1079"/>
      <c r="AY28" s="1079"/>
      <c r="AZ28" s="1080" t="s">
        <v>552</v>
      </c>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15">
      <c r="A29" s="230">
        <v>2</v>
      </c>
      <c r="B29" s="1066" t="s">
        <v>391</v>
      </c>
      <c r="C29" s="1067"/>
      <c r="D29" s="1067"/>
      <c r="E29" s="1067"/>
      <c r="F29" s="1067"/>
      <c r="G29" s="1067"/>
      <c r="H29" s="1067"/>
      <c r="I29" s="1067"/>
      <c r="J29" s="1067"/>
      <c r="K29" s="1067"/>
      <c r="L29" s="1067"/>
      <c r="M29" s="1067"/>
      <c r="N29" s="1067"/>
      <c r="O29" s="1067"/>
      <c r="P29" s="1068"/>
      <c r="Q29" s="1074">
        <v>256</v>
      </c>
      <c r="R29" s="1075"/>
      <c r="S29" s="1075"/>
      <c r="T29" s="1075"/>
      <c r="U29" s="1075"/>
      <c r="V29" s="1075">
        <v>247</v>
      </c>
      <c r="W29" s="1075"/>
      <c r="X29" s="1075"/>
      <c r="Y29" s="1075"/>
      <c r="Z29" s="1075"/>
      <c r="AA29" s="1075">
        <v>9</v>
      </c>
      <c r="AB29" s="1075"/>
      <c r="AC29" s="1075"/>
      <c r="AD29" s="1075"/>
      <c r="AE29" s="1076"/>
      <c r="AF29" s="1071">
        <v>9</v>
      </c>
      <c r="AG29" s="1072"/>
      <c r="AH29" s="1072"/>
      <c r="AI29" s="1072"/>
      <c r="AJ29" s="1073"/>
      <c r="AK29" s="1016">
        <v>50</v>
      </c>
      <c r="AL29" s="1007"/>
      <c r="AM29" s="1007"/>
      <c r="AN29" s="1007"/>
      <c r="AO29" s="1007"/>
      <c r="AP29" s="1007" t="s">
        <v>552</v>
      </c>
      <c r="AQ29" s="1007"/>
      <c r="AR29" s="1007"/>
      <c r="AS29" s="1007"/>
      <c r="AT29" s="1007"/>
      <c r="AU29" s="1007" t="s">
        <v>552</v>
      </c>
      <c r="AV29" s="1007"/>
      <c r="AW29" s="1007"/>
      <c r="AX29" s="1007"/>
      <c r="AY29" s="1007"/>
      <c r="AZ29" s="1077" t="s">
        <v>552</v>
      </c>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15">
      <c r="A30" s="230">
        <v>3</v>
      </c>
      <c r="B30" s="1066" t="s">
        <v>392</v>
      </c>
      <c r="C30" s="1067"/>
      <c r="D30" s="1067"/>
      <c r="E30" s="1067"/>
      <c r="F30" s="1067"/>
      <c r="G30" s="1067"/>
      <c r="H30" s="1067"/>
      <c r="I30" s="1067"/>
      <c r="J30" s="1067"/>
      <c r="K30" s="1067"/>
      <c r="L30" s="1067"/>
      <c r="M30" s="1067"/>
      <c r="N30" s="1067"/>
      <c r="O30" s="1067"/>
      <c r="P30" s="1068"/>
      <c r="Q30" s="1074">
        <v>186</v>
      </c>
      <c r="R30" s="1075"/>
      <c r="S30" s="1075"/>
      <c r="T30" s="1075"/>
      <c r="U30" s="1075"/>
      <c r="V30" s="1075">
        <v>188</v>
      </c>
      <c r="W30" s="1075"/>
      <c r="X30" s="1075"/>
      <c r="Y30" s="1075"/>
      <c r="Z30" s="1075"/>
      <c r="AA30" s="1075">
        <v>-3</v>
      </c>
      <c r="AB30" s="1075"/>
      <c r="AC30" s="1075"/>
      <c r="AD30" s="1075"/>
      <c r="AE30" s="1076"/>
      <c r="AF30" s="1071">
        <v>776</v>
      </c>
      <c r="AG30" s="1072"/>
      <c r="AH30" s="1072"/>
      <c r="AI30" s="1072"/>
      <c r="AJ30" s="1073"/>
      <c r="AK30" s="1016">
        <v>0</v>
      </c>
      <c r="AL30" s="1007"/>
      <c r="AM30" s="1007"/>
      <c r="AN30" s="1007"/>
      <c r="AO30" s="1007"/>
      <c r="AP30" s="1007">
        <v>1651</v>
      </c>
      <c r="AQ30" s="1007"/>
      <c r="AR30" s="1007"/>
      <c r="AS30" s="1007"/>
      <c r="AT30" s="1007"/>
      <c r="AU30" s="1007">
        <v>5</v>
      </c>
      <c r="AV30" s="1007"/>
      <c r="AW30" s="1007"/>
      <c r="AX30" s="1007"/>
      <c r="AY30" s="1007"/>
      <c r="AZ30" s="1077" t="s">
        <v>552</v>
      </c>
      <c r="BA30" s="1077"/>
      <c r="BB30" s="1077"/>
      <c r="BC30" s="1077"/>
      <c r="BD30" s="1077"/>
      <c r="BE30" s="1008" t="s">
        <v>393</v>
      </c>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15">
      <c r="A31" s="230">
        <v>4</v>
      </c>
      <c r="B31" s="1066" t="s">
        <v>394</v>
      </c>
      <c r="C31" s="1067"/>
      <c r="D31" s="1067"/>
      <c r="E31" s="1067"/>
      <c r="F31" s="1067"/>
      <c r="G31" s="1067"/>
      <c r="H31" s="1067"/>
      <c r="I31" s="1067"/>
      <c r="J31" s="1067"/>
      <c r="K31" s="1067"/>
      <c r="L31" s="1067"/>
      <c r="M31" s="1067"/>
      <c r="N31" s="1067"/>
      <c r="O31" s="1067"/>
      <c r="P31" s="1068"/>
      <c r="Q31" s="1074">
        <v>673</v>
      </c>
      <c r="R31" s="1075"/>
      <c r="S31" s="1075"/>
      <c r="T31" s="1075"/>
      <c r="U31" s="1075"/>
      <c r="V31" s="1075">
        <v>640</v>
      </c>
      <c r="W31" s="1075"/>
      <c r="X31" s="1075"/>
      <c r="Y31" s="1075"/>
      <c r="Z31" s="1075"/>
      <c r="AA31" s="1075">
        <v>33</v>
      </c>
      <c r="AB31" s="1075"/>
      <c r="AC31" s="1075"/>
      <c r="AD31" s="1075"/>
      <c r="AE31" s="1076"/>
      <c r="AF31" s="1071">
        <v>89</v>
      </c>
      <c r="AG31" s="1072"/>
      <c r="AH31" s="1072"/>
      <c r="AI31" s="1072"/>
      <c r="AJ31" s="1073"/>
      <c r="AK31" s="1016">
        <v>230</v>
      </c>
      <c r="AL31" s="1007"/>
      <c r="AM31" s="1007"/>
      <c r="AN31" s="1007"/>
      <c r="AO31" s="1007"/>
      <c r="AP31" s="1007">
        <v>4122</v>
      </c>
      <c r="AQ31" s="1007"/>
      <c r="AR31" s="1007"/>
      <c r="AS31" s="1007"/>
      <c r="AT31" s="1007"/>
      <c r="AU31" s="1007">
        <v>2972</v>
      </c>
      <c r="AV31" s="1007"/>
      <c r="AW31" s="1007"/>
      <c r="AX31" s="1007"/>
      <c r="AY31" s="1007"/>
      <c r="AZ31" s="1077" t="s">
        <v>552</v>
      </c>
      <c r="BA31" s="1077"/>
      <c r="BB31" s="1077"/>
      <c r="BC31" s="1077"/>
      <c r="BD31" s="1077"/>
      <c r="BE31" s="1008" t="s">
        <v>393</v>
      </c>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15">
      <c r="A32" s="230">
        <v>5</v>
      </c>
      <c r="B32" s="1066"/>
      <c r="C32" s="1067"/>
      <c r="D32" s="1067"/>
      <c r="E32" s="1067"/>
      <c r="F32" s="1067"/>
      <c r="G32" s="1067"/>
      <c r="H32" s="1067"/>
      <c r="I32" s="1067"/>
      <c r="J32" s="1067"/>
      <c r="K32" s="1067"/>
      <c r="L32" s="1067"/>
      <c r="M32" s="1067"/>
      <c r="N32" s="1067"/>
      <c r="O32" s="1067"/>
      <c r="P32" s="1068"/>
      <c r="Q32" s="1074"/>
      <c r="R32" s="1075"/>
      <c r="S32" s="1075"/>
      <c r="T32" s="1075"/>
      <c r="U32" s="1075"/>
      <c r="V32" s="1075"/>
      <c r="W32" s="1075"/>
      <c r="X32" s="1075"/>
      <c r="Y32" s="1075"/>
      <c r="Z32" s="1075"/>
      <c r="AA32" s="1075"/>
      <c r="AB32" s="1075"/>
      <c r="AC32" s="1075"/>
      <c r="AD32" s="1075"/>
      <c r="AE32" s="1076"/>
      <c r="AF32" s="1071"/>
      <c r="AG32" s="1072"/>
      <c r="AH32" s="1072"/>
      <c r="AI32" s="1072"/>
      <c r="AJ32" s="1073"/>
      <c r="AK32" s="1016"/>
      <c r="AL32" s="1007"/>
      <c r="AM32" s="1007"/>
      <c r="AN32" s="1007"/>
      <c r="AO32" s="1007"/>
      <c r="AP32" s="1007"/>
      <c r="AQ32" s="1007"/>
      <c r="AR32" s="1007"/>
      <c r="AS32" s="1007"/>
      <c r="AT32" s="1007"/>
      <c r="AU32" s="1007"/>
      <c r="AV32" s="1007"/>
      <c r="AW32" s="1007"/>
      <c r="AX32" s="1007"/>
      <c r="AY32" s="1007"/>
      <c r="AZ32" s="1077"/>
      <c r="BA32" s="1077"/>
      <c r="BB32" s="1077"/>
      <c r="BC32" s="1077"/>
      <c r="BD32" s="1077"/>
      <c r="BE32" s="1008"/>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15">
      <c r="A33" s="230">
        <v>6</v>
      </c>
      <c r="B33" s="1066"/>
      <c r="C33" s="1067"/>
      <c r="D33" s="1067"/>
      <c r="E33" s="1067"/>
      <c r="F33" s="1067"/>
      <c r="G33" s="1067"/>
      <c r="H33" s="1067"/>
      <c r="I33" s="1067"/>
      <c r="J33" s="1067"/>
      <c r="K33" s="1067"/>
      <c r="L33" s="1067"/>
      <c r="M33" s="1067"/>
      <c r="N33" s="1067"/>
      <c r="O33" s="1067"/>
      <c r="P33" s="1068"/>
      <c r="Q33" s="1074"/>
      <c r="R33" s="1075"/>
      <c r="S33" s="1075"/>
      <c r="T33" s="1075"/>
      <c r="U33" s="1075"/>
      <c r="V33" s="1075"/>
      <c r="W33" s="1075"/>
      <c r="X33" s="1075"/>
      <c r="Y33" s="1075"/>
      <c r="Z33" s="1075"/>
      <c r="AA33" s="1075"/>
      <c r="AB33" s="1075"/>
      <c r="AC33" s="1075"/>
      <c r="AD33" s="1075"/>
      <c r="AE33" s="1076"/>
      <c r="AF33" s="1071"/>
      <c r="AG33" s="1072"/>
      <c r="AH33" s="1072"/>
      <c r="AI33" s="1072"/>
      <c r="AJ33" s="1073"/>
      <c r="AK33" s="1016"/>
      <c r="AL33" s="1007"/>
      <c r="AM33" s="1007"/>
      <c r="AN33" s="1007"/>
      <c r="AO33" s="1007"/>
      <c r="AP33" s="1007"/>
      <c r="AQ33" s="1007"/>
      <c r="AR33" s="1007"/>
      <c r="AS33" s="1007"/>
      <c r="AT33" s="1007"/>
      <c r="AU33" s="1007"/>
      <c r="AV33" s="1007"/>
      <c r="AW33" s="1007"/>
      <c r="AX33" s="1007"/>
      <c r="AY33" s="1007"/>
      <c r="AZ33" s="1077"/>
      <c r="BA33" s="1077"/>
      <c r="BB33" s="1077"/>
      <c r="BC33" s="1077"/>
      <c r="BD33" s="1077"/>
      <c r="BE33" s="1008"/>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15">
      <c r="A34" s="230">
        <v>7</v>
      </c>
      <c r="B34" s="1066"/>
      <c r="C34" s="1067"/>
      <c r="D34" s="1067"/>
      <c r="E34" s="1067"/>
      <c r="F34" s="1067"/>
      <c r="G34" s="1067"/>
      <c r="H34" s="1067"/>
      <c r="I34" s="1067"/>
      <c r="J34" s="1067"/>
      <c r="K34" s="1067"/>
      <c r="L34" s="1067"/>
      <c r="M34" s="1067"/>
      <c r="N34" s="1067"/>
      <c r="O34" s="1067"/>
      <c r="P34" s="1068"/>
      <c r="Q34" s="1074"/>
      <c r="R34" s="1075"/>
      <c r="S34" s="1075"/>
      <c r="T34" s="1075"/>
      <c r="U34" s="1075"/>
      <c r="V34" s="1075"/>
      <c r="W34" s="1075"/>
      <c r="X34" s="1075"/>
      <c r="Y34" s="1075"/>
      <c r="Z34" s="1075"/>
      <c r="AA34" s="1075"/>
      <c r="AB34" s="1075"/>
      <c r="AC34" s="1075"/>
      <c r="AD34" s="1075"/>
      <c r="AE34" s="1076"/>
      <c r="AF34" s="1071"/>
      <c r="AG34" s="1072"/>
      <c r="AH34" s="1072"/>
      <c r="AI34" s="1072"/>
      <c r="AJ34" s="1073"/>
      <c r="AK34" s="1016"/>
      <c r="AL34" s="1007"/>
      <c r="AM34" s="1007"/>
      <c r="AN34" s="1007"/>
      <c r="AO34" s="1007"/>
      <c r="AP34" s="1007"/>
      <c r="AQ34" s="1007"/>
      <c r="AR34" s="1007"/>
      <c r="AS34" s="1007"/>
      <c r="AT34" s="1007"/>
      <c r="AU34" s="1007"/>
      <c r="AV34" s="1007"/>
      <c r="AW34" s="1007"/>
      <c r="AX34" s="1007"/>
      <c r="AY34" s="1007"/>
      <c r="AZ34" s="1077"/>
      <c r="BA34" s="1077"/>
      <c r="BB34" s="1077"/>
      <c r="BC34" s="1077"/>
      <c r="BD34" s="1077"/>
      <c r="BE34" s="1008"/>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15">
      <c r="A35" s="230">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15">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15">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15">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15">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15">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15">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15">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15">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15">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15">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15">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15">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15">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15">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15">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15">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15">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15">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15">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15">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15">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15">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15">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15">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15">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15">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395</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
      <c r="A63" s="228" t="s">
        <v>378</v>
      </c>
      <c r="B63" s="973" t="s">
        <v>396</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923</v>
      </c>
      <c r="AG63" s="995"/>
      <c r="AH63" s="995"/>
      <c r="AI63" s="995"/>
      <c r="AJ63" s="1058"/>
      <c r="AK63" s="1059"/>
      <c r="AL63" s="999"/>
      <c r="AM63" s="999"/>
      <c r="AN63" s="999"/>
      <c r="AO63" s="999"/>
      <c r="AP63" s="995">
        <v>5773</v>
      </c>
      <c r="AQ63" s="995"/>
      <c r="AR63" s="995"/>
      <c r="AS63" s="995"/>
      <c r="AT63" s="995"/>
      <c r="AU63" s="995">
        <v>2977</v>
      </c>
      <c r="AV63" s="995"/>
      <c r="AW63" s="995"/>
      <c r="AX63" s="995"/>
      <c r="AY63" s="995"/>
      <c r="AZ63" s="1053"/>
      <c r="BA63" s="1053"/>
      <c r="BB63" s="1053"/>
      <c r="BC63" s="1053"/>
      <c r="BD63" s="1053"/>
      <c r="BE63" s="996"/>
      <c r="BF63" s="996"/>
      <c r="BG63" s="996"/>
      <c r="BH63" s="996"/>
      <c r="BI63" s="997"/>
      <c r="BJ63" s="1054" t="s">
        <v>122</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
      <c r="A65" s="220" t="s">
        <v>397</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15">
      <c r="A66" s="1031" t="s">
        <v>398</v>
      </c>
      <c r="B66" s="1032"/>
      <c r="C66" s="1032"/>
      <c r="D66" s="1032"/>
      <c r="E66" s="1032"/>
      <c r="F66" s="1032"/>
      <c r="G66" s="1032"/>
      <c r="H66" s="1032"/>
      <c r="I66" s="1032"/>
      <c r="J66" s="1032"/>
      <c r="K66" s="1032"/>
      <c r="L66" s="1032"/>
      <c r="M66" s="1032"/>
      <c r="N66" s="1032"/>
      <c r="O66" s="1032"/>
      <c r="P66" s="1033"/>
      <c r="Q66" s="1037" t="s">
        <v>382</v>
      </c>
      <c r="R66" s="1038"/>
      <c r="S66" s="1038"/>
      <c r="T66" s="1038"/>
      <c r="U66" s="1039"/>
      <c r="V66" s="1037" t="s">
        <v>383</v>
      </c>
      <c r="W66" s="1038"/>
      <c r="X66" s="1038"/>
      <c r="Y66" s="1038"/>
      <c r="Z66" s="1039"/>
      <c r="AA66" s="1037" t="s">
        <v>384</v>
      </c>
      <c r="AB66" s="1038"/>
      <c r="AC66" s="1038"/>
      <c r="AD66" s="1038"/>
      <c r="AE66" s="1039"/>
      <c r="AF66" s="1043" t="s">
        <v>385</v>
      </c>
      <c r="AG66" s="1044"/>
      <c r="AH66" s="1044"/>
      <c r="AI66" s="1044"/>
      <c r="AJ66" s="1045"/>
      <c r="AK66" s="1037" t="s">
        <v>386</v>
      </c>
      <c r="AL66" s="1032"/>
      <c r="AM66" s="1032"/>
      <c r="AN66" s="1032"/>
      <c r="AO66" s="1033"/>
      <c r="AP66" s="1037" t="s">
        <v>387</v>
      </c>
      <c r="AQ66" s="1038"/>
      <c r="AR66" s="1038"/>
      <c r="AS66" s="1038"/>
      <c r="AT66" s="1039"/>
      <c r="AU66" s="1037" t="s">
        <v>399</v>
      </c>
      <c r="AV66" s="1038"/>
      <c r="AW66" s="1038"/>
      <c r="AX66" s="1038"/>
      <c r="AY66" s="1039"/>
      <c r="AZ66" s="1037" t="s">
        <v>364</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15">
      <c r="A68" s="224">
        <v>1</v>
      </c>
      <c r="B68" s="1021" t="s">
        <v>553</v>
      </c>
      <c r="C68" s="1022"/>
      <c r="D68" s="1022"/>
      <c r="E68" s="1022"/>
      <c r="F68" s="1022"/>
      <c r="G68" s="1022"/>
      <c r="H68" s="1022"/>
      <c r="I68" s="1022"/>
      <c r="J68" s="1022"/>
      <c r="K68" s="1022"/>
      <c r="L68" s="1022"/>
      <c r="M68" s="1022"/>
      <c r="N68" s="1022"/>
      <c r="O68" s="1022"/>
      <c r="P68" s="1023"/>
      <c r="Q68" s="1024">
        <v>1716</v>
      </c>
      <c r="R68" s="1018"/>
      <c r="S68" s="1018"/>
      <c r="T68" s="1018"/>
      <c r="U68" s="1018"/>
      <c r="V68" s="1018">
        <v>1617</v>
      </c>
      <c r="W68" s="1018"/>
      <c r="X68" s="1018"/>
      <c r="Y68" s="1018"/>
      <c r="Z68" s="1018"/>
      <c r="AA68" s="1018">
        <v>99</v>
      </c>
      <c r="AB68" s="1018"/>
      <c r="AC68" s="1018"/>
      <c r="AD68" s="1018"/>
      <c r="AE68" s="1018"/>
      <c r="AF68" s="1018">
        <v>99</v>
      </c>
      <c r="AG68" s="1018"/>
      <c r="AH68" s="1018"/>
      <c r="AI68" s="1018"/>
      <c r="AJ68" s="1018"/>
      <c r="AK68" s="1018">
        <v>60</v>
      </c>
      <c r="AL68" s="1018"/>
      <c r="AM68" s="1018"/>
      <c r="AN68" s="1018"/>
      <c r="AO68" s="1018"/>
      <c r="AP68" s="1018">
        <v>1222</v>
      </c>
      <c r="AQ68" s="1018"/>
      <c r="AR68" s="1018"/>
      <c r="AS68" s="1018"/>
      <c r="AT68" s="1018"/>
      <c r="AU68" s="1018">
        <v>89</v>
      </c>
      <c r="AV68" s="1018"/>
      <c r="AW68" s="1018"/>
      <c r="AX68" s="1018"/>
      <c r="AY68" s="1018"/>
      <c r="AZ68" s="1019" t="s">
        <v>554</v>
      </c>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15">
      <c r="A69" s="226">
        <v>2</v>
      </c>
      <c r="B69" s="1010" t="s">
        <v>555</v>
      </c>
      <c r="C69" s="1011"/>
      <c r="D69" s="1011"/>
      <c r="E69" s="1011"/>
      <c r="F69" s="1011"/>
      <c r="G69" s="1011"/>
      <c r="H69" s="1011"/>
      <c r="I69" s="1011"/>
      <c r="J69" s="1011"/>
      <c r="K69" s="1011"/>
      <c r="L69" s="1011"/>
      <c r="M69" s="1011"/>
      <c r="N69" s="1011"/>
      <c r="O69" s="1011"/>
      <c r="P69" s="1012"/>
      <c r="Q69" s="1013">
        <v>3006</v>
      </c>
      <c r="R69" s="1007"/>
      <c r="S69" s="1007"/>
      <c r="T69" s="1007"/>
      <c r="U69" s="1007"/>
      <c r="V69" s="1007">
        <v>2894</v>
      </c>
      <c r="W69" s="1007"/>
      <c r="X69" s="1007"/>
      <c r="Y69" s="1007"/>
      <c r="Z69" s="1007"/>
      <c r="AA69" s="1007">
        <v>112</v>
      </c>
      <c r="AB69" s="1007"/>
      <c r="AC69" s="1007"/>
      <c r="AD69" s="1007"/>
      <c r="AE69" s="1007"/>
      <c r="AF69" s="1007">
        <v>112</v>
      </c>
      <c r="AG69" s="1007"/>
      <c r="AH69" s="1007"/>
      <c r="AI69" s="1007"/>
      <c r="AJ69" s="1007"/>
      <c r="AK69" s="1007">
        <v>102</v>
      </c>
      <c r="AL69" s="1007"/>
      <c r="AM69" s="1007"/>
      <c r="AN69" s="1007"/>
      <c r="AO69" s="1007"/>
      <c r="AP69" s="1007">
        <v>2444</v>
      </c>
      <c r="AQ69" s="1007"/>
      <c r="AR69" s="1007"/>
      <c r="AS69" s="1007"/>
      <c r="AT69" s="1007"/>
      <c r="AU69" s="1007" t="s">
        <v>552</v>
      </c>
      <c r="AV69" s="1007"/>
      <c r="AW69" s="1007"/>
      <c r="AX69" s="1007"/>
      <c r="AY69" s="1007"/>
      <c r="AZ69" s="1008" t="s">
        <v>556</v>
      </c>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15">
      <c r="A70" s="226">
        <v>3</v>
      </c>
      <c r="B70" s="1010" t="s">
        <v>557</v>
      </c>
      <c r="C70" s="1011"/>
      <c r="D70" s="1011"/>
      <c r="E70" s="1011"/>
      <c r="F70" s="1011"/>
      <c r="G70" s="1011"/>
      <c r="H70" s="1011"/>
      <c r="I70" s="1011"/>
      <c r="J70" s="1011"/>
      <c r="K70" s="1011"/>
      <c r="L70" s="1011"/>
      <c r="M70" s="1011"/>
      <c r="N70" s="1011"/>
      <c r="O70" s="1011"/>
      <c r="P70" s="1012"/>
      <c r="Q70" s="1013">
        <v>603</v>
      </c>
      <c r="R70" s="1007"/>
      <c r="S70" s="1007"/>
      <c r="T70" s="1007"/>
      <c r="U70" s="1007"/>
      <c r="V70" s="1007">
        <v>473</v>
      </c>
      <c r="W70" s="1007"/>
      <c r="X70" s="1007"/>
      <c r="Y70" s="1007"/>
      <c r="Z70" s="1007"/>
      <c r="AA70" s="1007">
        <v>129</v>
      </c>
      <c r="AB70" s="1007"/>
      <c r="AC70" s="1007"/>
      <c r="AD70" s="1007"/>
      <c r="AE70" s="1007"/>
      <c r="AF70" s="1007">
        <v>129</v>
      </c>
      <c r="AG70" s="1007"/>
      <c r="AH70" s="1007"/>
      <c r="AI70" s="1007"/>
      <c r="AJ70" s="1007"/>
      <c r="AK70" s="1007" t="s">
        <v>552</v>
      </c>
      <c r="AL70" s="1007"/>
      <c r="AM70" s="1007"/>
      <c r="AN70" s="1007"/>
      <c r="AO70" s="1007"/>
      <c r="AP70" s="1007">
        <v>15</v>
      </c>
      <c r="AQ70" s="1007"/>
      <c r="AR70" s="1007"/>
      <c r="AS70" s="1007"/>
      <c r="AT70" s="1007"/>
      <c r="AU70" s="1007" t="s">
        <v>552</v>
      </c>
      <c r="AV70" s="1007"/>
      <c r="AW70" s="1007"/>
      <c r="AX70" s="1007"/>
      <c r="AY70" s="1007"/>
      <c r="AZ70" s="1008" t="s">
        <v>558</v>
      </c>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15">
      <c r="A71" s="226">
        <v>4</v>
      </c>
      <c r="B71" s="1010" t="s">
        <v>559</v>
      </c>
      <c r="C71" s="1011"/>
      <c r="D71" s="1011"/>
      <c r="E71" s="1011"/>
      <c r="F71" s="1011"/>
      <c r="G71" s="1011"/>
      <c r="H71" s="1011"/>
      <c r="I71" s="1011"/>
      <c r="J71" s="1011"/>
      <c r="K71" s="1011"/>
      <c r="L71" s="1011"/>
      <c r="M71" s="1011"/>
      <c r="N71" s="1011"/>
      <c r="O71" s="1011"/>
      <c r="P71" s="1012"/>
      <c r="Q71" s="1013">
        <v>632</v>
      </c>
      <c r="R71" s="1007"/>
      <c r="S71" s="1007"/>
      <c r="T71" s="1007"/>
      <c r="U71" s="1007"/>
      <c r="V71" s="1007">
        <v>515</v>
      </c>
      <c r="W71" s="1007"/>
      <c r="X71" s="1007"/>
      <c r="Y71" s="1007"/>
      <c r="Z71" s="1007"/>
      <c r="AA71" s="1007">
        <v>117</v>
      </c>
      <c r="AB71" s="1007"/>
      <c r="AC71" s="1007"/>
      <c r="AD71" s="1007"/>
      <c r="AE71" s="1007"/>
      <c r="AF71" s="1007">
        <v>117</v>
      </c>
      <c r="AG71" s="1007"/>
      <c r="AH71" s="1007"/>
      <c r="AI71" s="1007"/>
      <c r="AJ71" s="1007"/>
      <c r="AK71" s="1007" t="s">
        <v>552</v>
      </c>
      <c r="AL71" s="1007"/>
      <c r="AM71" s="1007"/>
      <c r="AN71" s="1007"/>
      <c r="AO71" s="1007"/>
      <c r="AP71" s="1007" t="s">
        <v>552</v>
      </c>
      <c r="AQ71" s="1007"/>
      <c r="AR71" s="1007"/>
      <c r="AS71" s="1007"/>
      <c r="AT71" s="1007"/>
      <c r="AU71" s="1007" t="s">
        <v>552</v>
      </c>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15">
      <c r="A72" s="226">
        <v>5</v>
      </c>
      <c r="B72" s="1010" t="s">
        <v>560</v>
      </c>
      <c r="C72" s="1011"/>
      <c r="D72" s="1011"/>
      <c r="E72" s="1011"/>
      <c r="F72" s="1011"/>
      <c r="G72" s="1011"/>
      <c r="H72" s="1011"/>
      <c r="I72" s="1011"/>
      <c r="J72" s="1011"/>
      <c r="K72" s="1011"/>
      <c r="L72" s="1011"/>
      <c r="M72" s="1011"/>
      <c r="N72" s="1011"/>
      <c r="O72" s="1011"/>
      <c r="P72" s="1012"/>
      <c r="Q72" s="1013">
        <v>128</v>
      </c>
      <c r="R72" s="1007"/>
      <c r="S72" s="1007"/>
      <c r="T72" s="1007"/>
      <c r="U72" s="1007"/>
      <c r="V72" s="1007">
        <v>110</v>
      </c>
      <c r="W72" s="1007"/>
      <c r="X72" s="1007"/>
      <c r="Y72" s="1007"/>
      <c r="Z72" s="1007"/>
      <c r="AA72" s="1007">
        <v>18</v>
      </c>
      <c r="AB72" s="1007"/>
      <c r="AC72" s="1007"/>
      <c r="AD72" s="1007"/>
      <c r="AE72" s="1007"/>
      <c r="AF72" s="1007">
        <v>18</v>
      </c>
      <c r="AG72" s="1007"/>
      <c r="AH72" s="1007"/>
      <c r="AI72" s="1007"/>
      <c r="AJ72" s="1007"/>
      <c r="AK72" s="1007" t="s">
        <v>552</v>
      </c>
      <c r="AL72" s="1007"/>
      <c r="AM72" s="1007"/>
      <c r="AN72" s="1007"/>
      <c r="AO72" s="1007"/>
      <c r="AP72" s="1007">
        <v>48</v>
      </c>
      <c r="AQ72" s="1007"/>
      <c r="AR72" s="1007"/>
      <c r="AS72" s="1007"/>
      <c r="AT72" s="1007"/>
      <c r="AU72" s="1007" t="s">
        <v>552</v>
      </c>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15">
      <c r="A73" s="226">
        <v>6</v>
      </c>
      <c r="B73" s="1010" t="s">
        <v>561</v>
      </c>
      <c r="C73" s="1011"/>
      <c r="D73" s="1011"/>
      <c r="E73" s="1011"/>
      <c r="F73" s="1011"/>
      <c r="G73" s="1011"/>
      <c r="H73" s="1011"/>
      <c r="I73" s="1011"/>
      <c r="J73" s="1011"/>
      <c r="K73" s="1011"/>
      <c r="L73" s="1011"/>
      <c r="M73" s="1011"/>
      <c r="N73" s="1011"/>
      <c r="O73" s="1011"/>
      <c r="P73" s="1012"/>
      <c r="Q73" s="1013">
        <v>4517</v>
      </c>
      <c r="R73" s="1007"/>
      <c r="S73" s="1007"/>
      <c r="T73" s="1007"/>
      <c r="U73" s="1007"/>
      <c r="V73" s="1007">
        <v>4230</v>
      </c>
      <c r="W73" s="1007"/>
      <c r="X73" s="1007"/>
      <c r="Y73" s="1007"/>
      <c r="Z73" s="1007"/>
      <c r="AA73" s="1007">
        <v>287</v>
      </c>
      <c r="AB73" s="1007"/>
      <c r="AC73" s="1007"/>
      <c r="AD73" s="1007"/>
      <c r="AE73" s="1007"/>
      <c r="AF73" s="1007">
        <v>287</v>
      </c>
      <c r="AG73" s="1007"/>
      <c r="AH73" s="1007"/>
      <c r="AI73" s="1007"/>
      <c r="AJ73" s="1007"/>
      <c r="AK73" s="1007" t="s">
        <v>552</v>
      </c>
      <c r="AL73" s="1007"/>
      <c r="AM73" s="1007"/>
      <c r="AN73" s="1007"/>
      <c r="AO73" s="1007"/>
      <c r="AP73" s="1007" t="s">
        <v>552</v>
      </c>
      <c r="AQ73" s="1007"/>
      <c r="AR73" s="1007"/>
      <c r="AS73" s="1007"/>
      <c r="AT73" s="1007"/>
      <c r="AU73" s="1007" t="s">
        <v>552</v>
      </c>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15">
      <c r="A74" s="226">
        <v>7</v>
      </c>
      <c r="B74" s="1010" t="s">
        <v>562</v>
      </c>
      <c r="C74" s="1011"/>
      <c r="D74" s="1011"/>
      <c r="E74" s="1011"/>
      <c r="F74" s="1011"/>
      <c r="G74" s="1011"/>
      <c r="H74" s="1011"/>
      <c r="I74" s="1011"/>
      <c r="J74" s="1011"/>
      <c r="K74" s="1011"/>
      <c r="L74" s="1011"/>
      <c r="M74" s="1011"/>
      <c r="N74" s="1011"/>
      <c r="O74" s="1011"/>
      <c r="P74" s="1012"/>
      <c r="Q74" s="1013">
        <v>417</v>
      </c>
      <c r="R74" s="1007"/>
      <c r="S74" s="1007"/>
      <c r="T74" s="1007"/>
      <c r="U74" s="1007"/>
      <c r="V74" s="1007">
        <v>342</v>
      </c>
      <c r="W74" s="1007"/>
      <c r="X74" s="1007"/>
      <c r="Y74" s="1007"/>
      <c r="Z74" s="1007"/>
      <c r="AA74" s="1007">
        <v>74</v>
      </c>
      <c r="AB74" s="1007"/>
      <c r="AC74" s="1007"/>
      <c r="AD74" s="1007"/>
      <c r="AE74" s="1007"/>
      <c r="AF74" s="1007">
        <v>74</v>
      </c>
      <c r="AG74" s="1007"/>
      <c r="AH74" s="1007"/>
      <c r="AI74" s="1007"/>
      <c r="AJ74" s="1007"/>
      <c r="AK74" s="1007" t="s">
        <v>552</v>
      </c>
      <c r="AL74" s="1007"/>
      <c r="AM74" s="1007"/>
      <c r="AN74" s="1007"/>
      <c r="AO74" s="1007"/>
      <c r="AP74" s="1007" t="s">
        <v>552</v>
      </c>
      <c r="AQ74" s="1007"/>
      <c r="AR74" s="1007"/>
      <c r="AS74" s="1007"/>
      <c r="AT74" s="1007"/>
      <c r="AU74" s="1007" t="s">
        <v>552</v>
      </c>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15">
      <c r="A75" s="226">
        <v>8</v>
      </c>
      <c r="B75" s="1010" t="s">
        <v>563</v>
      </c>
      <c r="C75" s="1011"/>
      <c r="D75" s="1011"/>
      <c r="E75" s="1011"/>
      <c r="F75" s="1011"/>
      <c r="G75" s="1011"/>
      <c r="H75" s="1011"/>
      <c r="I75" s="1011"/>
      <c r="J75" s="1011"/>
      <c r="K75" s="1011"/>
      <c r="L75" s="1011"/>
      <c r="M75" s="1011"/>
      <c r="N75" s="1011"/>
      <c r="O75" s="1011"/>
      <c r="P75" s="1012"/>
      <c r="Q75" s="1014">
        <v>65</v>
      </c>
      <c r="R75" s="1015"/>
      <c r="S75" s="1015"/>
      <c r="T75" s="1015"/>
      <c r="U75" s="1016"/>
      <c r="V75" s="1017">
        <v>60</v>
      </c>
      <c r="W75" s="1015"/>
      <c r="X75" s="1015"/>
      <c r="Y75" s="1015"/>
      <c r="Z75" s="1016"/>
      <c r="AA75" s="1017">
        <v>5</v>
      </c>
      <c r="AB75" s="1015"/>
      <c r="AC75" s="1015"/>
      <c r="AD75" s="1015"/>
      <c r="AE75" s="1016"/>
      <c r="AF75" s="1017">
        <v>5</v>
      </c>
      <c r="AG75" s="1015"/>
      <c r="AH75" s="1015"/>
      <c r="AI75" s="1015"/>
      <c r="AJ75" s="1016"/>
      <c r="AK75" s="1017" t="s">
        <v>552</v>
      </c>
      <c r="AL75" s="1015"/>
      <c r="AM75" s="1015"/>
      <c r="AN75" s="1015"/>
      <c r="AO75" s="1016"/>
      <c r="AP75" s="1017" t="s">
        <v>552</v>
      </c>
      <c r="AQ75" s="1015"/>
      <c r="AR75" s="1015"/>
      <c r="AS75" s="1015"/>
      <c r="AT75" s="1016"/>
      <c r="AU75" s="1017" t="s">
        <v>552</v>
      </c>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15">
      <c r="A76" s="226">
        <v>9</v>
      </c>
      <c r="B76" s="1010" t="s">
        <v>564</v>
      </c>
      <c r="C76" s="1011"/>
      <c r="D76" s="1011"/>
      <c r="E76" s="1011"/>
      <c r="F76" s="1011"/>
      <c r="G76" s="1011"/>
      <c r="H76" s="1011"/>
      <c r="I76" s="1011"/>
      <c r="J76" s="1011"/>
      <c r="K76" s="1011"/>
      <c r="L76" s="1011"/>
      <c r="M76" s="1011"/>
      <c r="N76" s="1011"/>
      <c r="O76" s="1011"/>
      <c r="P76" s="1012"/>
      <c r="Q76" s="1014">
        <v>7912</v>
      </c>
      <c r="R76" s="1015"/>
      <c r="S76" s="1015"/>
      <c r="T76" s="1015"/>
      <c r="U76" s="1016"/>
      <c r="V76" s="1017">
        <v>7612</v>
      </c>
      <c r="W76" s="1015"/>
      <c r="X76" s="1015"/>
      <c r="Y76" s="1015"/>
      <c r="Z76" s="1016"/>
      <c r="AA76" s="1017">
        <v>300</v>
      </c>
      <c r="AB76" s="1015"/>
      <c r="AC76" s="1015"/>
      <c r="AD76" s="1015"/>
      <c r="AE76" s="1016"/>
      <c r="AF76" s="1017">
        <v>300</v>
      </c>
      <c r="AG76" s="1015"/>
      <c r="AH76" s="1015"/>
      <c r="AI76" s="1015"/>
      <c r="AJ76" s="1016"/>
      <c r="AK76" s="1017" t="s">
        <v>552</v>
      </c>
      <c r="AL76" s="1015"/>
      <c r="AM76" s="1015"/>
      <c r="AN76" s="1015"/>
      <c r="AO76" s="1016"/>
      <c r="AP76" s="1017" t="s">
        <v>552</v>
      </c>
      <c r="AQ76" s="1015"/>
      <c r="AR76" s="1015"/>
      <c r="AS76" s="1015"/>
      <c r="AT76" s="1016"/>
      <c r="AU76" s="1017" t="s">
        <v>552</v>
      </c>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15">
      <c r="A77" s="226">
        <v>10</v>
      </c>
      <c r="B77" s="1010" t="s">
        <v>565</v>
      </c>
      <c r="C77" s="1011"/>
      <c r="D77" s="1011"/>
      <c r="E77" s="1011"/>
      <c r="F77" s="1011"/>
      <c r="G77" s="1011"/>
      <c r="H77" s="1011"/>
      <c r="I77" s="1011"/>
      <c r="J77" s="1011"/>
      <c r="K77" s="1011"/>
      <c r="L77" s="1011"/>
      <c r="M77" s="1011"/>
      <c r="N77" s="1011"/>
      <c r="O77" s="1011"/>
      <c r="P77" s="1012"/>
      <c r="Q77" s="1014">
        <v>310</v>
      </c>
      <c r="R77" s="1015"/>
      <c r="S77" s="1015"/>
      <c r="T77" s="1015"/>
      <c r="U77" s="1016"/>
      <c r="V77" s="1017">
        <v>281</v>
      </c>
      <c r="W77" s="1015"/>
      <c r="X77" s="1015"/>
      <c r="Y77" s="1015"/>
      <c r="Z77" s="1016"/>
      <c r="AA77" s="1017">
        <v>29</v>
      </c>
      <c r="AB77" s="1015"/>
      <c r="AC77" s="1015"/>
      <c r="AD77" s="1015"/>
      <c r="AE77" s="1016"/>
      <c r="AF77" s="1017">
        <v>29</v>
      </c>
      <c r="AG77" s="1015"/>
      <c r="AH77" s="1015"/>
      <c r="AI77" s="1015"/>
      <c r="AJ77" s="1016"/>
      <c r="AK77" s="1017" t="s">
        <v>552</v>
      </c>
      <c r="AL77" s="1015"/>
      <c r="AM77" s="1015"/>
      <c r="AN77" s="1015"/>
      <c r="AO77" s="1016"/>
      <c r="AP77" s="1017" t="s">
        <v>552</v>
      </c>
      <c r="AQ77" s="1015"/>
      <c r="AR77" s="1015"/>
      <c r="AS77" s="1015"/>
      <c r="AT77" s="1016"/>
      <c r="AU77" s="1017" t="s">
        <v>552</v>
      </c>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15">
      <c r="A78" s="226">
        <v>11</v>
      </c>
      <c r="B78" s="1010" t="s">
        <v>566</v>
      </c>
      <c r="C78" s="1011"/>
      <c r="D78" s="1011"/>
      <c r="E78" s="1011"/>
      <c r="F78" s="1011"/>
      <c r="G78" s="1011"/>
      <c r="H78" s="1011"/>
      <c r="I78" s="1011"/>
      <c r="J78" s="1011"/>
      <c r="K78" s="1011"/>
      <c r="L78" s="1011"/>
      <c r="M78" s="1011"/>
      <c r="N78" s="1011"/>
      <c r="O78" s="1011"/>
      <c r="P78" s="1012"/>
      <c r="Q78" s="1013">
        <v>304568</v>
      </c>
      <c r="R78" s="1007"/>
      <c r="S78" s="1007"/>
      <c r="T78" s="1007"/>
      <c r="U78" s="1007"/>
      <c r="V78" s="1007">
        <v>293091</v>
      </c>
      <c r="W78" s="1007"/>
      <c r="X78" s="1007"/>
      <c r="Y78" s="1007"/>
      <c r="Z78" s="1007"/>
      <c r="AA78" s="1007">
        <v>11478</v>
      </c>
      <c r="AB78" s="1007"/>
      <c r="AC78" s="1007"/>
      <c r="AD78" s="1007"/>
      <c r="AE78" s="1007"/>
      <c r="AF78" s="1007">
        <v>11478</v>
      </c>
      <c r="AG78" s="1007"/>
      <c r="AH78" s="1007"/>
      <c r="AI78" s="1007"/>
      <c r="AJ78" s="1007"/>
      <c r="AK78" s="1007" t="s">
        <v>552</v>
      </c>
      <c r="AL78" s="1007"/>
      <c r="AM78" s="1007"/>
      <c r="AN78" s="1007"/>
      <c r="AO78" s="1007"/>
      <c r="AP78" s="1007" t="s">
        <v>552</v>
      </c>
      <c r="AQ78" s="1007"/>
      <c r="AR78" s="1007"/>
      <c r="AS78" s="1007"/>
      <c r="AT78" s="1007"/>
      <c r="AU78" s="1007" t="s">
        <v>552</v>
      </c>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15">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15">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15">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15">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15">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15">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15">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15">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15">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
      <c r="A88" s="228" t="s">
        <v>378</v>
      </c>
      <c r="B88" s="973" t="s">
        <v>400</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c r="AG88" s="995"/>
      <c r="AH88" s="995"/>
      <c r="AI88" s="995"/>
      <c r="AJ88" s="995"/>
      <c r="AK88" s="999"/>
      <c r="AL88" s="999"/>
      <c r="AM88" s="999"/>
      <c r="AN88" s="999"/>
      <c r="AO88" s="999"/>
      <c r="AP88" s="995"/>
      <c r="AQ88" s="995"/>
      <c r="AR88" s="995"/>
      <c r="AS88" s="995"/>
      <c r="AT88" s="995"/>
      <c r="AU88" s="995"/>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378</v>
      </c>
      <c r="BR102" s="973" t="s">
        <v>401</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c r="CS102" s="989"/>
      <c r="CT102" s="989"/>
      <c r="CU102" s="989"/>
      <c r="CV102" s="990"/>
      <c r="CW102" s="988"/>
      <c r="CX102" s="989"/>
      <c r="CY102" s="989"/>
      <c r="CZ102" s="989"/>
      <c r="DA102" s="990"/>
      <c r="DB102" s="988"/>
      <c r="DC102" s="989"/>
      <c r="DD102" s="989"/>
      <c r="DE102" s="989"/>
      <c r="DF102" s="990"/>
      <c r="DG102" s="988"/>
      <c r="DH102" s="989"/>
      <c r="DI102" s="989"/>
      <c r="DJ102" s="989"/>
      <c r="DK102" s="990"/>
      <c r="DL102" s="988"/>
      <c r="DM102" s="989"/>
      <c r="DN102" s="989"/>
      <c r="DO102" s="989"/>
      <c r="DP102" s="990"/>
      <c r="DQ102" s="988"/>
      <c r="DR102" s="989"/>
      <c r="DS102" s="989"/>
      <c r="DT102" s="989"/>
      <c r="DU102" s="990"/>
      <c r="DV102" s="973"/>
      <c r="DW102" s="974"/>
      <c r="DX102" s="974"/>
      <c r="DY102" s="974"/>
      <c r="DZ102" s="975"/>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402</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403</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404</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405</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78" t="s">
        <v>406</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407</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15">
      <c r="A109" s="931" t="s">
        <v>408</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409</v>
      </c>
      <c r="AB109" s="932"/>
      <c r="AC109" s="932"/>
      <c r="AD109" s="932"/>
      <c r="AE109" s="933"/>
      <c r="AF109" s="934" t="s">
        <v>410</v>
      </c>
      <c r="AG109" s="932"/>
      <c r="AH109" s="932"/>
      <c r="AI109" s="932"/>
      <c r="AJ109" s="933"/>
      <c r="AK109" s="934" t="s">
        <v>295</v>
      </c>
      <c r="AL109" s="932"/>
      <c r="AM109" s="932"/>
      <c r="AN109" s="932"/>
      <c r="AO109" s="933"/>
      <c r="AP109" s="934" t="s">
        <v>411</v>
      </c>
      <c r="AQ109" s="932"/>
      <c r="AR109" s="932"/>
      <c r="AS109" s="932"/>
      <c r="AT109" s="965"/>
      <c r="AU109" s="931" t="s">
        <v>408</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409</v>
      </c>
      <c r="BR109" s="932"/>
      <c r="BS109" s="932"/>
      <c r="BT109" s="932"/>
      <c r="BU109" s="933"/>
      <c r="BV109" s="934" t="s">
        <v>410</v>
      </c>
      <c r="BW109" s="932"/>
      <c r="BX109" s="932"/>
      <c r="BY109" s="932"/>
      <c r="BZ109" s="933"/>
      <c r="CA109" s="934" t="s">
        <v>295</v>
      </c>
      <c r="CB109" s="932"/>
      <c r="CC109" s="932"/>
      <c r="CD109" s="932"/>
      <c r="CE109" s="933"/>
      <c r="CF109" s="972" t="s">
        <v>411</v>
      </c>
      <c r="CG109" s="972"/>
      <c r="CH109" s="972"/>
      <c r="CI109" s="972"/>
      <c r="CJ109" s="972"/>
      <c r="CK109" s="934" t="s">
        <v>412</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409</v>
      </c>
      <c r="DH109" s="932"/>
      <c r="DI109" s="932"/>
      <c r="DJ109" s="932"/>
      <c r="DK109" s="933"/>
      <c r="DL109" s="934" t="s">
        <v>410</v>
      </c>
      <c r="DM109" s="932"/>
      <c r="DN109" s="932"/>
      <c r="DO109" s="932"/>
      <c r="DP109" s="933"/>
      <c r="DQ109" s="934" t="s">
        <v>295</v>
      </c>
      <c r="DR109" s="932"/>
      <c r="DS109" s="932"/>
      <c r="DT109" s="932"/>
      <c r="DU109" s="933"/>
      <c r="DV109" s="934" t="s">
        <v>411</v>
      </c>
      <c r="DW109" s="932"/>
      <c r="DX109" s="932"/>
      <c r="DY109" s="932"/>
      <c r="DZ109" s="965"/>
    </row>
    <row r="110" spans="1:131" s="218" customFormat="1" ht="26.25" customHeight="1" x14ac:dyDescent="0.15">
      <c r="A110" s="843" t="s">
        <v>413</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663750</v>
      </c>
      <c r="AB110" s="925"/>
      <c r="AC110" s="925"/>
      <c r="AD110" s="925"/>
      <c r="AE110" s="926"/>
      <c r="AF110" s="927">
        <v>656151</v>
      </c>
      <c r="AG110" s="925"/>
      <c r="AH110" s="925"/>
      <c r="AI110" s="925"/>
      <c r="AJ110" s="926"/>
      <c r="AK110" s="927">
        <v>632363</v>
      </c>
      <c r="AL110" s="925"/>
      <c r="AM110" s="925"/>
      <c r="AN110" s="925"/>
      <c r="AO110" s="926"/>
      <c r="AP110" s="928">
        <v>16.399999999999999</v>
      </c>
      <c r="AQ110" s="929"/>
      <c r="AR110" s="929"/>
      <c r="AS110" s="929"/>
      <c r="AT110" s="930"/>
      <c r="AU110" s="966" t="s">
        <v>69</v>
      </c>
      <c r="AV110" s="967"/>
      <c r="AW110" s="967"/>
      <c r="AX110" s="967"/>
      <c r="AY110" s="967"/>
      <c r="AZ110" s="896" t="s">
        <v>414</v>
      </c>
      <c r="BA110" s="844"/>
      <c r="BB110" s="844"/>
      <c r="BC110" s="844"/>
      <c r="BD110" s="844"/>
      <c r="BE110" s="844"/>
      <c r="BF110" s="844"/>
      <c r="BG110" s="844"/>
      <c r="BH110" s="844"/>
      <c r="BI110" s="844"/>
      <c r="BJ110" s="844"/>
      <c r="BK110" s="844"/>
      <c r="BL110" s="844"/>
      <c r="BM110" s="844"/>
      <c r="BN110" s="844"/>
      <c r="BO110" s="844"/>
      <c r="BP110" s="845"/>
      <c r="BQ110" s="897">
        <v>5895594</v>
      </c>
      <c r="BR110" s="878"/>
      <c r="BS110" s="878"/>
      <c r="BT110" s="878"/>
      <c r="BU110" s="878"/>
      <c r="BV110" s="878">
        <v>6078510</v>
      </c>
      <c r="BW110" s="878"/>
      <c r="BX110" s="878"/>
      <c r="BY110" s="878"/>
      <c r="BZ110" s="878"/>
      <c r="CA110" s="878">
        <v>5636839</v>
      </c>
      <c r="CB110" s="878"/>
      <c r="CC110" s="878"/>
      <c r="CD110" s="878"/>
      <c r="CE110" s="878"/>
      <c r="CF110" s="902">
        <v>146.6</v>
      </c>
      <c r="CG110" s="903"/>
      <c r="CH110" s="903"/>
      <c r="CI110" s="903"/>
      <c r="CJ110" s="903"/>
      <c r="CK110" s="962" t="s">
        <v>415</v>
      </c>
      <c r="CL110" s="855"/>
      <c r="CM110" s="896" t="s">
        <v>416</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8" customFormat="1" ht="26.25" customHeight="1" x14ac:dyDescent="0.15">
      <c r="A111" s="810" t="s">
        <v>417</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418</v>
      </c>
      <c r="BA111" s="788"/>
      <c r="BB111" s="788"/>
      <c r="BC111" s="788"/>
      <c r="BD111" s="788"/>
      <c r="BE111" s="788"/>
      <c r="BF111" s="788"/>
      <c r="BG111" s="788"/>
      <c r="BH111" s="788"/>
      <c r="BI111" s="788"/>
      <c r="BJ111" s="788"/>
      <c r="BK111" s="788"/>
      <c r="BL111" s="788"/>
      <c r="BM111" s="788"/>
      <c r="BN111" s="788"/>
      <c r="BO111" s="788"/>
      <c r="BP111" s="789"/>
      <c r="BQ111" s="852">
        <v>273138</v>
      </c>
      <c r="BR111" s="853"/>
      <c r="BS111" s="853"/>
      <c r="BT111" s="853"/>
      <c r="BU111" s="853"/>
      <c r="BV111" s="853">
        <v>255427</v>
      </c>
      <c r="BW111" s="853"/>
      <c r="BX111" s="853"/>
      <c r="BY111" s="853"/>
      <c r="BZ111" s="853"/>
      <c r="CA111" s="853">
        <v>256829</v>
      </c>
      <c r="CB111" s="853"/>
      <c r="CC111" s="853"/>
      <c r="CD111" s="853"/>
      <c r="CE111" s="853"/>
      <c r="CF111" s="911">
        <v>6.7</v>
      </c>
      <c r="CG111" s="912"/>
      <c r="CH111" s="912"/>
      <c r="CI111" s="912"/>
      <c r="CJ111" s="912"/>
      <c r="CK111" s="963"/>
      <c r="CL111" s="857"/>
      <c r="CM111" s="851" t="s">
        <v>419</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8" customFormat="1" ht="26.25" customHeight="1" x14ac:dyDescent="0.15">
      <c r="A112" s="948" t="s">
        <v>420</v>
      </c>
      <c r="B112" s="949"/>
      <c r="C112" s="788" t="s">
        <v>421</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v>3393</v>
      </c>
      <c r="AL112" s="816"/>
      <c r="AM112" s="816"/>
      <c r="AN112" s="816"/>
      <c r="AO112" s="817"/>
      <c r="AP112" s="860">
        <v>0.1</v>
      </c>
      <c r="AQ112" s="861"/>
      <c r="AR112" s="861"/>
      <c r="AS112" s="861"/>
      <c r="AT112" s="862"/>
      <c r="AU112" s="968"/>
      <c r="AV112" s="969"/>
      <c r="AW112" s="969"/>
      <c r="AX112" s="969"/>
      <c r="AY112" s="969"/>
      <c r="AZ112" s="851" t="s">
        <v>422</v>
      </c>
      <c r="BA112" s="788"/>
      <c r="BB112" s="788"/>
      <c r="BC112" s="788"/>
      <c r="BD112" s="788"/>
      <c r="BE112" s="788"/>
      <c r="BF112" s="788"/>
      <c r="BG112" s="788"/>
      <c r="BH112" s="788"/>
      <c r="BI112" s="788"/>
      <c r="BJ112" s="788"/>
      <c r="BK112" s="788"/>
      <c r="BL112" s="788"/>
      <c r="BM112" s="788"/>
      <c r="BN112" s="788"/>
      <c r="BO112" s="788"/>
      <c r="BP112" s="789"/>
      <c r="BQ112" s="852">
        <v>3101574</v>
      </c>
      <c r="BR112" s="853"/>
      <c r="BS112" s="853"/>
      <c r="BT112" s="853"/>
      <c r="BU112" s="853"/>
      <c r="BV112" s="853">
        <v>2922604</v>
      </c>
      <c r="BW112" s="853"/>
      <c r="BX112" s="853"/>
      <c r="BY112" s="853"/>
      <c r="BZ112" s="853"/>
      <c r="CA112" s="853">
        <v>2976650</v>
      </c>
      <c r="CB112" s="853"/>
      <c r="CC112" s="853"/>
      <c r="CD112" s="853"/>
      <c r="CE112" s="853"/>
      <c r="CF112" s="911">
        <v>77.400000000000006</v>
      </c>
      <c r="CG112" s="912"/>
      <c r="CH112" s="912"/>
      <c r="CI112" s="912"/>
      <c r="CJ112" s="912"/>
      <c r="CK112" s="963"/>
      <c r="CL112" s="857"/>
      <c r="CM112" s="851" t="s">
        <v>423</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8" customFormat="1" ht="26.25" customHeight="1" x14ac:dyDescent="0.15">
      <c r="A113" s="950"/>
      <c r="B113" s="951"/>
      <c r="C113" s="788" t="s">
        <v>424</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457699</v>
      </c>
      <c r="AB113" s="955"/>
      <c r="AC113" s="955"/>
      <c r="AD113" s="955"/>
      <c r="AE113" s="956"/>
      <c r="AF113" s="957">
        <v>361085</v>
      </c>
      <c r="AG113" s="955"/>
      <c r="AH113" s="955"/>
      <c r="AI113" s="955"/>
      <c r="AJ113" s="956"/>
      <c r="AK113" s="957">
        <v>230397</v>
      </c>
      <c r="AL113" s="955"/>
      <c r="AM113" s="955"/>
      <c r="AN113" s="955"/>
      <c r="AO113" s="956"/>
      <c r="AP113" s="958">
        <v>6</v>
      </c>
      <c r="AQ113" s="959"/>
      <c r="AR113" s="959"/>
      <c r="AS113" s="959"/>
      <c r="AT113" s="960"/>
      <c r="AU113" s="968"/>
      <c r="AV113" s="969"/>
      <c r="AW113" s="969"/>
      <c r="AX113" s="969"/>
      <c r="AY113" s="969"/>
      <c r="AZ113" s="851" t="s">
        <v>425</v>
      </c>
      <c r="BA113" s="788"/>
      <c r="BB113" s="788"/>
      <c r="BC113" s="788"/>
      <c r="BD113" s="788"/>
      <c r="BE113" s="788"/>
      <c r="BF113" s="788"/>
      <c r="BG113" s="788"/>
      <c r="BH113" s="788"/>
      <c r="BI113" s="788"/>
      <c r="BJ113" s="788"/>
      <c r="BK113" s="788"/>
      <c r="BL113" s="788"/>
      <c r="BM113" s="788"/>
      <c r="BN113" s="788"/>
      <c r="BO113" s="788"/>
      <c r="BP113" s="789"/>
      <c r="BQ113" s="852">
        <v>321467</v>
      </c>
      <c r="BR113" s="853"/>
      <c r="BS113" s="853"/>
      <c r="BT113" s="853"/>
      <c r="BU113" s="853"/>
      <c r="BV113" s="853">
        <v>319828</v>
      </c>
      <c r="BW113" s="853"/>
      <c r="BX113" s="853"/>
      <c r="BY113" s="853"/>
      <c r="BZ113" s="853"/>
      <c r="CA113" s="853">
        <v>318222</v>
      </c>
      <c r="CB113" s="853"/>
      <c r="CC113" s="853"/>
      <c r="CD113" s="853"/>
      <c r="CE113" s="853"/>
      <c r="CF113" s="911">
        <v>8.3000000000000007</v>
      </c>
      <c r="CG113" s="912"/>
      <c r="CH113" s="912"/>
      <c r="CI113" s="912"/>
      <c r="CJ113" s="912"/>
      <c r="CK113" s="963"/>
      <c r="CL113" s="857"/>
      <c r="CM113" s="851" t="s">
        <v>426</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8" customFormat="1" ht="26.25" customHeight="1" x14ac:dyDescent="0.15">
      <c r="A114" s="950"/>
      <c r="B114" s="951"/>
      <c r="C114" s="788" t="s">
        <v>427</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28360</v>
      </c>
      <c r="AB114" s="816"/>
      <c r="AC114" s="816"/>
      <c r="AD114" s="816"/>
      <c r="AE114" s="817"/>
      <c r="AF114" s="818">
        <v>34555</v>
      </c>
      <c r="AG114" s="816"/>
      <c r="AH114" s="816"/>
      <c r="AI114" s="816"/>
      <c r="AJ114" s="817"/>
      <c r="AK114" s="818">
        <v>35219</v>
      </c>
      <c r="AL114" s="816"/>
      <c r="AM114" s="816"/>
      <c r="AN114" s="816"/>
      <c r="AO114" s="817"/>
      <c r="AP114" s="860">
        <v>0.9</v>
      </c>
      <c r="AQ114" s="861"/>
      <c r="AR114" s="861"/>
      <c r="AS114" s="861"/>
      <c r="AT114" s="862"/>
      <c r="AU114" s="968"/>
      <c r="AV114" s="969"/>
      <c r="AW114" s="969"/>
      <c r="AX114" s="969"/>
      <c r="AY114" s="969"/>
      <c r="AZ114" s="851" t="s">
        <v>428</v>
      </c>
      <c r="BA114" s="788"/>
      <c r="BB114" s="788"/>
      <c r="BC114" s="788"/>
      <c r="BD114" s="788"/>
      <c r="BE114" s="788"/>
      <c r="BF114" s="788"/>
      <c r="BG114" s="788"/>
      <c r="BH114" s="788"/>
      <c r="BI114" s="788"/>
      <c r="BJ114" s="788"/>
      <c r="BK114" s="788"/>
      <c r="BL114" s="788"/>
      <c r="BM114" s="788"/>
      <c r="BN114" s="788"/>
      <c r="BO114" s="788"/>
      <c r="BP114" s="789"/>
      <c r="BQ114" s="852">
        <v>339216</v>
      </c>
      <c r="BR114" s="853"/>
      <c r="BS114" s="853"/>
      <c r="BT114" s="853"/>
      <c r="BU114" s="853"/>
      <c r="BV114" s="853">
        <v>313743</v>
      </c>
      <c r="BW114" s="853"/>
      <c r="BX114" s="853"/>
      <c r="BY114" s="853"/>
      <c r="BZ114" s="853"/>
      <c r="CA114" s="853">
        <v>328197</v>
      </c>
      <c r="CB114" s="853"/>
      <c r="CC114" s="853"/>
      <c r="CD114" s="853"/>
      <c r="CE114" s="853"/>
      <c r="CF114" s="911">
        <v>8.5</v>
      </c>
      <c r="CG114" s="912"/>
      <c r="CH114" s="912"/>
      <c r="CI114" s="912"/>
      <c r="CJ114" s="912"/>
      <c r="CK114" s="963"/>
      <c r="CL114" s="857"/>
      <c r="CM114" s="851" t="s">
        <v>429</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8" customFormat="1" ht="26.25" customHeight="1" x14ac:dyDescent="0.15">
      <c r="A115" s="950"/>
      <c r="B115" s="951"/>
      <c r="C115" s="788" t="s">
        <v>430</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t="s">
        <v>122</v>
      </c>
      <c r="AB115" s="955"/>
      <c r="AC115" s="955"/>
      <c r="AD115" s="955"/>
      <c r="AE115" s="956"/>
      <c r="AF115" s="957" t="s">
        <v>122</v>
      </c>
      <c r="AG115" s="955"/>
      <c r="AH115" s="955"/>
      <c r="AI115" s="955"/>
      <c r="AJ115" s="956"/>
      <c r="AK115" s="957" t="s">
        <v>122</v>
      </c>
      <c r="AL115" s="955"/>
      <c r="AM115" s="955"/>
      <c r="AN115" s="955"/>
      <c r="AO115" s="956"/>
      <c r="AP115" s="958" t="s">
        <v>122</v>
      </c>
      <c r="AQ115" s="959"/>
      <c r="AR115" s="959"/>
      <c r="AS115" s="959"/>
      <c r="AT115" s="960"/>
      <c r="AU115" s="968"/>
      <c r="AV115" s="969"/>
      <c r="AW115" s="969"/>
      <c r="AX115" s="969"/>
      <c r="AY115" s="969"/>
      <c r="AZ115" s="851" t="s">
        <v>431</v>
      </c>
      <c r="BA115" s="788"/>
      <c r="BB115" s="788"/>
      <c r="BC115" s="788"/>
      <c r="BD115" s="788"/>
      <c r="BE115" s="788"/>
      <c r="BF115" s="788"/>
      <c r="BG115" s="788"/>
      <c r="BH115" s="788"/>
      <c r="BI115" s="788"/>
      <c r="BJ115" s="788"/>
      <c r="BK115" s="788"/>
      <c r="BL115" s="788"/>
      <c r="BM115" s="788"/>
      <c r="BN115" s="788"/>
      <c r="BO115" s="788"/>
      <c r="BP115" s="789"/>
      <c r="BQ115" s="852">
        <v>487499</v>
      </c>
      <c r="BR115" s="853"/>
      <c r="BS115" s="853"/>
      <c r="BT115" s="853"/>
      <c r="BU115" s="853"/>
      <c r="BV115" s="853">
        <v>518223</v>
      </c>
      <c r="BW115" s="853"/>
      <c r="BX115" s="853"/>
      <c r="BY115" s="853"/>
      <c r="BZ115" s="853"/>
      <c r="CA115" s="853">
        <v>497627</v>
      </c>
      <c r="CB115" s="853"/>
      <c r="CC115" s="853"/>
      <c r="CD115" s="853"/>
      <c r="CE115" s="853"/>
      <c r="CF115" s="911">
        <v>12.9</v>
      </c>
      <c r="CG115" s="912"/>
      <c r="CH115" s="912"/>
      <c r="CI115" s="912"/>
      <c r="CJ115" s="912"/>
      <c r="CK115" s="963"/>
      <c r="CL115" s="857"/>
      <c r="CM115" s="851" t="s">
        <v>432</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v>273138</v>
      </c>
      <c r="DH115" s="816"/>
      <c r="DI115" s="816"/>
      <c r="DJ115" s="816"/>
      <c r="DK115" s="817"/>
      <c r="DL115" s="818">
        <v>255427</v>
      </c>
      <c r="DM115" s="816"/>
      <c r="DN115" s="816"/>
      <c r="DO115" s="816"/>
      <c r="DP115" s="817"/>
      <c r="DQ115" s="818">
        <v>256829</v>
      </c>
      <c r="DR115" s="816"/>
      <c r="DS115" s="816"/>
      <c r="DT115" s="816"/>
      <c r="DU115" s="817"/>
      <c r="DV115" s="860">
        <v>6.7</v>
      </c>
      <c r="DW115" s="861"/>
      <c r="DX115" s="861"/>
      <c r="DY115" s="861"/>
      <c r="DZ115" s="862"/>
    </row>
    <row r="116" spans="1:130" s="218" customFormat="1" ht="26.25" customHeight="1" x14ac:dyDescent="0.15">
      <c r="A116" s="952"/>
      <c r="B116" s="953"/>
      <c r="C116" s="875" t="s">
        <v>433</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434</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435</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8" customFormat="1" ht="26.25" customHeight="1" x14ac:dyDescent="0.15">
      <c r="A117" s="931" t="s">
        <v>178</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436</v>
      </c>
      <c r="Z117" s="933"/>
      <c r="AA117" s="938">
        <v>1149809</v>
      </c>
      <c r="AB117" s="939"/>
      <c r="AC117" s="939"/>
      <c r="AD117" s="939"/>
      <c r="AE117" s="940"/>
      <c r="AF117" s="941">
        <v>1051791</v>
      </c>
      <c r="AG117" s="939"/>
      <c r="AH117" s="939"/>
      <c r="AI117" s="939"/>
      <c r="AJ117" s="940"/>
      <c r="AK117" s="941">
        <v>901372</v>
      </c>
      <c r="AL117" s="939"/>
      <c r="AM117" s="939"/>
      <c r="AN117" s="939"/>
      <c r="AO117" s="940"/>
      <c r="AP117" s="942"/>
      <c r="AQ117" s="943"/>
      <c r="AR117" s="943"/>
      <c r="AS117" s="943"/>
      <c r="AT117" s="944"/>
      <c r="AU117" s="968"/>
      <c r="AV117" s="969"/>
      <c r="AW117" s="969"/>
      <c r="AX117" s="969"/>
      <c r="AY117" s="969"/>
      <c r="AZ117" s="899" t="s">
        <v>437</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438</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8" customFormat="1" ht="26.25" customHeight="1" x14ac:dyDescent="0.15">
      <c r="A118" s="931" t="s">
        <v>412</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409</v>
      </c>
      <c r="AB118" s="932"/>
      <c r="AC118" s="932"/>
      <c r="AD118" s="932"/>
      <c r="AE118" s="933"/>
      <c r="AF118" s="934" t="s">
        <v>410</v>
      </c>
      <c r="AG118" s="932"/>
      <c r="AH118" s="932"/>
      <c r="AI118" s="932"/>
      <c r="AJ118" s="933"/>
      <c r="AK118" s="934" t="s">
        <v>295</v>
      </c>
      <c r="AL118" s="932"/>
      <c r="AM118" s="932"/>
      <c r="AN118" s="932"/>
      <c r="AO118" s="933"/>
      <c r="AP118" s="935" t="s">
        <v>411</v>
      </c>
      <c r="AQ118" s="936"/>
      <c r="AR118" s="936"/>
      <c r="AS118" s="936"/>
      <c r="AT118" s="937"/>
      <c r="AU118" s="968"/>
      <c r="AV118" s="969"/>
      <c r="AW118" s="969"/>
      <c r="AX118" s="969"/>
      <c r="AY118" s="969"/>
      <c r="AZ118" s="874" t="s">
        <v>439</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440</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8" customFormat="1" ht="26.25" customHeight="1" x14ac:dyDescent="0.15">
      <c r="A119" s="854" t="s">
        <v>415</v>
      </c>
      <c r="B119" s="855"/>
      <c r="C119" s="896" t="s">
        <v>416</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9" t="s">
        <v>178</v>
      </c>
      <c r="BA119" s="239"/>
      <c r="BB119" s="239"/>
      <c r="BC119" s="239"/>
      <c r="BD119" s="239"/>
      <c r="BE119" s="239"/>
      <c r="BF119" s="239"/>
      <c r="BG119" s="239"/>
      <c r="BH119" s="239"/>
      <c r="BI119" s="239"/>
      <c r="BJ119" s="239"/>
      <c r="BK119" s="239"/>
      <c r="BL119" s="239"/>
      <c r="BM119" s="239"/>
      <c r="BN119" s="239"/>
      <c r="BO119" s="913" t="s">
        <v>441</v>
      </c>
      <c r="BP119" s="914"/>
      <c r="BQ119" s="915">
        <v>10418488</v>
      </c>
      <c r="BR119" s="881"/>
      <c r="BS119" s="881"/>
      <c r="BT119" s="881"/>
      <c r="BU119" s="881"/>
      <c r="BV119" s="881">
        <v>10408335</v>
      </c>
      <c r="BW119" s="881"/>
      <c r="BX119" s="881"/>
      <c r="BY119" s="881"/>
      <c r="BZ119" s="881"/>
      <c r="CA119" s="881">
        <v>10014364</v>
      </c>
      <c r="CB119" s="881"/>
      <c r="CC119" s="881"/>
      <c r="CD119" s="881"/>
      <c r="CE119" s="881"/>
      <c r="CF119" s="784"/>
      <c r="CG119" s="785"/>
      <c r="CH119" s="785"/>
      <c r="CI119" s="785"/>
      <c r="CJ119" s="870"/>
      <c r="CK119" s="964"/>
      <c r="CL119" s="859"/>
      <c r="CM119" s="874" t="s">
        <v>442</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122</v>
      </c>
      <c r="DH119" s="800"/>
      <c r="DI119" s="800"/>
      <c r="DJ119" s="800"/>
      <c r="DK119" s="801"/>
      <c r="DL119" s="802" t="s">
        <v>122</v>
      </c>
      <c r="DM119" s="800"/>
      <c r="DN119" s="800"/>
      <c r="DO119" s="800"/>
      <c r="DP119" s="801"/>
      <c r="DQ119" s="802" t="s">
        <v>122</v>
      </c>
      <c r="DR119" s="800"/>
      <c r="DS119" s="800"/>
      <c r="DT119" s="800"/>
      <c r="DU119" s="801"/>
      <c r="DV119" s="884" t="s">
        <v>122</v>
      </c>
      <c r="DW119" s="885"/>
      <c r="DX119" s="885"/>
      <c r="DY119" s="885"/>
      <c r="DZ119" s="886"/>
    </row>
    <row r="120" spans="1:130" s="218" customFormat="1" ht="26.25" customHeight="1" x14ac:dyDescent="0.15">
      <c r="A120" s="856"/>
      <c r="B120" s="857"/>
      <c r="C120" s="851" t="s">
        <v>419</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443</v>
      </c>
      <c r="AV120" s="917"/>
      <c r="AW120" s="917"/>
      <c r="AX120" s="917"/>
      <c r="AY120" s="918"/>
      <c r="AZ120" s="896" t="s">
        <v>444</v>
      </c>
      <c r="BA120" s="844"/>
      <c r="BB120" s="844"/>
      <c r="BC120" s="844"/>
      <c r="BD120" s="844"/>
      <c r="BE120" s="844"/>
      <c r="BF120" s="844"/>
      <c r="BG120" s="844"/>
      <c r="BH120" s="844"/>
      <c r="BI120" s="844"/>
      <c r="BJ120" s="844"/>
      <c r="BK120" s="844"/>
      <c r="BL120" s="844"/>
      <c r="BM120" s="844"/>
      <c r="BN120" s="844"/>
      <c r="BO120" s="844"/>
      <c r="BP120" s="845"/>
      <c r="BQ120" s="897">
        <v>1221489</v>
      </c>
      <c r="BR120" s="878"/>
      <c r="BS120" s="878"/>
      <c r="BT120" s="878"/>
      <c r="BU120" s="878"/>
      <c r="BV120" s="878">
        <v>1314455</v>
      </c>
      <c r="BW120" s="878"/>
      <c r="BX120" s="878"/>
      <c r="BY120" s="878"/>
      <c r="BZ120" s="878"/>
      <c r="CA120" s="878">
        <v>1586077</v>
      </c>
      <c r="CB120" s="878"/>
      <c r="CC120" s="878"/>
      <c r="CD120" s="878"/>
      <c r="CE120" s="878"/>
      <c r="CF120" s="902">
        <v>41.2</v>
      </c>
      <c r="CG120" s="903"/>
      <c r="CH120" s="903"/>
      <c r="CI120" s="903"/>
      <c r="CJ120" s="903"/>
      <c r="CK120" s="904" t="s">
        <v>445</v>
      </c>
      <c r="CL120" s="888"/>
      <c r="CM120" s="888"/>
      <c r="CN120" s="888"/>
      <c r="CO120" s="889"/>
      <c r="CP120" s="908" t="s">
        <v>394</v>
      </c>
      <c r="CQ120" s="909"/>
      <c r="CR120" s="909"/>
      <c r="CS120" s="909"/>
      <c r="CT120" s="909"/>
      <c r="CU120" s="909"/>
      <c r="CV120" s="909"/>
      <c r="CW120" s="909"/>
      <c r="CX120" s="909"/>
      <c r="CY120" s="909"/>
      <c r="CZ120" s="909"/>
      <c r="DA120" s="909"/>
      <c r="DB120" s="909"/>
      <c r="DC120" s="909"/>
      <c r="DD120" s="909"/>
      <c r="DE120" s="909"/>
      <c r="DF120" s="910"/>
      <c r="DG120" s="897" t="s">
        <v>122</v>
      </c>
      <c r="DH120" s="878"/>
      <c r="DI120" s="878"/>
      <c r="DJ120" s="878"/>
      <c r="DK120" s="878"/>
      <c r="DL120" s="878" t="s">
        <v>122</v>
      </c>
      <c r="DM120" s="878"/>
      <c r="DN120" s="878"/>
      <c r="DO120" s="878"/>
      <c r="DP120" s="878"/>
      <c r="DQ120" s="878">
        <v>2971696</v>
      </c>
      <c r="DR120" s="878"/>
      <c r="DS120" s="878"/>
      <c r="DT120" s="878"/>
      <c r="DU120" s="878"/>
      <c r="DV120" s="879">
        <v>77.3</v>
      </c>
      <c r="DW120" s="879"/>
      <c r="DX120" s="879"/>
      <c r="DY120" s="879"/>
      <c r="DZ120" s="880"/>
    </row>
    <row r="121" spans="1:130" s="218" customFormat="1" ht="26.25" customHeight="1" x14ac:dyDescent="0.15">
      <c r="A121" s="856"/>
      <c r="B121" s="857"/>
      <c r="C121" s="899" t="s">
        <v>446</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447</v>
      </c>
      <c r="BA121" s="788"/>
      <c r="BB121" s="788"/>
      <c r="BC121" s="788"/>
      <c r="BD121" s="788"/>
      <c r="BE121" s="788"/>
      <c r="BF121" s="788"/>
      <c r="BG121" s="788"/>
      <c r="BH121" s="788"/>
      <c r="BI121" s="788"/>
      <c r="BJ121" s="788"/>
      <c r="BK121" s="788"/>
      <c r="BL121" s="788"/>
      <c r="BM121" s="788"/>
      <c r="BN121" s="788"/>
      <c r="BO121" s="788"/>
      <c r="BP121" s="789"/>
      <c r="BQ121" s="852">
        <v>11487</v>
      </c>
      <c r="BR121" s="853"/>
      <c r="BS121" s="853"/>
      <c r="BT121" s="853"/>
      <c r="BU121" s="853"/>
      <c r="BV121" s="853" t="s">
        <v>122</v>
      </c>
      <c r="BW121" s="853"/>
      <c r="BX121" s="853"/>
      <c r="BY121" s="853"/>
      <c r="BZ121" s="853"/>
      <c r="CA121" s="853" t="s">
        <v>122</v>
      </c>
      <c r="CB121" s="853"/>
      <c r="CC121" s="853"/>
      <c r="CD121" s="853"/>
      <c r="CE121" s="853"/>
      <c r="CF121" s="911" t="s">
        <v>122</v>
      </c>
      <c r="CG121" s="912"/>
      <c r="CH121" s="912"/>
      <c r="CI121" s="912"/>
      <c r="CJ121" s="912"/>
      <c r="CK121" s="905"/>
      <c r="CL121" s="891"/>
      <c r="CM121" s="891"/>
      <c r="CN121" s="891"/>
      <c r="CO121" s="892"/>
      <c r="CP121" s="871" t="s">
        <v>392</v>
      </c>
      <c r="CQ121" s="872"/>
      <c r="CR121" s="872"/>
      <c r="CS121" s="872"/>
      <c r="CT121" s="872"/>
      <c r="CU121" s="872"/>
      <c r="CV121" s="872"/>
      <c r="CW121" s="872"/>
      <c r="CX121" s="872"/>
      <c r="CY121" s="872"/>
      <c r="CZ121" s="872"/>
      <c r="DA121" s="872"/>
      <c r="DB121" s="872"/>
      <c r="DC121" s="872"/>
      <c r="DD121" s="872"/>
      <c r="DE121" s="872"/>
      <c r="DF121" s="873"/>
      <c r="DG121" s="852">
        <v>14961</v>
      </c>
      <c r="DH121" s="853"/>
      <c r="DI121" s="853"/>
      <c r="DJ121" s="853"/>
      <c r="DK121" s="853"/>
      <c r="DL121" s="853">
        <v>10577</v>
      </c>
      <c r="DM121" s="853"/>
      <c r="DN121" s="853"/>
      <c r="DO121" s="853"/>
      <c r="DP121" s="853"/>
      <c r="DQ121" s="853">
        <v>4954</v>
      </c>
      <c r="DR121" s="853"/>
      <c r="DS121" s="853"/>
      <c r="DT121" s="853"/>
      <c r="DU121" s="853"/>
      <c r="DV121" s="830">
        <v>0.1</v>
      </c>
      <c r="DW121" s="830"/>
      <c r="DX121" s="830"/>
      <c r="DY121" s="830"/>
      <c r="DZ121" s="831"/>
    </row>
    <row r="122" spans="1:130" s="218" customFormat="1" ht="26.25" customHeight="1" x14ac:dyDescent="0.15">
      <c r="A122" s="856"/>
      <c r="B122" s="857"/>
      <c r="C122" s="851" t="s">
        <v>429</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448</v>
      </c>
      <c r="BA122" s="875"/>
      <c r="BB122" s="875"/>
      <c r="BC122" s="875"/>
      <c r="BD122" s="875"/>
      <c r="BE122" s="875"/>
      <c r="BF122" s="875"/>
      <c r="BG122" s="875"/>
      <c r="BH122" s="875"/>
      <c r="BI122" s="875"/>
      <c r="BJ122" s="875"/>
      <c r="BK122" s="875"/>
      <c r="BL122" s="875"/>
      <c r="BM122" s="875"/>
      <c r="BN122" s="875"/>
      <c r="BO122" s="875"/>
      <c r="BP122" s="876"/>
      <c r="BQ122" s="915">
        <v>6799418</v>
      </c>
      <c r="BR122" s="881"/>
      <c r="BS122" s="881"/>
      <c r="BT122" s="881"/>
      <c r="BU122" s="881"/>
      <c r="BV122" s="881">
        <v>6785760</v>
      </c>
      <c r="BW122" s="881"/>
      <c r="BX122" s="881"/>
      <c r="BY122" s="881"/>
      <c r="BZ122" s="881"/>
      <c r="CA122" s="881">
        <v>6475454</v>
      </c>
      <c r="CB122" s="881"/>
      <c r="CC122" s="881"/>
      <c r="CD122" s="881"/>
      <c r="CE122" s="881"/>
      <c r="CF122" s="882">
        <v>168.4</v>
      </c>
      <c r="CG122" s="883"/>
      <c r="CH122" s="883"/>
      <c r="CI122" s="883"/>
      <c r="CJ122" s="883"/>
      <c r="CK122" s="905"/>
      <c r="CL122" s="891"/>
      <c r="CM122" s="891"/>
      <c r="CN122" s="891"/>
      <c r="CO122" s="892"/>
      <c r="CP122" s="871" t="s">
        <v>391</v>
      </c>
      <c r="CQ122" s="872"/>
      <c r="CR122" s="872"/>
      <c r="CS122" s="872"/>
      <c r="CT122" s="872"/>
      <c r="CU122" s="872"/>
      <c r="CV122" s="872"/>
      <c r="CW122" s="872"/>
      <c r="CX122" s="872"/>
      <c r="CY122" s="872"/>
      <c r="CZ122" s="872"/>
      <c r="DA122" s="872"/>
      <c r="DB122" s="872"/>
      <c r="DC122" s="872"/>
      <c r="DD122" s="872"/>
      <c r="DE122" s="872"/>
      <c r="DF122" s="873"/>
      <c r="DG122" s="852" t="s">
        <v>122</v>
      </c>
      <c r="DH122" s="853"/>
      <c r="DI122" s="853"/>
      <c r="DJ122" s="853"/>
      <c r="DK122" s="853"/>
      <c r="DL122" s="853" t="s">
        <v>122</v>
      </c>
      <c r="DM122" s="853"/>
      <c r="DN122" s="853"/>
      <c r="DO122" s="853"/>
      <c r="DP122" s="853"/>
      <c r="DQ122" s="853" t="s">
        <v>122</v>
      </c>
      <c r="DR122" s="853"/>
      <c r="DS122" s="853"/>
      <c r="DT122" s="853"/>
      <c r="DU122" s="853"/>
      <c r="DV122" s="830" t="s">
        <v>122</v>
      </c>
      <c r="DW122" s="830"/>
      <c r="DX122" s="830"/>
      <c r="DY122" s="830"/>
      <c r="DZ122" s="831"/>
    </row>
    <row r="123" spans="1:130" s="218" customFormat="1" ht="26.25" customHeight="1" x14ac:dyDescent="0.15">
      <c r="A123" s="856"/>
      <c r="B123" s="857"/>
      <c r="C123" s="851" t="s">
        <v>435</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9" t="s">
        <v>178</v>
      </c>
      <c r="BA123" s="239"/>
      <c r="BB123" s="239"/>
      <c r="BC123" s="239"/>
      <c r="BD123" s="239"/>
      <c r="BE123" s="239"/>
      <c r="BF123" s="239"/>
      <c r="BG123" s="239"/>
      <c r="BH123" s="239"/>
      <c r="BI123" s="239"/>
      <c r="BJ123" s="239"/>
      <c r="BK123" s="239"/>
      <c r="BL123" s="239"/>
      <c r="BM123" s="239"/>
      <c r="BN123" s="239"/>
      <c r="BO123" s="913" t="s">
        <v>449</v>
      </c>
      <c r="BP123" s="914"/>
      <c r="BQ123" s="868">
        <v>8032394</v>
      </c>
      <c r="BR123" s="869"/>
      <c r="BS123" s="869"/>
      <c r="BT123" s="869"/>
      <c r="BU123" s="869"/>
      <c r="BV123" s="869">
        <v>8100215</v>
      </c>
      <c r="BW123" s="869"/>
      <c r="BX123" s="869"/>
      <c r="BY123" s="869"/>
      <c r="BZ123" s="869"/>
      <c r="CA123" s="869">
        <v>8061531</v>
      </c>
      <c r="CB123" s="869"/>
      <c r="CC123" s="869"/>
      <c r="CD123" s="869"/>
      <c r="CE123" s="869"/>
      <c r="CF123" s="784"/>
      <c r="CG123" s="785"/>
      <c r="CH123" s="785"/>
      <c r="CI123" s="785"/>
      <c r="CJ123" s="870"/>
      <c r="CK123" s="905"/>
      <c r="CL123" s="891"/>
      <c r="CM123" s="891"/>
      <c r="CN123" s="891"/>
      <c r="CO123" s="892"/>
      <c r="CP123" s="871" t="s">
        <v>390</v>
      </c>
      <c r="CQ123" s="872"/>
      <c r="CR123" s="872"/>
      <c r="CS123" s="872"/>
      <c r="CT123" s="872"/>
      <c r="CU123" s="872"/>
      <c r="CV123" s="872"/>
      <c r="CW123" s="872"/>
      <c r="CX123" s="872"/>
      <c r="CY123" s="872"/>
      <c r="CZ123" s="872"/>
      <c r="DA123" s="872"/>
      <c r="DB123" s="872"/>
      <c r="DC123" s="872"/>
      <c r="DD123" s="872"/>
      <c r="DE123" s="872"/>
      <c r="DF123" s="873"/>
      <c r="DG123" s="815" t="s">
        <v>122</v>
      </c>
      <c r="DH123" s="816"/>
      <c r="DI123" s="816"/>
      <c r="DJ123" s="816"/>
      <c r="DK123" s="817"/>
      <c r="DL123" s="818" t="s">
        <v>122</v>
      </c>
      <c r="DM123" s="816"/>
      <c r="DN123" s="816"/>
      <c r="DO123" s="816"/>
      <c r="DP123" s="817"/>
      <c r="DQ123" s="818" t="s">
        <v>122</v>
      </c>
      <c r="DR123" s="816"/>
      <c r="DS123" s="816"/>
      <c r="DT123" s="816"/>
      <c r="DU123" s="817"/>
      <c r="DV123" s="860" t="s">
        <v>122</v>
      </c>
      <c r="DW123" s="861"/>
      <c r="DX123" s="861"/>
      <c r="DY123" s="861"/>
      <c r="DZ123" s="862"/>
    </row>
    <row r="124" spans="1:130" s="218" customFormat="1" ht="26.25" customHeight="1" thickBot="1" x14ac:dyDescent="0.2">
      <c r="A124" s="856"/>
      <c r="B124" s="857"/>
      <c r="C124" s="851" t="s">
        <v>438</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450</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v>65.900000000000006</v>
      </c>
      <c r="BR124" s="867"/>
      <c r="BS124" s="867"/>
      <c r="BT124" s="867"/>
      <c r="BU124" s="867"/>
      <c r="BV124" s="867">
        <v>62.3</v>
      </c>
      <c r="BW124" s="867"/>
      <c r="BX124" s="867"/>
      <c r="BY124" s="867"/>
      <c r="BZ124" s="867"/>
      <c r="CA124" s="867">
        <v>50.7</v>
      </c>
      <c r="CB124" s="867"/>
      <c r="CC124" s="867"/>
      <c r="CD124" s="867"/>
      <c r="CE124" s="867"/>
      <c r="CF124" s="762"/>
      <c r="CG124" s="763"/>
      <c r="CH124" s="763"/>
      <c r="CI124" s="763"/>
      <c r="CJ124" s="898"/>
      <c r="CK124" s="906"/>
      <c r="CL124" s="906"/>
      <c r="CM124" s="906"/>
      <c r="CN124" s="906"/>
      <c r="CO124" s="907"/>
      <c r="CP124" s="871" t="s">
        <v>451</v>
      </c>
      <c r="CQ124" s="872"/>
      <c r="CR124" s="872"/>
      <c r="CS124" s="872"/>
      <c r="CT124" s="872"/>
      <c r="CU124" s="872"/>
      <c r="CV124" s="872"/>
      <c r="CW124" s="872"/>
      <c r="CX124" s="872"/>
      <c r="CY124" s="872"/>
      <c r="CZ124" s="872"/>
      <c r="DA124" s="872"/>
      <c r="DB124" s="872"/>
      <c r="DC124" s="872"/>
      <c r="DD124" s="872"/>
      <c r="DE124" s="872"/>
      <c r="DF124" s="873"/>
      <c r="DG124" s="799">
        <v>3086613</v>
      </c>
      <c r="DH124" s="800"/>
      <c r="DI124" s="800"/>
      <c r="DJ124" s="800"/>
      <c r="DK124" s="801"/>
      <c r="DL124" s="802">
        <v>2912027</v>
      </c>
      <c r="DM124" s="800"/>
      <c r="DN124" s="800"/>
      <c r="DO124" s="800"/>
      <c r="DP124" s="801"/>
      <c r="DQ124" s="802" t="s">
        <v>122</v>
      </c>
      <c r="DR124" s="800"/>
      <c r="DS124" s="800"/>
      <c r="DT124" s="800"/>
      <c r="DU124" s="801"/>
      <c r="DV124" s="884" t="s">
        <v>122</v>
      </c>
      <c r="DW124" s="885"/>
      <c r="DX124" s="885"/>
      <c r="DY124" s="885"/>
      <c r="DZ124" s="886"/>
    </row>
    <row r="125" spans="1:130" s="218" customFormat="1" ht="26.25" customHeight="1" x14ac:dyDescent="0.15">
      <c r="A125" s="856"/>
      <c r="B125" s="857"/>
      <c r="C125" s="851" t="s">
        <v>440</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452</v>
      </c>
      <c r="CL125" s="888"/>
      <c r="CM125" s="888"/>
      <c r="CN125" s="888"/>
      <c r="CO125" s="889"/>
      <c r="CP125" s="896" t="s">
        <v>453</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8" customFormat="1" ht="26.25" customHeight="1" thickBot="1" x14ac:dyDescent="0.2">
      <c r="A126" s="856"/>
      <c r="B126" s="857"/>
      <c r="C126" s="851" t="s">
        <v>442</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122</v>
      </c>
      <c r="AB126" s="816"/>
      <c r="AC126" s="816"/>
      <c r="AD126" s="816"/>
      <c r="AE126" s="817"/>
      <c r="AF126" s="818" t="s">
        <v>122</v>
      </c>
      <c r="AG126" s="816"/>
      <c r="AH126" s="816"/>
      <c r="AI126" s="816"/>
      <c r="AJ126" s="817"/>
      <c r="AK126" s="818" t="s">
        <v>122</v>
      </c>
      <c r="AL126" s="816"/>
      <c r="AM126" s="816"/>
      <c r="AN126" s="816"/>
      <c r="AO126" s="817"/>
      <c r="AP126" s="860" t="s">
        <v>122</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454</v>
      </c>
      <c r="CQ126" s="788"/>
      <c r="CR126" s="788"/>
      <c r="CS126" s="788"/>
      <c r="CT126" s="788"/>
      <c r="CU126" s="788"/>
      <c r="CV126" s="788"/>
      <c r="CW126" s="788"/>
      <c r="CX126" s="788"/>
      <c r="CY126" s="788"/>
      <c r="CZ126" s="788"/>
      <c r="DA126" s="788"/>
      <c r="DB126" s="788"/>
      <c r="DC126" s="788"/>
      <c r="DD126" s="788"/>
      <c r="DE126" s="788"/>
      <c r="DF126" s="789"/>
      <c r="DG126" s="852">
        <v>487499</v>
      </c>
      <c r="DH126" s="853"/>
      <c r="DI126" s="853"/>
      <c r="DJ126" s="853"/>
      <c r="DK126" s="853"/>
      <c r="DL126" s="853">
        <v>518223</v>
      </c>
      <c r="DM126" s="853"/>
      <c r="DN126" s="853"/>
      <c r="DO126" s="853"/>
      <c r="DP126" s="853"/>
      <c r="DQ126" s="853">
        <v>497627</v>
      </c>
      <c r="DR126" s="853"/>
      <c r="DS126" s="853"/>
      <c r="DT126" s="853"/>
      <c r="DU126" s="853"/>
      <c r="DV126" s="830">
        <v>12.9</v>
      </c>
      <c r="DW126" s="830"/>
      <c r="DX126" s="830"/>
      <c r="DY126" s="830"/>
      <c r="DZ126" s="831"/>
    </row>
    <row r="127" spans="1:130" s="218" customFormat="1" ht="26.25" customHeight="1" x14ac:dyDescent="0.15">
      <c r="A127" s="858"/>
      <c r="B127" s="859"/>
      <c r="C127" s="874" t="s">
        <v>455</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122</v>
      </c>
      <c r="AB127" s="816"/>
      <c r="AC127" s="816"/>
      <c r="AD127" s="816"/>
      <c r="AE127" s="817"/>
      <c r="AF127" s="818" t="s">
        <v>122</v>
      </c>
      <c r="AG127" s="816"/>
      <c r="AH127" s="816"/>
      <c r="AI127" s="816"/>
      <c r="AJ127" s="817"/>
      <c r="AK127" s="818" t="s">
        <v>122</v>
      </c>
      <c r="AL127" s="816"/>
      <c r="AM127" s="816"/>
      <c r="AN127" s="816"/>
      <c r="AO127" s="817"/>
      <c r="AP127" s="860" t="s">
        <v>122</v>
      </c>
      <c r="AQ127" s="861"/>
      <c r="AR127" s="861"/>
      <c r="AS127" s="861"/>
      <c r="AT127" s="862"/>
      <c r="AU127" s="220"/>
      <c r="AV127" s="220"/>
      <c r="AW127" s="220"/>
      <c r="AX127" s="877" t="s">
        <v>456</v>
      </c>
      <c r="AY127" s="848"/>
      <c r="AZ127" s="848"/>
      <c r="BA127" s="848"/>
      <c r="BB127" s="848"/>
      <c r="BC127" s="848"/>
      <c r="BD127" s="848"/>
      <c r="BE127" s="849"/>
      <c r="BF127" s="847" t="s">
        <v>457</v>
      </c>
      <c r="BG127" s="848"/>
      <c r="BH127" s="848"/>
      <c r="BI127" s="848"/>
      <c r="BJ127" s="848"/>
      <c r="BK127" s="848"/>
      <c r="BL127" s="849"/>
      <c r="BM127" s="847" t="s">
        <v>458</v>
      </c>
      <c r="BN127" s="848"/>
      <c r="BO127" s="848"/>
      <c r="BP127" s="848"/>
      <c r="BQ127" s="848"/>
      <c r="BR127" s="848"/>
      <c r="BS127" s="849"/>
      <c r="BT127" s="847" t="s">
        <v>459</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460</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8" customFormat="1" ht="26.25" customHeight="1" thickBot="1" x14ac:dyDescent="0.2">
      <c r="A128" s="832" t="s">
        <v>461</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462</v>
      </c>
      <c r="X128" s="834"/>
      <c r="Y128" s="834"/>
      <c r="Z128" s="835"/>
      <c r="AA128" s="836">
        <v>20765</v>
      </c>
      <c r="AB128" s="837"/>
      <c r="AC128" s="837"/>
      <c r="AD128" s="837"/>
      <c r="AE128" s="838"/>
      <c r="AF128" s="839">
        <v>20765</v>
      </c>
      <c r="AG128" s="837"/>
      <c r="AH128" s="837"/>
      <c r="AI128" s="837"/>
      <c r="AJ128" s="838"/>
      <c r="AK128" s="839">
        <v>11748</v>
      </c>
      <c r="AL128" s="837"/>
      <c r="AM128" s="837"/>
      <c r="AN128" s="837"/>
      <c r="AO128" s="838"/>
      <c r="AP128" s="840"/>
      <c r="AQ128" s="841"/>
      <c r="AR128" s="841"/>
      <c r="AS128" s="841"/>
      <c r="AT128" s="842"/>
      <c r="AU128" s="220"/>
      <c r="AV128" s="220"/>
      <c r="AW128" s="220"/>
      <c r="AX128" s="843" t="s">
        <v>463</v>
      </c>
      <c r="AY128" s="844"/>
      <c r="AZ128" s="844"/>
      <c r="BA128" s="844"/>
      <c r="BB128" s="844"/>
      <c r="BC128" s="844"/>
      <c r="BD128" s="844"/>
      <c r="BE128" s="845"/>
      <c r="BF128" s="822" t="s">
        <v>122</v>
      </c>
      <c r="BG128" s="823"/>
      <c r="BH128" s="823"/>
      <c r="BI128" s="823"/>
      <c r="BJ128" s="823"/>
      <c r="BK128" s="823"/>
      <c r="BL128" s="846"/>
      <c r="BM128" s="822">
        <v>15</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464</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t="s">
        <v>122</v>
      </c>
      <c r="DM128" s="827"/>
      <c r="DN128" s="827"/>
      <c r="DO128" s="827"/>
      <c r="DP128" s="827"/>
      <c r="DQ128" s="827" t="s">
        <v>122</v>
      </c>
      <c r="DR128" s="827"/>
      <c r="DS128" s="827"/>
      <c r="DT128" s="827"/>
      <c r="DU128" s="827"/>
      <c r="DV128" s="828" t="s">
        <v>122</v>
      </c>
      <c r="DW128" s="828"/>
      <c r="DX128" s="828"/>
      <c r="DY128" s="828"/>
      <c r="DZ128" s="829"/>
    </row>
    <row r="129" spans="1:131" s="218" customFormat="1" ht="26.25" customHeight="1" x14ac:dyDescent="0.15">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465</v>
      </c>
      <c r="X129" s="813"/>
      <c r="Y129" s="813"/>
      <c r="Z129" s="814"/>
      <c r="AA129" s="815">
        <v>4232035</v>
      </c>
      <c r="AB129" s="816"/>
      <c r="AC129" s="816"/>
      <c r="AD129" s="816"/>
      <c r="AE129" s="817"/>
      <c r="AF129" s="818">
        <v>4240031</v>
      </c>
      <c r="AG129" s="816"/>
      <c r="AH129" s="816"/>
      <c r="AI129" s="816"/>
      <c r="AJ129" s="817"/>
      <c r="AK129" s="818">
        <v>4302586</v>
      </c>
      <c r="AL129" s="816"/>
      <c r="AM129" s="816"/>
      <c r="AN129" s="816"/>
      <c r="AO129" s="817"/>
      <c r="AP129" s="819"/>
      <c r="AQ129" s="820"/>
      <c r="AR129" s="820"/>
      <c r="AS129" s="820"/>
      <c r="AT129" s="821"/>
      <c r="AU129" s="221"/>
      <c r="AV129" s="221"/>
      <c r="AW129" s="221"/>
      <c r="AX129" s="787" t="s">
        <v>466</v>
      </c>
      <c r="AY129" s="788"/>
      <c r="AZ129" s="788"/>
      <c r="BA129" s="788"/>
      <c r="BB129" s="788"/>
      <c r="BC129" s="788"/>
      <c r="BD129" s="788"/>
      <c r="BE129" s="789"/>
      <c r="BF129" s="806" t="s">
        <v>122</v>
      </c>
      <c r="BG129" s="807"/>
      <c r="BH129" s="807"/>
      <c r="BI129" s="807"/>
      <c r="BJ129" s="807"/>
      <c r="BK129" s="807"/>
      <c r="BL129" s="808"/>
      <c r="BM129" s="806">
        <v>20</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810" t="s">
        <v>467</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468</v>
      </c>
      <c r="X130" s="813"/>
      <c r="Y130" s="813"/>
      <c r="Z130" s="814"/>
      <c r="AA130" s="815">
        <v>612754</v>
      </c>
      <c r="AB130" s="816"/>
      <c r="AC130" s="816"/>
      <c r="AD130" s="816"/>
      <c r="AE130" s="817"/>
      <c r="AF130" s="818">
        <v>536619</v>
      </c>
      <c r="AG130" s="816"/>
      <c r="AH130" s="816"/>
      <c r="AI130" s="816"/>
      <c r="AJ130" s="817"/>
      <c r="AK130" s="818">
        <v>456802</v>
      </c>
      <c r="AL130" s="816"/>
      <c r="AM130" s="816"/>
      <c r="AN130" s="816"/>
      <c r="AO130" s="817"/>
      <c r="AP130" s="819"/>
      <c r="AQ130" s="820"/>
      <c r="AR130" s="820"/>
      <c r="AS130" s="820"/>
      <c r="AT130" s="821"/>
      <c r="AU130" s="221"/>
      <c r="AV130" s="221"/>
      <c r="AW130" s="221"/>
      <c r="AX130" s="787" t="s">
        <v>469</v>
      </c>
      <c r="AY130" s="788"/>
      <c r="AZ130" s="788"/>
      <c r="BA130" s="788"/>
      <c r="BB130" s="788"/>
      <c r="BC130" s="788"/>
      <c r="BD130" s="788"/>
      <c r="BE130" s="789"/>
      <c r="BF130" s="790">
        <v>12.9</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470</v>
      </c>
      <c r="X131" s="797"/>
      <c r="Y131" s="797"/>
      <c r="Z131" s="798"/>
      <c r="AA131" s="799">
        <v>3619281</v>
      </c>
      <c r="AB131" s="800"/>
      <c r="AC131" s="800"/>
      <c r="AD131" s="800"/>
      <c r="AE131" s="801"/>
      <c r="AF131" s="802">
        <v>3703412</v>
      </c>
      <c r="AG131" s="800"/>
      <c r="AH131" s="800"/>
      <c r="AI131" s="800"/>
      <c r="AJ131" s="801"/>
      <c r="AK131" s="802">
        <v>3845784</v>
      </c>
      <c r="AL131" s="800"/>
      <c r="AM131" s="800"/>
      <c r="AN131" s="800"/>
      <c r="AO131" s="801"/>
      <c r="AP131" s="803"/>
      <c r="AQ131" s="804"/>
      <c r="AR131" s="804"/>
      <c r="AS131" s="804"/>
      <c r="AT131" s="805"/>
      <c r="AU131" s="221"/>
      <c r="AV131" s="221"/>
      <c r="AW131" s="221"/>
      <c r="AX131" s="765" t="s">
        <v>471</v>
      </c>
      <c r="AY131" s="766"/>
      <c r="AZ131" s="766"/>
      <c r="BA131" s="766"/>
      <c r="BB131" s="766"/>
      <c r="BC131" s="766"/>
      <c r="BD131" s="766"/>
      <c r="BE131" s="767"/>
      <c r="BF131" s="768">
        <v>50.7</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74" t="s">
        <v>472</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473</v>
      </c>
      <c r="W132" s="778"/>
      <c r="X132" s="778"/>
      <c r="Y132" s="778"/>
      <c r="Z132" s="779"/>
      <c r="AA132" s="780">
        <v>14.26498799</v>
      </c>
      <c r="AB132" s="781"/>
      <c r="AC132" s="781"/>
      <c r="AD132" s="781"/>
      <c r="AE132" s="782"/>
      <c r="AF132" s="783">
        <v>13.35004045</v>
      </c>
      <c r="AG132" s="781"/>
      <c r="AH132" s="781"/>
      <c r="AI132" s="781"/>
      <c r="AJ132" s="782"/>
      <c r="AK132" s="783">
        <v>11.25445423</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474</v>
      </c>
      <c r="W133" s="757"/>
      <c r="X133" s="757"/>
      <c r="Y133" s="757"/>
      <c r="Z133" s="758"/>
      <c r="AA133" s="759">
        <v>13.3</v>
      </c>
      <c r="AB133" s="760"/>
      <c r="AC133" s="760"/>
      <c r="AD133" s="760"/>
      <c r="AE133" s="761"/>
      <c r="AF133" s="759">
        <v>13.7</v>
      </c>
      <c r="AG133" s="760"/>
      <c r="AH133" s="760"/>
      <c r="AI133" s="760"/>
      <c r="AJ133" s="761"/>
      <c r="AK133" s="759">
        <v>12.9</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GWt3RTINd5eq1bngkBFzyOTDdf9fRuOe/L5jZmRgUbIqu8WBH/RAZLJnU8IUVx3XlOJwVQcGtKsyd9q9YsV4DA==" saltValue="WjBFs0WoQcXpmWwPWKwK+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475</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g7WYy8WPzica2DZ5upXyiXslIZx2DT8nESkfcrCLNsE7i7eW9Zuz5PVgDPeJEaFR9hdKLJXtzUG0/TFX8gaIjw==" saltValue="i2rCM0FHh2gibsfGmlSmuQ=="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PdV/vK/E1q4lWsn4ZbgPoggGDf9KNZ17f0LCNCxCrxiOtRJSokNzA4zAHpFrwdIXYi2lt6WUnTPaMwmvrH1d1A==" saltValue="4WMR+bX1L/vdGI1Z3PtxK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476</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477</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478</v>
      </c>
      <c r="AP7" s="260"/>
      <c r="AQ7" s="261" t="s">
        <v>479</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480</v>
      </c>
      <c r="AQ8" s="267" t="s">
        <v>481</v>
      </c>
      <c r="AR8" s="268" t="s">
        <v>482</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483</v>
      </c>
      <c r="AL9" s="1167"/>
      <c r="AM9" s="1167"/>
      <c r="AN9" s="1168"/>
      <c r="AO9" s="269">
        <v>1380138</v>
      </c>
      <c r="AP9" s="269">
        <v>95472</v>
      </c>
      <c r="AQ9" s="270">
        <v>120794</v>
      </c>
      <c r="AR9" s="271">
        <v>-21</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484</v>
      </c>
      <c r="AL10" s="1167"/>
      <c r="AM10" s="1167"/>
      <c r="AN10" s="1168"/>
      <c r="AO10" s="272">
        <v>200399</v>
      </c>
      <c r="AP10" s="272">
        <v>13863</v>
      </c>
      <c r="AQ10" s="273">
        <v>16294</v>
      </c>
      <c r="AR10" s="274">
        <v>-14.9</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485</v>
      </c>
      <c r="AL11" s="1167"/>
      <c r="AM11" s="1167"/>
      <c r="AN11" s="1168"/>
      <c r="AO11" s="272" t="s">
        <v>486</v>
      </c>
      <c r="AP11" s="272" t="s">
        <v>486</v>
      </c>
      <c r="AQ11" s="273">
        <v>1928</v>
      </c>
      <c r="AR11" s="274" t="s">
        <v>486</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487</v>
      </c>
      <c r="AL12" s="1167"/>
      <c r="AM12" s="1167"/>
      <c r="AN12" s="1168"/>
      <c r="AO12" s="272" t="s">
        <v>486</v>
      </c>
      <c r="AP12" s="272" t="s">
        <v>486</v>
      </c>
      <c r="AQ12" s="273">
        <v>20</v>
      </c>
      <c r="AR12" s="274" t="s">
        <v>486</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488</v>
      </c>
      <c r="AL13" s="1167"/>
      <c r="AM13" s="1167"/>
      <c r="AN13" s="1168"/>
      <c r="AO13" s="272" t="s">
        <v>486</v>
      </c>
      <c r="AP13" s="272" t="s">
        <v>486</v>
      </c>
      <c r="AQ13" s="273">
        <v>4630</v>
      </c>
      <c r="AR13" s="274" t="s">
        <v>486</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489</v>
      </c>
      <c r="AL14" s="1167"/>
      <c r="AM14" s="1167"/>
      <c r="AN14" s="1168"/>
      <c r="AO14" s="272">
        <v>12896</v>
      </c>
      <c r="AP14" s="272">
        <v>892</v>
      </c>
      <c r="AQ14" s="273">
        <v>2459</v>
      </c>
      <c r="AR14" s="274">
        <v>-63.7</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490</v>
      </c>
      <c r="AL15" s="1170"/>
      <c r="AM15" s="1170"/>
      <c r="AN15" s="1171"/>
      <c r="AO15" s="272">
        <v>-67254</v>
      </c>
      <c r="AP15" s="272">
        <v>-4652</v>
      </c>
      <c r="AQ15" s="273">
        <v>-7108</v>
      </c>
      <c r="AR15" s="274">
        <v>-34.6</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178</v>
      </c>
      <c r="AL16" s="1170"/>
      <c r="AM16" s="1170"/>
      <c r="AN16" s="1171"/>
      <c r="AO16" s="272">
        <v>1526179</v>
      </c>
      <c r="AP16" s="272">
        <v>105574</v>
      </c>
      <c r="AQ16" s="273">
        <v>139017</v>
      </c>
      <c r="AR16" s="274">
        <v>-24.1</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491</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492</v>
      </c>
      <c r="AP20" s="281" t="s">
        <v>493</v>
      </c>
      <c r="AQ20" s="282" t="s">
        <v>494</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495</v>
      </c>
      <c r="AL21" s="1173"/>
      <c r="AM21" s="1173"/>
      <c r="AN21" s="1174"/>
      <c r="AO21" s="285">
        <v>8.99</v>
      </c>
      <c r="AP21" s="286">
        <v>11.1</v>
      </c>
      <c r="AQ21" s="287">
        <v>-2.11</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496</v>
      </c>
      <c r="AL22" s="1173"/>
      <c r="AM22" s="1173"/>
      <c r="AN22" s="1174"/>
      <c r="AO22" s="290">
        <v>93.8</v>
      </c>
      <c r="AP22" s="291">
        <v>96.5</v>
      </c>
      <c r="AQ22" s="292">
        <v>-2.7</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65" t="s">
        <v>497</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x14ac:dyDescent="0.15">
      <c r="A27" s="297"/>
      <c r="AO27" s="250"/>
      <c r="AP27" s="250"/>
      <c r="AQ27" s="250"/>
      <c r="AR27" s="250"/>
      <c r="AS27" s="250"/>
      <c r="AT27" s="250"/>
    </row>
    <row r="28" spans="1:46" ht="17.25" x14ac:dyDescent="0.15">
      <c r="A28" s="251" t="s">
        <v>498</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499</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478</v>
      </c>
      <c r="AP30" s="260"/>
      <c r="AQ30" s="261" t="s">
        <v>479</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480</v>
      </c>
      <c r="AQ31" s="267" t="s">
        <v>481</v>
      </c>
      <c r="AR31" s="268" t="s">
        <v>482</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500</v>
      </c>
      <c r="AL32" s="1157"/>
      <c r="AM32" s="1157"/>
      <c r="AN32" s="1158"/>
      <c r="AO32" s="300">
        <v>632363</v>
      </c>
      <c r="AP32" s="300">
        <v>43744</v>
      </c>
      <c r="AQ32" s="301">
        <v>62408</v>
      </c>
      <c r="AR32" s="302">
        <v>-29.9</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501</v>
      </c>
      <c r="AL33" s="1157"/>
      <c r="AM33" s="1157"/>
      <c r="AN33" s="1158"/>
      <c r="AO33" s="300" t="s">
        <v>486</v>
      </c>
      <c r="AP33" s="300" t="s">
        <v>486</v>
      </c>
      <c r="AQ33" s="301" t="s">
        <v>486</v>
      </c>
      <c r="AR33" s="302" t="s">
        <v>486</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502</v>
      </c>
      <c r="AL34" s="1157"/>
      <c r="AM34" s="1157"/>
      <c r="AN34" s="1158"/>
      <c r="AO34" s="300">
        <v>3393</v>
      </c>
      <c r="AP34" s="300">
        <v>235</v>
      </c>
      <c r="AQ34" s="301">
        <v>4</v>
      </c>
      <c r="AR34" s="302">
        <v>5775</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503</v>
      </c>
      <c r="AL35" s="1157"/>
      <c r="AM35" s="1157"/>
      <c r="AN35" s="1158"/>
      <c r="AO35" s="300">
        <v>230397</v>
      </c>
      <c r="AP35" s="300">
        <v>15938</v>
      </c>
      <c r="AQ35" s="301">
        <v>14219</v>
      </c>
      <c r="AR35" s="302">
        <v>12.1</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504</v>
      </c>
      <c r="AL36" s="1157"/>
      <c r="AM36" s="1157"/>
      <c r="AN36" s="1158"/>
      <c r="AO36" s="300">
        <v>35219</v>
      </c>
      <c r="AP36" s="300">
        <v>2436</v>
      </c>
      <c r="AQ36" s="301">
        <v>4004</v>
      </c>
      <c r="AR36" s="302">
        <v>-39.200000000000003</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505</v>
      </c>
      <c r="AL37" s="1157"/>
      <c r="AM37" s="1157"/>
      <c r="AN37" s="1158"/>
      <c r="AO37" s="300" t="s">
        <v>486</v>
      </c>
      <c r="AP37" s="300" t="s">
        <v>486</v>
      </c>
      <c r="AQ37" s="301">
        <v>309</v>
      </c>
      <c r="AR37" s="302" t="s">
        <v>486</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506</v>
      </c>
      <c r="AL38" s="1160"/>
      <c r="AM38" s="1160"/>
      <c r="AN38" s="1161"/>
      <c r="AO38" s="303" t="s">
        <v>486</v>
      </c>
      <c r="AP38" s="303" t="s">
        <v>486</v>
      </c>
      <c r="AQ38" s="304">
        <v>4</v>
      </c>
      <c r="AR38" s="292" t="s">
        <v>486</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507</v>
      </c>
      <c r="AL39" s="1160"/>
      <c r="AM39" s="1160"/>
      <c r="AN39" s="1161"/>
      <c r="AO39" s="300">
        <v>-11748</v>
      </c>
      <c r="AP39" s="300">
        <v>-813</v>
      </c>
      <c r="AQ39" s="301">
        <v>-2554</v>
      </c>
      <c r="AR39" s="302">
        <v>-68.2</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508</v>
      </c>
      <c r="AL40" s="1157"/>
      <c r="AM40" s="1157"/>
      <c r="AN40" s="1158"/>
      <c r="AO40" s="300">
        <v>-456802</v>
      </c>
      <c r="AP40" s="300">
        <v>-31599</v>
      </c>
      <c r="AQ40" s="301">
        <v>-52280</v>
      </c>
      <c r="AR40" s="302">
        <v>-39.6</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288</v>
      </c>
      <c r="AL41" s="1163"/>
      <c r="AM41" s="1163"/>
      <c r="AN41" s="1164"/>
      <c r="AO41" s="300">
        <v>432822</v>
      </c>
      <c r="AP41" s="300">
        <v>29941</v>
      </c>
      <c r="AQ41" s="301">
        <v>26115</v>
      </c>
      <c r="AR41" s="302">
        <v>14.7</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509</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510</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478</v>
      </c>
      <c r="AN49" s="1151" t="s">
        <v>511</v>
      </c>
      <c r="AO49" s="1152"/>
      <c r="AP49" s="1152"/>
      <c r="AQ49" s="1152"/>
      <c r="AR49" s="1153"/>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512</v>
      </c>
      <c r="AO50" s="317" t="s">
        <v>513</v>
      </c>
      <c r="AP50" s="318" t="s">
        <v>514</v>
      </c>
      <c r="AQ50" s="319" t="s">
        <v>515</v>
      </c>
      <c r="AR50" s="320" t="s">
        <v>516</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517</v>
      </c>
      <c r="AL51" s="313"/>
      <c r="AM51" s="321">
        <v>493365</v>
      </c>
      <c r="AN51" s="322">
        <v>33394</v>
      </c>
      <c r="AO51" s="323">
        <v>-9.9</v>
      </c>
      <c r="AP51" s="324">
        <v>94796</v>
      </c>
      <c r="AQ51" s="325">
        <v>1.4</v>
      </c>
      <c r="AR51" s="326">
        <v>-11.3</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518</v>
      </c>
      <c r="AM52" s="329">
        <v>276395</v>
      </c>
      <c r="AN52" s="330">
        <v>18708</v>
      </c>
      <c r="AO52" s="331">
        <v>195.2</v>
      </c>
      <c r="AP52" s="332">
        <v>55781</v>
      </c>
      <c r="AQ52" s="333">
        <v>4.5999999999999996</v>
      </c>
      <c r="AR52" s="334">
        <v>190.6</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519</v>
      </c>
      <c r="AL53" s="313"/>
      <c r="AM53" s="321">
        <v>849575</v>
      </c>
      <c r="AN53" s="322">
        <v>58099</v>
      </c>
      <c r="AO53" s="323">
        <v>74</v>
      </c>
      <c r="AP53" s="324">
        <v>97758</v>
      </c>
      <c r="AQ53" s="325">
        <v>3.1</v>
      </c>
      <c r="AR53" s="326">
        <v>70.900000000000006</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518</v>
      </c>
      <c r="AM54" s="329">
        <v>329059</v>
      </c>
      <c r="AN54" s="330">
        <v>22503</v>
      </c>
      <c r="AO54" s="331">
        <v>20.3</v>
      </c>
      <c r="AP54" s="332">
        <v>45946</v>
      </c>
      <c r="AQ54" s="333">
        <v>-17.600000000000001</v>
      </c>
      <c r="AR54" s="334">
        <v>37.9</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520</v>
      </c>
      <c r="AL55" s="313"/>
      <c r="AM55" s="321">
        <v>932685</v>
      </c>
      <c r="AN55" s="322">
        <v>64270</v>
      </c>
      <c r="AO55" s="323">
        <v>10.6</v>
      </c>
      <c r="AP55" s="324">
        <v>91338</v>
      </c>
      <c r="AQ55" s="325">
        <v>-6.6</v>
      </c>
      <c r="AR55" s="326">
        <v>17.2</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518</v>
      </c>
      <c r="AM56" s="329">
        <v>448933</v>
      </c>
      <c r="AN56" s="330">
        <v>30935</v>
      </c>
      <c r="AO56" s="331">
        <v>37.5</v>
      </c>
      <c r="AP56" s="332">
        <v>43989</v>
      </c>
      <c r="AQ56" s="333">
        <v>-4.3</v>
      </c>
      <c r="AR56" s="334">
        <v>41.8</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521</v>
      </c>
      <c r="AL57" s="313"/>
      <c r="AM57" s="321">
        <v>1104376</v>
      </c>
      <c r="AN57" s="322">
        <v>76348</v>
      </c>
      <c r="AO57" s="323">
        <v>18.8</v>
      </c>
      <c r="AP57" s="324">
        <v>103975</v>
      </c>
      <c r="AQ57" s="325">
        <v>13.8</v>
      </c>
      <c r="AR57" s="326">
        <v>5</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518</v>
      </c>
      <c r="AM58" s="329">
        <v>853231</v>
      </c>
      <c r="AN58" s="330">
        <v>58986</v>
      </c>
      <c r="AO58" s="331">
        <v>90.7</v>
      </c>
      <c r="AP58" s="332">
        <v>52698</v>
      </c>
      <c r="AQ58" s="333">
        <v>19.8</v>
      </c>
      <c r="AR58" s="334">
        <v>70.900000000000006</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522</v>
      </c>
      <c r="AL59" s="313"/>
      <c r="AM59" s="321">
        <v>589693</v>
      </c>
      <c r="AN59" s="322">
        <v>40792</v>
      </c>
      <c r="AO59" s="323">
        <v>-46.6</v>
      </c>
      <c r="AP59" s="324">
        <v>112678</v>
      </c>
      <c r="AQ59" s="325">
        <v>8.4</v>
      </c>
      <c r="AR59" s="326">
        <v>-55</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518</v>
      </c>
      <c r="AM60" s="329">
        <v>167256</v>
      </c>
      <c r="AN60" s="330">
        <v>11570</v>
      </c>
      <c r="AO60" s="331">
        <v>-80.400000000000006</v>
      </c>
      <c r="AP60" s="332">
        <v>55165</v>
      </c>
      <c r="AQ60" s="333">
        <v>4.7</v>
      </c>
      <c r="AR60" s="334">
        <v>-85.1</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523</v>
      </c>
      <c r="AL61" s="335"/>
      <c r="AM61" s="336">
        <v>793939</v>
      </c>
      <c r="AN61" s="337">
        <v>54581</v>
      </c>
      <c r="AO61" s="338">
        <v>9.4</v>
      </c>
      <c r="AP61" s="339">
        <v>100109</v>
      </c>
      <c r="AQ61" s="340">
        <v>4</v>
      </c>
      <c r="AR61" s="326">
        <v>5.4</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518</v>
      </c>
      <c r="AM62" s="329">
        <v>414975</v>
      </c>
      <c r="AN62" s="330">
        <v>28540</v>
      </c>
      <c r="AO62" s="331">
        <v>52.7</v>
      </c>
      <c r="AP62" s="332">
        <v>50716</v>
      </c>
      <c r="AQ62" s="333">
        <v>1.4</v>
      </c>
      <c r="AR62" s="334">
        <v>51.3</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iQWIuSHxwDo3MTK1SjPiJDdr+5Zvfc/Yg54Gz3IjhToyOGIs6RVCcllWnL0gtUqRyurdAObWFcc7QL2PS7sp7Q==" saltValue="SgrUeYen6N4phO4Spy4Rc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475</v>
      </c>
    </row>
    <row r="121" spans="125:125" ht="13.5" hidden="1" customHeight="1" x14ac:dyDescent="0.15">
      <c r="DU121" s="247"/>
    </row>
  </sheetData>
  <sheetProtection algorithmName="SHA-512" hashValue="gRZ/7Bcn/R06r39XX+T7j0HNHS5jbIRwVIPn0wMLpWHj8o7DENzsI8UpNcycrAaqfbEjhjFeIDPVzc6b1HRhcg==" saltValue="mdDFJ7u+80Fn+iATZTV2Y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475</v>
      </c>
    </row>
  </sheetData>
  <sheetProtection algorithmName="SHA-512" hashValue="Ni63OgIqz7/FnLCINil3uyhYTVyE+P+tafjvtd6RyNCrV0M+ZMOOtCS+RJiHE+tcqK7vu7q+ceJbFbZZheK9Rg==" saltValue="e9aPMm4IHPBGjDVSweHWw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75" t="s">
        <v>3</v>
      </c>
      <c r="D47" s="1175"/>
      <c r="E47" s="1176"/>
      <c r="F47" s="11">
        <v>16.2</v>
      </c>
      <c r="G47" s="12">
        <v>16.579999999999998</v>
      </c>
      <c r="H47" s="12">
        <v>15.88</v>
      </c>
      <c r="I47" s="12">
        <v>17.260000000000002</v>
      </c>
      <c r="J47" s="13">
        <v>22.6</v>
      </c>
    </row>
    <row r="48" spans="2:10" ht="57.75" customHeight="1" x14ac:dyDescent="0.15">
      <c r="B48" s="14"/>
      <c r="C48" s="1177" t="s">
        <v>4</v>
      </c>
      <c r="D48" s="1177"/>
      <c r="E48" s="1178"/>
      <c r="F48" s="15">
        <v>9.24</v>
      </c>
      <c r="G48" s="16">
        <v>10.29</v>
      </c>
      <c r="H48" s="16">
        <v>10.29</v>
      </c>
      <c r="I48" s="16">
        <v>10.53</v>
      </c>
      <c r="J48" s="17">
        <v>11.89</v>
      </c>
    </row>
    <row r="49" spans="2:10" ht="57.75" customHeight="1" thickBot="1" x14ac:dyDescent="0.2">
      <c r="B49" s="18"/>
      <c r="C49" s="1179" t="s">
        <v>5</v>
      </c>
      <c r="D49" s="1179"/>
      <c r="E49" s="1180"/>
      <c r="F49" s="19">
        <v>1.43</v>
      </c>
      <c r="G49" s="20" t="s">
        <v>530</v>
      </c>
      <c r="H49" s="20" t="s">
        <v>531</v>
      </c>
      <c r="I49" s="20" t="s">
        <v>532</v>
      </c>
      <c r="J49" s="21">
        <v>0.83</v>
      </c>
    </row>
    <row r="50" spans="2:10" x14ac:dyDescent="0.15"/>
  </sheetData>
  <sheetProtection algorithmName="SHA-512" hashValue="umFEk+uo3FPsEYnrZ/TlBnsIXvqo/NYA39dsVietyWGU1VM6CO4NsqvPjk7xx6ccp9yYpGdoKVP2vaEoKdVZ5A==" saltValue="JJ2akTYIk5FD9mi0DvfTw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87" t="s">
        <v>533</v>
      </c>
      <c r="D34" s="1187"/>
      <c r="E34" s="1188"/>
      <c r="F34" s="32">
        <v>22.14</v>
      </c>
      <c r="G34" s="33">
        <v>21.65</v>
      </c>
      <c r="H34" s="33">
        <v>21.01</v>
      </c>
      <c r="I34" s="33">
        <v>19.600000000000001</v>
      </c>
      <c r="J34" s="34">
        <v>18.03</v>
      </c>
      <c r="K34" s="22"/>
      <c r="L34" s="22"/>
      <c r="M34" s="22"/>
      <c r="N34" s="22"/>
      <c r="O34" s="22"/>
      <c r="P34" s="22"/>
    </row>
    <row r="35" spans="1:16" ht="39" customHeight="1" x14ac:dyDescent="0.15">
      <c r="A35" s="22"/>
      <c r="B35" s="35"/>
      <c r="C35" s="1181" t="s">
        <v>534</v>
      </c>
      <c r="D35" s="1182"/>
      <c r="E35" s="1183"/>
      <c r="F35" s="36">
        <v>9.41</v>
      </c>
      <c r="G35" s="37">
        <v>10.47</v>
      </c>
      <c r="H35" s="37">
        <v>10.36</v>
      </c>
      <c r="I35" s="37">
        <v>10.54</v>
      </c>
      <c r="J35" s="38">
        <v>11.84</v>
      </c>
      <c r="K35" s="22"/>
      <c r="L35" s="22"/>
      <c r="M35" s="22"/>
      <c r="N35" s="22"/>
      <c r="O35" s="22"/>
      <c r="P35" s="22"/>
    </row>
    <row r="36" spans="1:16" ht="39" customHeight="1" x14ac:dyDescent="0.15">
      <c r="A36" s="22"/>
      <c r="B36" s="35"/>
      <c r="C36" s="1181" t="s">
        <v>535</v>
      </c>
      <c r="D36" s="1182"/>
      <c r="E36" s="1183"/>
      <c r="F36" s="36" t="s">
        <v>486</v>
      </c>
      <c r="G36" s="37" t="s">
        <v>486</v>
      </c>
      <c r="H36" s="37" t="s">
        <v>486</v>
      </c>
      <c r="I36" s="37" t="s">
        <v>486</v>
      </c>
      <c r="J36" s="38">
        <v>2.0699999999999998</v>
      </c>
      <c r="K36" s="22"/>
      <c r="L36" s="22"/>
      <c r="M36" s="22"/>
      <c r="N36" s="22"/>
      <c r="O36" s="22"/>
      <c r="P36" s="22"/>
    </row>
    <row r="37" spans="1:16" ht="39" customHeight="1" x14ac:dyDescent="0.15">
      <c r="A37" s="22"/>
      <c r="B37" s="35"/>
      <c r="C37" s="1181" t="s">
        <v>536</v>
      </c>
      <c r="D37" s="1182"/>
      <c r="E37" s="1183"/>
      <c r="F37" s="36">
        <v>2.4900000000000002</v>
      </c>
      <c r="G37" s="37">
        <v>1.03</v>
      </c>
      <c r="H37" s="37">
        <v>0.77</v>
      </c>
      <c r="I37" s="37">
        <v>0.56999999999999995</v>
      </c>
      <c r="J37" s="38">
        <v>1.1399999999999999</v>
      </c>
      <c r="K37" s="22"/>
      <c r="L37" s="22"/>
      <c r="M37" s="22"/>
      <c r="N37" s="22"/>
      <c r="O37" s="22"/>
      <c r="P37" s="22"/>
    </row>
    <row r="38" spans="1:16" ht="39" customHeight="1" x14ac:dyDescent="0.15">
      <c r="A38" s="22"/>
      <c r="B38" s="35"/>
      <c r="C38" s="1181" t="s">
        <v>537</v>
      </c>
      <c r="D38" s="1182"/>
      <c r="E38" s="1183"/>
      <c r="F38" s="36">
        <v>0.09</v>
      </c>
      <c r="G38" s="37">
        <v>0.08</v>
      </c>
      <c r="H38" s="37">
        <v>0.11</v>
      </c>
      <c r="I38" s="37">
        <v>0.12</v>
      </c>
      <c r="J38" s="38">
        <v>0.2</v>
      </c>
      <c r="K38" s="22"/>
      <c r="L38" s="22"/>
      <c r="M38" s="22"/>
      <c r="N38" s="22"/>
      <c r="O38" s="22"/>
      <c r="P38" s="22"/>
    </row>
    <row r="39" spans="1:16" ht="39" customHeight="1" x14ac:dyDescent="0.15">
      <c r="A39" s="22"/>
      <c r="B39" s="35"/>
      <c r="C39" s="1181" t="s">
        <v>538</v>
      </c>
      <c r="D39" s="1182"/>
      <c r="E39" s="1183"/>
      <c r="F39" s="36" t="s">
        <v>539</v>
      </c>
      <c r="G39" s="37" t="s">
        <v>540</v>
      </c>
      <c r="H39" s="37" t="s">
        <v>541</v>
      </c>
      <c r="I39" s="37" t="s">
        <v>542</v>
      </c>
      <c r="J39" s="38">
        <v>0.03</v>
      </c>
      <c r="K39" s="22"/>
      <c r="L39" s="22"/>
      <c r="M39" s="22"/>
      <c r="N39" s="22"/>
      <c r="O39" s="22"/>
      <c r="P39" s="22"/>
    </row>
    <row r="40" spans="1:16" ht="39" customHeight="1" x14ac:dyDescent="0.15">
      <c r="A40" s="22"/>
      <c r="B40" s="35"/>
      <c r="C40" s="1181" t="s">
        <v>543</v>
      </c>
      <c r="D40" s="1182"/>
      <c r="E40" s="1183"/>
      <c r="F40" s="36" t="s">
        <v>486</v>
      </c>
      <c r="G40" s="37" t="s">
        <v>486</v>
      </c>
      <c r="H40" s="37" t="s">
        <v>486</v>
      </c>
      <c r="I40" s="37" t="s">
        <v>542</v>
      </c>
      <c r="J40" s="38">
        <v>0</v>
      </c>
      <c r="K40" s="22"/>
      <c r="L40" s="22"/>
      <c r="M40" s="22"/>
      <c r="N40" s="22"/>
      <c r="O40" s="22"/>
      <c r="P40" s="22"/>
    </row>
    <row r="41" spans="1:16" ht="39" customHeight="1" x14ac:dyDescent="0.15">
      <c r="A41" s="22"/>
      <c r="B41" s="35"/>
      <c r="C41" s="1181"/>
      <c r="D41" s="1182"/>
      <c r="E41" s="1183"/>
      <c r="F41" s="36"/>
      <c r="G41" s="37"/>
      <c r="H41" s="37"/>
      <c r="I41" s="37"/>
      <c r="J41" s="38"/>
      <c r="K41" s="22"/>
      <c r="L41" s="22"/>
      <c r="M41" s="22"/>
      <c r="N41" s="22"/>
      <c r="O41" s="22"/>
      <c r="P41" s="22"/>
    </row>
    <row r="42" spans="1:16" ht="39" customHeight="1" x14ac:dyDescent="0.15">
      <c r="A42" s="22"/>
      <c r="B42" s="39"/>
      <c r="C42" s="1181" t="s">
        <v>544</v>
      </c>
      <c r="D42" s="1182"/>
      <c r="E42" s="1183"/>
      <c r="F42" s="36" t="s">
        <v>486</v>
      </c>
      <c r="G42" s="37" t="s">
        <v>486</v>
      </c>
      <c r="H42" s="37" t="s">
        <v>486</v>
      </c>
      <c r="I42" s="37" t="s">
        <v>486</v>
      </c>
      <c r="J42" s="38" t="s">
        <v>486</v>
      </c>
      <c r="K42" s="22"/>
      <c r="L42" s="22"/>
      <c r="M42" s="22"/>
      <c r="N42" s="22"/>
      <c r="O42" s="22"/>
      <c r="P42" s="22"/>
    </row>
    <row r="43" spans="1:16" ht="39" customHeight="1" thickBot="1" x14ac:dyDescent="0.2">
      <c r="A43" s="22"/>
      <c r="B43" s="40"/>
      <c r="C43" s="1184" t="s">
        <v>545</v>
      </c>
      <c r="D43" s="1185"/>
      <c r="E43" s="1186"/>
      <c r="F43" s="41">
        <v>0.6</v>
      </c>
      <c r="G43" s="42">
        <v>7.0000000000000007E-2</v>
      </c>
      <c r="H43" s="42">
        <v>7.0000000000000007E-2</v>
      </c>
      <c r="I43" s="42">
        <v>4.9800000000000004</v>
      </c>
      <c r="J43" s="43" t="s">
        <v>486</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Gkj3cH19A3bj8UZ+JPgLpMndP5eP4uFLhUR98p5SLjU1+yn7cqOHtXDe83tvxGHJLoHwOzhr8BhkLXMM19Xr5A==" saltValue="v2tE3D9oB1ViHCtJKFEP/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0" zoomScaleNormal="8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525</v>
      </c>
      <c r="L44" s="56" t="s">
        <v>526</v>
      </c>
      <c r="M44" s="56" t="s">
        <v>527</v>
      </c>
      <c r="N44" s="56" t="s">
        <v>528</v>
      </c>
      <c r="O44" s="57" t="s">
        <v>529</v>
      </c>
      <c r="P44" s="48"/>
      <c r="Q44" s="48"/>
      <c r="R44" s="48"/>
      <c r="S44" s="48"/>
      <c r="T44" s="48"/>
      <c r="U44" s="48"/>
    </row>
    <row r="45" spans="1:21" ht="30.75" customHeight="1" x14ac:dyDescent="0.15">
      <c r="A45" s="48"/>
      <c r="B45" s="1212" t="s">
        <v>9</v>
      </c>
      <c r="C45" s="1213"/>
      <c r="D45" s="58"/>
      <c r="E45" s="1218" t="s">
        <v>10</v>
      </c>
      <c r="F45" s="1218"/>
      <c r="G45" s="1218"/>
      <c r="H45" s="1218"/>
      <c r="I45" s="1218"/>
      <c r="J45" s="1219"/>
      <c r="K45" s="59">
        <v>592</v>
      </c>
      <c r="L45" s="60">
        <v>666</v>
      </c>
      <c r="M45" s="60">
        <v>664</v>
      </c>
      <c r="N45" s="60">
        <v>656</v>
      </c>
      <c r="O45" s="61">
        <v>632</v>
      </c>
      <c r="P45" s="48"/>
      <c r="Q45" s="48"/>
      <c r="R45" s="48"/>
      <c r="S45" s="48"/>
      <c r="T45" s="48"/>
      <c r="U45" s="48"/>
    </row>
    <row r="46" spans="1:21" ht="30.75" customHeight="1" x14ac:dyDescent="0.15">
      <c r="A46" s="48"/>
      <c r="B46" s="1214"/>
      <c r="C46" s="1215"/>
      <c r="D46" s="62"/>
      <c r="E46" s="1191" t="s">
        <v>11</v>
      </c>
      <c r="F46" s="1191"/>
      <c r="G46" s="1191"/>
      <c r="H46" s="1191"/>
      <c r="I46" s="1191"/>
      <c r="J46" s="1192"/>
      <c r="K46" s="63" t="s">
        <v>486</v>
      </c>
      <c r="L46" s="64" t="s">
        <v>486</v>
      </c>
      <c r="M46" s="64" t="s">
        <v>486</v>
      </c>
      <c r="N46" s="64" t="s">
        <v>486</v>
      </c>
      <c r="O46" s="65" t="s">
        <v>486</v>
      </c>
      <c r="P46" s="48"/>
      <c r="Q46" s="48"/>
      <c r="R46" s="48"/>
      <c r="S46" s="48"/>
      <c r="T46" s="48"/>
      <c r="U46" s="48"/>
    </row>
    <row r="47" spans="1:21" ht="30.75" customHeight="1" x14ac:dyDescent="0.15">
      <c r="A47" s="48"/>
      <c r="B47" s="1214"/>
      <c r="C47" s="1215"/>
      <c r="D47" s="62"/>
      <c r="E47" s="1191" t="s">
        <v>12</v>
      </c>
      <c r="F47" s="1191"/>
      <c r="G47" s="1191"/>
      <c r="H47" s="1191"/>
      <c r="I47" s="1191"/>
      <c r="J47" s="1192"/>
      <c r="K47" s="63" t="s">
        <v>486</v>
      </c>
      <c r="L47" s="64" t="s">
        <v>486</v>
      </c>
      <c r="M47" s="64" t="s">
        <v>486</v>
      </c>
      <c r="N47" s="64" t="s">
        <v>486</v>
      </c>
      <c r="O47" s="65">
        <v>3</v>
      </c>
      <c r="P47" s="48"/>
      <c r="Q47" s="48"/>
      <c r="R47" s="48"/>
      <c r="S47" s="48"/>
      <c r="T47" s="48"/>
      <c r="U47" s="48"/>
    </row>
    <row r="48" spans="1:21" ht="30.75" customHeight="1" x14ac:dyDescent="0.15">
      <c r="A48" s="48"/>
      <c r="B48" s="1214"/>
      <c r="C48" s="1215"/>
      <c r="D48" s="62"/>
      <c r="E48" s="1191" t="s">
        <v>13</v>
      </c>
      <c r="F48" s="1191"/>
      <c r="G48" s="1191"/>
      <c r="H48" s="1191"/>
      <c r="I48" s="1191"/>
      <c r="J48" s="1192"/>
      <c r="K48" s="63">
        <v>441</v>
      </c>
      <c r="L48" s="64">
        <v>460</v>
      </c>
      <c r="M48" s="64">
        <v>458</v>
      </c>
      <c r="N48" s="64">
        <v>361</v>
      </c>
      <c r="O48" s="65">
        <v>230</v>
      </c>
      <c r="P48" s="48"/>
      <c r="Q48" s="48"/>
      <c r="R48" s="48"/>
      <c r="S48" s="48"/>
      <c r="T48" s="48"/>
      <c r="U48" s="48"/>
    </row>
    <row r="49" spans="1:21" ht="30.75" customHeight="1" x14ac:dyDescent="0.15">
      <c r="A49" s="48"/>
      <c r="B49" s="1214"/>
      <c r="C49" s="1215"/>
      <c r="D49" s="62"/>
      <c r="E49" s="1191" t="s">
        <v>14</v>
      </c>
      <c r="F49" s="1191"/>
      <c r="G49" s="1191"/>
      <c r="H49" s="1191"/>
      <c r="I49" s="1191"/>
      <c r="J49" s="1192"/>
      <c r="K49" s="63">
        <v>24</v>
      </c>
      <c r="L49" s="64">
        <v>28</v>
      </c>
      <c r="M49" s="64">
        <v>28</v>
      </c>
      <c r="N49" s="64">
        <v>35</v>
      </c>
      <c r="O49" s="65">
        <v>35</v>
      </c>
      <c r="P49" s="48"/>
      <c r="Q49" s="48"/>
      <c r="R49" s="48"/>
      <c r="S49" s="48"/>
      <c r="T49" s="48"/>
      <c r="U49" s="48"/>
    </row>
    <row r="50" spans="1:21" ht="30.75" customHeight="1" x14ac:dyDescent="0.15">
      <c r="A50" s="48"/>
      <c r="B50" s="1214"/>
      <c r="C50" s="1215"/>
      <c r="D50" s="62"/>
      <c r="E50" s="1191" t="s">
        <v>15</v>
      </c>
      <c r="F50" s="1191"/>
      <c r="G50" s="1191"/>
      <c r="H50" s="1191"/>
      <c r="I50" s="1191"/>
      <c r="J50" s="1192"/>
      <c r="K50" s="63" t="s">
        <v>486</v>
      </c>
      <c r="L50" s="64" t="s">
        <v>486</v>
      </c>
      <c r="M50" s="64" t="s">
        <v>486</v>
      </c>
      <c r="N50" s="64" t="s">
        <v>486</v>
      </c>
      <c r="O50" s="65" t="s">
        <v>486</v>
      </c>
      <c r="P50" s="48"/>
      <c r="Q50" s="48"/>
      <c r="R50" s="48"/>
      <c r="S50" s="48"/>
      <c r="T50" s="48"/>
      <c r="U50" s="48"/>
    </row>
    <row r="51" spans="1:21" ht="30.75" customHeight="1" x14ac:dyDescent="0.15">
      <c r="A51" s="48"/>
      <c r="B51" s="1216"/>
      <c r="C51" s="1217"/>
      <c r="D51" s="66"/>
      <c r="E51" s="1191" t="s">
        <v>16</v>
      </c>
      <c r="F51" s="1191"/>
      <c r="G51" s="1191"/>
      <c r="H51" s="1191"/>
      <c r="I51" s="1191"/>
      <c r="J51" s="1192"/>
      <c r="K51" s="63" t="s">
        <v>486</v>
      </c>
      <c r="L51" s="64" t="s">
        <v>486</v>
      </c>
      <c r="M51" s="64" t="s">
        <v>486</v>
      </c>
      <c r="N51" s="64" t="s">
        <v>486</v>
      </c>
      <c r="O51" s="65" t="s">
        <v>486</v>
      </c>
      <c r="P51" s="48"/>
      <c r="Q51" s="48"/>
      <c r="R51" s="48"/>
      <c r="S51" s="48"/>
      <c r="T51" s="48"/>
      <c r="U51" s="48"/>
    </row>
    <row r="52" spans="1:21" ht="30.75" customHeight="1" x14ac:dyDescent="0.15">
      <c r="A52" s="48"/>
      <c r="B52" s="1189" t="s">
        <v>17</v>
      </c>
      <c r="C52" s="1190"/>
      <c r="D52" s="66"/>
      <c r="E52" s="1191" t="s">
        <v>18</v>
      </c>
      <c r="F52" s="1191"/>
      <c r="G52" s="1191"/>
      <c r="H52" s="1191"/>
      <c r="I52" s="1191"/>
      <c r="J52" s="1192"/>
      <c r="K52" s="63">
        <v>622</v>
      </c>
      <c r="L52" s="64">
        <v>631</v>
      </c>
      <c r="M52" s="64">
        <v>634</v>
      </c>
      <c r="N52" s="64">
        <v>557</v>
      </c>
      <c r="O52" s="65">
        <v>468</v>
      </c>
      <c r="P52" s="48"/>
      <c r="Q52" s="48"/>
      <c r="R52" s="48"/>
      <c r="S52" s="48"/>
      <c r="T52" s="48"/>
      <c r="U52" s="48"/>
    </row>
    <row r="53" spans="1:21" ht="30.75" customHeight="1" thickBot="1" x14ac:dyDescent="0.2">
      <c r="A53" s="48"/>
      <c r="B53" s="1193" t="s">
        <v>19</v>
      </c>
      <c r="C53" s="1194"/>
      <c r="D53" s="67"/>
      <c r="E53" s="1195" t="s">
        <v>20</v>
      </c>
      <c r="F53" s="1195"/>
      <c r="G53" s="1195"/>
      <c r="H53" s="1195"/>
      <c r="I53" s="1195"/>
      <c r="J53" s="1196"/>
      <c r="K53" s="68">
        <v>435</v>
      </c>
      <c r="L53" s="69">
        <v>523</v>
      </c>
      <c r="M53" s="69">
        <v>516</v>
      </c>
      <c r="N53" s="69">
        <v>495</v>
      </c>
      <c r="O53" s="70">
        <v>432</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546</v>
      </c>
      <c r="L57" s="81" t="s">
        <v>547</v>
      </c>
      <c r="M57" s="81" t="s">
        <v>548</v>
      </c>
      <c r="N57" s="81" t="s">
        <v>549</v>
      </c>
      <c r="O57" s="82" t="s">
        <v>550</v>
      </c>
      <c r="P57" s="48"/>
      <c r="Q57" s="48"/>
      <c r="R57" s="48"/>
      <c r="S57" s="48"/>
      <c r="T57" s="48"/>
      <c r="U57" s="48"/>
    </row>
    <row r="58" spans="1:21" ht="31.5" customHeight="1" x14ac:dyDescent="0.15">
      <c r="B58" s="1197" t="s">
        <v>24</v>
      </c>
      <c r="C58" s="1198"/>
      <c r="D58" s="1203" t="s">
        <v>25</v>
      </c>
      <c r="E58" s="1204"/>
      <c r="F58" s="1204"/>
      <c r="G58" s="1204"/>
      <c r="H58" s="1204"/>
      <c r="I58" s="1204"/>
      <c r="J58" s="1205"/>
      <c r="K58" s="83"/>
      <c r="L58" s="84"/>
      <c r="M58" s="84"/>
      <c r="N58" s="84"/>
      <c r="O58" s="85"/>
    </row>
    <row r="59" spans="1:21" ht="31.5" customHeight="1" x14ac:dyDescent="0.15">
      <c r="B59" s="1199"/>
      <c r="C59" s="1200"/>
      <c r="D59" s="1206" t="s">
        <v>26</v>
      </c>
      <c r="E59" s="1207"/>
      <c r="F59" s="1207"/>
      <c r="G59" s="1207"/>
      <c r="H59" s="1207"/>
      <c r="I59" s="1207"/>
      <c r="J59" s="1208"/>
      <c r="K59" s="86"/>
      <c r="L59" s="87"/>
      <c r="M59" s="87"/>
      <c r="N59" s="87"/>
      <c r="O59" s="88"/>
    </row>
    <row r="60" spans="1:21" ht="31.5" customHeight="1" thickBot="1" x14ac:dyDescent="0.2">
      <c r="B60" s="1201"/>
      <c r="C60" s="1202"/>
      <c r="D60" s="1209" t="s">
        <v>27</v>
      </c>
      <c r="E60" s="1210"/>
      <c r="F60" s="1210"/>
      <c r="G60" s="1210"/>
      <c r="H60" s="1210"/>
      <c r="I60" s="1210"/>
      <c r="J60" s="1211"/>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DfKGE8ru7uX8hO6Doed3E5Wwo7mekB3l1P/D+vFV6kFX5/6KebJvd4gkHofknjtL0vSQEjrm0oQI5xj8v1IuTw==" saltValue="pSPzPiMnCp51shljJq3LJ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525</v>
      </c>
      <c r="J40" s="103" t="s">
        <v>526</v>
      </c>
      <c r="K40" s="103" t="s">
        <v>527</v>
      </c>
      <c r="L40" s="103" t="s">
        <v>528</v>
      </c>
      <c r="M40" s="104" t="s">
        <v>529</v>
      </c>
    </row>
    <row r="41" spans="2:13" ht="27.75" customHeight="1" x14ac:dyDescent="0.15">
      <c r="B41" s="1232" t="s">
        <v>30</v>
      </c>
      <c r="C41" s="1233"/>
      <c r="D41" s="105"/>
      <c r="E41" s="1234" t="s">
        <v>31</v>
      </c>
      <c r="F41" s="1234"/>
      <c r="G41" s="1234"/>
      <c r="H41" s="1235"/>
      <c r="I41" s="343">
        <v>6183</v>
      </c>
      <c r="J41" s="344">
        <v>6106</v>
      </c>
      <c r="K41" s="344">
        <v>5896</v>
      </c>
      <c r="L41" s="344">
        <v>6079</v>
      </c>
      <c r="M41" s="345">
        <v>5637</v>
      </c>
    </row>
    <row r="42" spans="2:13" ht="27.75" customHeight="1" x14ac:dyDescent="0.15">
      <c r="B42" s="1222"/>
      <c r="C42" s="1223"/>
      <c r="D42" s="106"/>
      <c r="E42" s="1226" t="s">
        <v>32</v>
      </c>
      <c r="F42" s="1226"/>
      <c r="G42" s="1226"/>
      <c r="H42" s="1227"/>
      <c r="I42" s="346">
        <v>326</v>
      </c>
      <c r="J42" s="347">
        <v>328</v>
      </c>
      <c r="K42" s="347">
        <v>273</v>
      </c>
      <c r="L42" s="347">
        <v>255</v>
      </c>
      <c r="M42" s="348">
        <v>257</v>
      </c>
    </row>
    <row r="43" spans="2:13" ht="27.75" customHeight="1" x14ac:dyDescent="0.15">
      <c r="B43" s="1222"/>
      <c r="C43" s="1223"/>
      <c r="D43" s="106"/>
      <c r="E43" s="1226" t="s">
        <v>33</v>
      </c>
      <c r="F43" s="1226"/>
      <c r="G43" s="1226"/>
      <c r="H43" s="1227"/>
      <c r="I43" s="346">
        <v>3461</v>
      </c>
      <c r="J43" s="347">
        <v>3326</v>
      </c>
      <c r="K43" s="347">
        <v>3102</v>
      </c>
      <c r="L43" s="347">
        <v>2923</v>
      </c>
      <c r="M43" s="348">
        <v>2977</v>
      </c>
    </row>
    <row r="44" spans="2:13" ht="27.75" customHeight="1" x14ac:dyDescent="0.15">
      <c r="B44" s="1222"/>
      <c r="C44" s="1223"/>
      <c r="D44" s="106"/>
      <c r="E44" s="1226" t="s">
        <v>34</v>
      </c>
      <c r="F44" s="1226"/>
      <c r="G44" s="1226"/>
      <c r="H44" s="1227"/>
      <c r="I44" s="346">
        <v>299</v>
      </c>
      <c r="J44" s="347">
        <v>290</v>
      </c>
      <c r="K44" s="347">
        <v>321</v>
      </c>
      <c r="L44" s="347">
        <v>320</v>
      </c>
      <c r="M44" s="348">
        <v>318</v>
      </c>
    </row>
    <row r="45" spans="2:13" ht="27.75" customHeight="1" x14ac:dyDescent="0.15">
      <c r="B45" s="1222"/>
      <c r="C45" s="1223"/>
      <c r="D45" s="106"/>
      <c r="E45" s="1226" t="s">
        <v>35</v>
      </c>
      <c r="F45" s="1226"/>
      <c r="G45" s="1226"/>
      <c r="H45" s="1227"/>
      <c r="I45" s="346">
        <v>350</v>
      </c>
      <c r="J45" s="347">
        <v>396</v>
      </c>
      <c r="K45" s="347">
        <v>339</v>
      </c>
      <c r="L45" s="347">
        <v>314</v>
      </c>
      <c r="M45" s="348">
        <v>328</v>
      </c>
    </row>
    <row r="46" spans="2:13" ht="27.75" customHeight="1" x14ac:dyDescent="0.15">
      <c r="B46" s="1222"/>
      <c r="C46" s="1223"/>
      <c r="D46" s="107"/>
      <c r="E46" s="1226" t="s">
        <v>36</v>
      </c>
      <c r="F46" s="1226"/>
      <c r="G46" s="1226"/>
      <c r="H46" s="1227"/>
      <c r="I46" s="346">
        <v>465</v>
      </c>
      <c r="J46" s="347">
        <v>445</v>
      </c>
      <c r="K46" s="347">
        <v>487</v>
      </c>
      <c r="L46" s="347">
        <v>518</v>
      </c>
      <c r="M46" s="348">
        <v>498</v>
      </c>
    </row>
    <row r="47" spans="2:13" ht="27.75" customHeight="1" x14ac:dyDescent="0.15">
      <c r="B47" s="1222"/>
      <c r="C47" s="1223"/>
      <c r="D47" s="108"/>
      <c r="E47" s="1236" t="s">
        <v>37</v>
      </c>
      <c r="F47" s="1237"/>
      <c r="G47" s="1237"/>
      <c r="H47" s="1238"/>
      <c r="I47" s="346" t="s">
        <v>486</v>
      </c>
      <c r="J47" s="347" t="s">
        <v>486</v>
      </c>
      <c r="K47" s="347" t="s">
        <v>486</v>
      </c>
      <c r="L47" s="347" t="s">
        <v>486</v>
      </c>
      <c r="M47" s="348" t="s">
        <v>486</v>
      </c>
    </row>
    <row r="48" spans="2:13" ht="27.75" customHeight="1" x14ac:dyDescent="0.15">
      <c r="B48" s="1222"/>
      <c r="C48" s="1223"/>
      <c r="D48" s="106"/>
      <c r="E48" s="1226" t="s">
        <v>38</v>
      </c>
      <c r="F48" s="1226"/>
      <c r="G48" s="1226"/>
      <c r="H48" s="1227"/>
      <c r="I48" s="346" t="s">
        <v>486</v>
      </c>
      <c r="J48" s="347" t="s">
        <v>486</v>
      </c>
      <c r="K48" s="347" t="s">
        <v>486</v>
      </c>
      <c r="L48" s="347" t="s">
        <v>486</v>
      </c>
      <c r="M48" s="348" t="s">
        <v>486</v>
      </c>
    </row>
    <row r="49" spans="2:13" ht="27.75" customHeight="1" x14ac:dyDescent="0.15">
      <c r="B49" s="1224"/>
      <c r="C49" s="1225"/>
      <c r="D49" s="106"/>
      <c r="E49" s="1226" t="s">
        <v>39</v>
      </c>
      <c r="F49" s="1226"/>
      <c r="G49" s="1226"/>
      <c r="H49" s="1227"/>
      <c r="I49" s="346" t="s">
        <v>486</v>
      </c>
      <c r="J49" s="347" t="s">
        <v>486</v>
      </c>
      <c r="K49" s="347" t="s">
        <v>486</v>
      </c>
      <c r="L49" s="347" t="s">
        <v>486</v>
      </c>
      <c r="M49" s="348" t="s">
        <v>486</v>
      </c>
    </row>
    <row r="50" spans="2:13" ht="27.75" customHeight="1" x14ac:dyDescent="0.15">
      <c r="B50" s="1220" t="s">
        <v>40</v>
      </c>
      <c r="C50" s="1221"/>
      <c r="D50" s="109"/>
      <c r="E50" s="1226" t="s">
        <v>41</v>
      </c>
      <c r="F50" s="1226"/>
      <c r="G50" s="1226"/>
      <c r="H50" s="1227"/>
      <c r="I50" s="346">
        <v>940</v>
      </c>
      <c r="J50" s="347">
        <v>1236</v>
      </c>
      <c r="K50" s="347">
        <v>1221</v>
      </c>
      <c r="L50" s="347">
        <v>1314</v>
      </c>
      <c r="M50" s="348">
        <v>1586</v>
      </c>
    </row>
    <row r="51" spans="2:13" ht="27.75" customHeight="1" x14ac:dyDescent="0.15">
      <c r="B51" s="1222"/>
      <c r="C51" s="1223"/>
      <c r="D51" s="106"/>
      <c r="E51" s="1226" t="s">
        <v>42</v>
      </c>
      <c r="F51" s="1226"/>
      <c r="G51" s="1226"/>
      <c r="H51" s="1227"/>
      <c r="I51" s="346">
        <v>52</v>
      </c>
      <c r="J51" s="347">
        <v>32</v>
      </c>
      <c r="K51" s="347">
        <v>11</v>
      </c>
      <c r="L51" s="347" t="s">
        <v>486</v>
      </c>
      <c r="M51" s="348" t="s">
        <v>486</v>
      </c>
    </row>
    <row r="52" spans="2:13" ht="27.75" customHeight="1" x14ac:dyDescent="0.15">
      <c r="B52" s="1224"/>
      <c r="C52" s="1225"/>
      <c r="D52" s="106"/>
      <c r="E52" s="1226" t="s">
        <v>43</v>
      </c>
      <c r="F52" s="1226"/>
      <c r="G52" s="1226"/>
      <c r="H52" s="1227"/>
      <c r="I52" s="346">
        <v>6941</v>
      </c>
      <c r="J52" s="347">
        <v>6498</v>
      </c>
      <c r="K52" s="347">
        <v>6799</v>
      </c>
      <c r="L52" s="347">
        <v>6786</v>
      </c>
      <c r="M52" s="348">
        <v>6475</v>
      </c>
    </row>
    <row r="53" spans="2:13" ht="27.75" customHeight="1" thickBot="1" x14ac:dyDescent="0.2">
      <c r="B53" s="1228" t="s">
        <v>19</v>
      </c>
      <c r="C53" s="1229"/>
      <c r="D53" s="110"/>
      <c r="E53" s="1230" t="s">
        <v>44</v>
      </c>
      <c r="F53" s="1230"/>
      <c r="G53" s="1230"/>
      <c r="H53" s="1231"/>
      <c r="I53" s="349">
        <v>3151</v>
      </c>
      <c r="J53" s="350">
        <v>3124</v>
      </c>
      <c r="K53" s="350">
        <v>2386</v>
      </c>
      <c r="L53" s="350">
        <v>2308</v>
      </c>
      <c r="M53" s="351">
        <v>1953</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NrxrYV/o2Z/rpJ2qjk0mSBkh80rnKsGYxt/LNK1TtOzFi1N1FaMRBXfPAHc1iNuxHcxGJeTkaq3E0XvrRWDojw==" saltValue="KBQjvlbg4g8U9WdpUTW2Q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527</v>
      </c>
      <c r="G54" s="119" t="s">
        <v>528</v>
      </c>
      <c r="H54" s="120" t="s">
        <v>529</v>
      </c>
    </row>
    <row r="55" spans="2:8" ht="52.5" customHeight="1" x14ac:dyDescent="0.15">
      <c r="B55" s="121"/>
      <c r="C55" s="1247" t="s">
        <v>46</v>
      </c>
      <c r="D55" s="1247"/>
      <c r="E55" s="1248"/>
      <c r="F55" s="352">
        <v>672</v>
      </c>
      <c r="G55" s="352">
        <v>732</v>
      </c>
      <c r="H55" s="353">
        <v>972</v>
      </c>
    </row>
    <row r="56" spans="2:8" ht="52.5" customHeight="1" x14ac:dyDescent="0.15">
      <c r="B56" s="122"/>
      <c r="C56" s="1249" t="s">
        <v>47</v>
      </c>
      <c r="D56" s="1249"/>
      <c r="E56" s="1250"/>
      <c r="F56" s="354">
        <v>88</v>
      </c>
      <c r="G56" s="354">
        <v>88</v>
      </c>
      <c r="H56" s="355">
        <v>118</v>
      </c>
    </row>
    <row r="57" spans="2:8" ht="53.25" customHeight="1" x14ac:dyDescent="0.15">
      <c r="B57" s="122"/>
      <c r="C57" s="1251" t="s">
        <v>48</v>
      </c>
      <c r="D57" s="1251"/>
      <c r="E57" s="1252"/>
      <c r="F57" s="356">
        <v>185</v>
      </c>
      <c r="G57" s="356">
        <v>235</v>
      </c>
      <c r="H57" s="357">
        <v>250</v>
      </c>
    </row>
    <row r="58" spans="2:8" ht="45.75" customHeight="1" x14ac:dyDescent="0.15">
      <c r="B58" s="123"/>
      <c r="C58" s="1239" t="s">
        <v>569</v>
      </c>
      <c r="D58" s="1240"/>
      <c r="E58" s="1241"/>
      <c r="F58" s="358">
        <v>163</v>
      </c>
      <c r="G58" s="358">
        <v>179</v>
      </c>
      <c r="H58" s="359">
        <v>194</v>
      </c>
    </row>
    <row r="59" spans="2:8" ht="45.75" customHeight="1" x14ac:dyDescent="0.15">
      <c r="B59" s="123"/>
      <c r="C59" s="1239" t="s">
        <v>570</v>
      </c>
      <c r="D59" s="1240"/>
      <c r="E59" s="1241"/>
      <c r="F59" s="358">
        <v>0</v>
      </c>
      <c r="G59" s="358">
        <v>33</v>
      </c>
      <c r="H59" s="359">
        <v>37</v>
      </c>
    </row>
    <row r="60" spans="2:8" ht="45.75" customHeight="1" x14ac:dyDescent="0.15">
      <c r="B60" s="123"/>
      <c r="C60" s="1239" t="s">
        <v>571</v>
      </c>
      <c r="D60" s="1240"/>
      <c r="E60" s="1241"/>
      <c r="F60" s="358">
        <v>10</v>
      </c>
      <c r="G60" s="358">
        <v>10</v>
      </c>
      <c r="H60" s="359">
        <v>10</v>
      </c>
    </row>
    <row r="61" spans="2:8" ht="45.75" customHeight="1" x14ac:dyDescent="0.15">
      <c r="B61" s="123"/>
      <c r="C61" s="1239" t="s">
        <v>572</v>
      </c>
      <c r="D61" s="1240"/>
      <c r="E61" s="1241"/>
      <c r="F61" s="358">
        <v>8</v>
      </c>
      <c r="G61" s="358">
        <v>8</v>
      </c>
      <c r="H61" s="359">
        <v>8</v>
      </c>
    </row>
    <row r="62" spans="2:8" ht="45.75" customHeight="1" thickBot="1" x14ac:dyDescent="0.2">
      <c r="B62" s="124"/>
      <c r="C62" s="1242" t="s">
        <v>573</v>
      </c>
      <c r="D62" s="1243"/>
      <c r="E62" s="1244"/>
      <c r="F62" s="360">
        <v>4</v>
      </c>
      <c r="G62" s="360">
        <v>5</v>
      </c>
      <c r="H62" s="361">
        <v>1</v>
      </c>
    </row>
    <row r="63" spans="2:8" ht="52.5" customHeight="1" thickBot="1" x14ac:dyDescent="0.2">
      <c r="B63" s="125"/>
      <c r="C63" s="1245" t="s">
        <v>49</v>
      </c>
      <c r="D63" s="1245"/>
      <c r="E63" s="1246"/>
      <c r="F63" s="362">
        <v>945</v>
      </c>
      <c r="G63" s="362">
        <v>1054</v>
      </c>
      <c r="H63" s="363">
        <v>1341</v>
      </c>
    </row>
    <row r="64" spans="2:8" x14ac:dyDescent="0.15"/>
  </sheetData>
  <sheetProtection algorithmName="SHA-512" hashValue="Ot8iH9T0Rpv4Rhd9N05cj8VuhO95CycfJ2C5VYac9HSRA6zZqcSKfPRIbLnvZx44hVxc9szlTKJ3VZK49oN05Q==" saltValue="i3QNvc6BjRl3V1H6BIfCM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03C58-439A-4D2B-816D-3914BFDF0D6E}">
  <sheetPr>
    <pageSetUpPr fitToPage="1"/>
  </sheetPr>
  <dimension ref="A1:DE85"/>
  <sheetViews>
    <sheetView topLeftCell="O26" zoomScale="70" zoomScaleNormal="70" workbookViewId="0">
      <selection activeCell="BD61" sqref="BD61"/>
    </sheetView>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574</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575</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60" t="s">
        <v>583</v>
      </c>
      <c r="AO43" s="1261"/>
      <c r="AP43" s="1261"/>
      <c r="AQ43" s="1261"/>
      <c r="AR43" s="1261"/>
      <c r="AS43" s="1261"/>
      <c r="AT43" s="1261"/>
      <c r="AU43" s="1261"/>
      <c r="AV43" s="1261"/>
      <c r="AW43" s="1261"/>
      <c r="AX43" s="1261"/>
      <c r="AY43" s="1261"/>
      <c r="AZ43" s="1261"/>
      <c r="BA43" s="1261"/>
      <c r="BB43" s="1261"/>
      <c r="BC43" s="1261"/>
      <c r="BD43" s="1261"/>
      <c r="BE43" s="1261"/>
      <c r="BF43" s="1261"/>
      <c r="BG43" s="1261"/>
      <c r="BH43" s="1261"/>
      <c r="BI43" s="1261"/>
      <c r="BJ43" s="1261"/>
      <c r="BK43" s="1261"/>
      <c r="BL43" s="1261"/>
      <c r="BM43" s="1261"/>
      <c r="BN43" s="1261"/>
      <c r="BO43" s="1261"/>
      <c r="BP43" s="1261"/>
      <c r="BQ43" s="1261"/>
      <c r="BR43" s="1261"/>
      <c r="BS43" s="1261"/>
      <c r="BT43" s="1261"/>
      <c r="BU43" s="1261"/>
      <c r="BV43" s="1261"/>
      <c r="BW43" s="1261"/>
      <c r="BX43" s="1261"/>
      <c r="BY43" s="1261"/>
      <c r="BZ43" s="1261"/>
      <c r="CA43" s="1261"/>
      <c r="CB43" s="1261"/>
      <c r="CC43" s="1261"/>
      <c r="CD43" s="1261"/>
      <c r="CE43" s="1261"/>
      <c r="CF43" s="1261"/>
      <c r="CG43" s="1261"/>
      <c r="CH43" s="1261"/>
      <c r="CI43" s="1261"/>
      <c r="CJ43" s="1261"/>
      <c r="CK43" s="1261"/>
      <c r="CL43" s="1261"/>
      <c r="CM43" s="1261"/>
      <c r="CN43" s="1261"/>
      <c r="CO43" s="1261"/>
      <c r="CP43" s="1261"/>
      <c r="CQ43" s="1261"/>
      <c r="CR43" s="1261"/>
      <c r="CS43" s="1261"/>
      <c r="CT43" s="1261"/>
      <c r="CU43" s="1261"/>
      <c r="CV43" s="1261"/>
      <c r="CW43" s="1261"/>
      <c r="CX43" s="1261"/>
      <c r="CY43" s="1261"/>
      <c r="CZ43" s="1261"/>
      <c r="DA43" s="1261"/>
      <c r="DB43" s="1261"/>
      <c r="DC43" s="1262"/>
    </row>
    <row r="44" spans="2:109" x14ac:dyDescent="0.15">
      <c r="B44" s="372"/>
      <c r="AN44" s="1263"/>
      <c r="AO44" s="1264"/>
      <c r="AP44" s="1264"/>
      <c r="AQ44" s="1264"/>
      <c r="AR44" s="1264"/>
      <c r="AS44" s="1264"/>
      <c r="AT44" s="1264"/>
      <c r="AU44" s="1264"/>
      <c r="AV44" s="1264"/>
      <c r="AW44" s="1264"/>
      <c r="AX44" s="1264"/>
      <c r="AY44" s="1264"/>
      <c r="AZ44" s="1264"/>
      <c r="BA44" s="1264"/>
      <c r="BB44" s="1264"/>
      <c r="BC44" s="1264"/>
      <c r="BD44" s="1264"/>
      <c r="BE44" s="1264"/>
      <c r="BF44" s="1264"/>
      <c r="BG44" s="1264"/>
      <c r="BH44" s="1264"/>
      <c r="BI44" s="1264"/>
      <c r="BJ44" s="1264"/>
      <c r="BK44" s="1264"/>
      <c r="BL44" s="1264"/>
      <c r="BM44" s="1264"/>
      <c r="BN44" s="1264"/>
      <c r="BO44" s="1264"/>
      <c r="BP44" s="1264"/>
      <c r="BQ44" s="1264"/>
      <c r="BR44" s="1264"/>
      <c r="BS44" s="1264"/>
      <c r="BT44" s="1264"/>
      <c r="BU44" s="1264"/>
      <c r="BV44" s="1264"/>
      <c r="BW44" s="1264"/>
      <c r="BX44" s="1264"/>
      <c r="BY44" s="1264"/>
      <c r="BZ44" s="1264"/>
      <c r="CA44" s="1264"/>
      <c r="CB44" s="1264"/>
      <c r="CC44" s="1264"/>
      <c r="CD44" s="1264"/>
      <c r="CE44" s="1264"/>
      <c r="CF44" s="1264"/>
      <c r="CG44" s="1264"/>
      <c r="CH44" s="1264"/>
      <c r="CI44" s="1264"/>
      <c r="CJ44" s="1264"/>
      <c r="CK44" s="1264"/>
      <c r="CL44" s="1264"/>
      <c r="CM44" s="1264"/>
      <c r="CN44" s="1264"/>
      <c r="CO44" s="1264"/>
      <c r="CP44" s="1264"/>
      <c r="CQ44" s="1264"/>
      <c r="CR44" s="1264"/>
      <c r="CS44" s="1264"/>
      <c r="CT44" s="1264"/>
      <c r="CU44" s="1264"/>
      <c r="CV44" s="1264"/>
      <c r="CW44" s="1264"/>
      <c r="CX44" s="1264"/>
      <c r="CY44" s="1264"/>
      <c r="CZ44" s="1264"/>
      <c r="DA44" s="1264"/>
      <c r="DB44" s="1264"/>
      <c r="DC44" s="1265"/>
    </row>
    <row r="45" spans="2:109" x14ac:dyDescent="0.15">
      <c r="B45" s="372"/>
      <c r="AN45" s="1263"/>
      <c r="AO45" s="1264"/>
      <c r="AP45" s="1264"/>
      <c r="AQ45" s="1264"/>
      <c r="AR45" s="1264"/>
      <c r="AS45" s="1264"/>
      <c r="AT45" s="1264"/>
      <c r="AU45" s="1264"/>
      <c r="AV45" s="1264"/>
      <c r="AW45" s="1264"/>
      <c r="AX45" s="1264"/>
      <c r="AY45" s="1264"/>
      <c r="AZ45" s="1264"/>
      <c r="BA45" s="1264"/>
      <c r="BB45" s="1264"/>
      <c r="BC45" s="1264"/>
      <c r="BD45" s="1264"/>
      <c r="BE45" s="1264"/>
      <c r="BF45" s="1264"/>
      <c r="BG45" s="1264"/>
      <c r="BH45" s="1264"/>
      <c r="BI45" s="1264"/>
      <c r="BJ45" s="1264"/>
      <c r="BK45" s="1264"/>
      <c r="BL45" s="1264"/>
      <c r="BM45" s="1264"/>
      <c r="BN45" s="1264"/>
      <c r="BO45" s="1264"/>
      <c r="BP45" s="1264"/>
      <c r="BQ45" s="1264"/>
      <c r="BR45" s="1264"/>
      <c r="BS45" s="1264"/>
      <c r="BT45" s="1264"/>
      <c r="BU45" s="1264"/>
      <c r="BV45" s="1264"/>
      <c r="BW45" s="1264"/>
      <c r="BX45" s="1264"/>
      <c r="BY45" s="1264"/>
      <c r="BZ45" s="1264"/>
      <c r="CA45" s="1264"/>
      <c r="CB45" s="1264"/>
      <c r="CC45" s="1264"/>
      <c r="CD45" s="1264"/>
      <c r="CE45" s="1264"/>
      <c r="CF45" s="1264"/>
      <c r="CG45" s="1264"/>
      <c r="CH45" s="1264"/>
      <c r="CI45" s="1264"/>
      <c r="CJ45" s="1264"/>
      <c r="CK45" s="1264"/>
      <c r="CL45" s="1264"/>
      <c r="CM45" s="1264"/>
      <c r="CN45" s="1264"/>
      <c r="CO45" s="1264"/>
      <c r="CP45" s="1264"/>
      <c r="CQ45" s="1264"/>
      <c r="CR45" s="1264"/>
      <c r="CS45" s="1264"/>
      <c r="CT45" s="1264"/>
      <c r="CU45" s="1264"/>
      <c r="CV45" s="1264"/>
      <c r="CW45" s="1264"/>
      <c r="CX45" s="1264"/>
      <c r="CY45" s="1264"/>
      <c r="CZ45" s="1264"/>
      <c r="DA45" s="1264"/>
      <c r="DB45" s="1264"/>
      <c r="DC45" s="1265"/>
    </row>
    <row r="46" spans="2:109" x14ac:dyDescent="0.15">
      <c r="B46" s="372"/>
      <c r="AN46" s="1263"/>
      <c r="AO46" s="1264"/>
      <c r="AP46" s="1264"/>
      <c r="AQ46" s="1264"/>
      <c r="AR46" s="1264"/>
      <c r="AS46" s="1264"/>
      <c r="AT46" s="1264"/>
      <c r="AU46" s="1264"/>
      <c r="AV46" s="1264"/>
      <c r="AW46" s="1264"/>
      <c r="AX46" s="1264"/>
      <c r="AY46" s="1264"/>
      <c r="AZ46" s="1264"/>
      <c r="BA46" s="1264"/>
      <c r="BB46" s="1264"/>
      <c r="BC46" s="1264"/>
      <c r="BD46" s="1264"/>
      <c r="BE46" s="1264"/>
      <c r="BF46" s="1264"/>
      <c r="BG46" s="1264"/>
      <c r="BH46" s="1264"/>
      <c r="BI46" s="1264"/>
      <c r="BJ46" s="1264"/>
      <c r="BK46" s="1264"/>
      <c r="BL46" s="1264"/>
      <c r="BM46" s="1264"/>
      <c r="BN46" s="1264"/>
      <c r="BO46" s="1264"/>
      <c r="BP46" s="1264"/>
      <c r="BQ46" s="1264"/>
      <c r="BR46" s="1264"/>
      <c r="BS46" s="1264"/>
      <c r="BT46" s="1264"/>
      <c r="BU46" s="1264"/>
      <c r="BV46" s="1264"/>
      <c r="BW46" s="1264"/>
      <c r="BX46" s="1264"/>
      <c r="BY46" s="1264"/>
      <c r="BZ46" s="1264"/>
      <c r="CA46" s="1264"/>
      <c r="CB46" s="1264"/>
      <c r="CC46" s="1264"/>
      <c r="CD46" s="1264"/>
      <c r="CE46" s="1264"/>
      <c r="CF46" s="1264"/>
      <c r="CG46" s="1264"/>
      <c r="CH46" s="1264"/>
      <c r="CI46" s="1264"/>
      <c r="CJ46" s="1264"/>
      <c r="CK46" s="1264"/>
      <c r="CL46" s="1264"/>
      <c r="CM46" s="1264"/>
      <c r="CN46" s="1264"/>
      <c r="CO46" s="1264"/>
      <c r="CP46" s="1264"/>
      <c r="CQ46" s="1264"/>
      <c r="CR46" s="1264"/>
      <c r="CS46" s="1264"/>
      <c r="CT46" s="1264"/>
      <c r="CU46" s="1264"/>
      <c r="CV46" s="1264"/>
      <c r="CW46" s="1264"/>
      <c r="CX46" s="1264"/>
      <c r="CY46" s="1264"/>
      <c r="CZ46" s="1264"/>
      <c r="DA46" s="1264"/>
      <c r="DB46" s="1264"/>
      <c r="DC46" s="1265"/>
    </row>
    <row r="47" spans="2:109" x14ac:dyDescent="0.15">
      <c r="B47" s="372"/>
      <c r="AN47" s="1266"/>
      <c r="AO47" s="1267"/>
      <c r="AP47" s="1267"/>
      <c r="AQ47" s="1267"/>
      <c r="AR47" s="1267"/>
      <c r="AS47" s="1267"/>
      <c r="AT47" s="1267"/>
      <c r="AU47" s="1267"/>
      <c r="AV47" s="1267"/>
      <c r="AW47" s="1267"/>
      <c r="AX47" s="1267"/>
      <c r="AY47" s="1267"/>
      <c r="AZ47" s="1267"/>
      <c r="BA47" s="1267"/>
      <c r="BB47" s="1267"/>
      <c r="BC47" s="1267"/>
      <c r="BD47" s="1267"/>
      <c r="BE47" s="1267"/>
      <c r="BF47" s="1267"/>
      <c r="BG47" s="1267"/>
      <c r="BH47" s="1267"/>
      <c r="BI47" s="1267"/>
      <c r="BJ47" s="1267"/>
      <c r="BK47" s="1267"/>
      <c r="BL47" s="1267"/>
      <c r="BM47" s="1267"/>
      <c r="BN47" s="1267"/>
      <c r="BO47" s="1267"/>
      <c r="BP47" s="1267"/>
      <c r="BQ47" s="1267"/>
      <c r="BR47" s="1267"/>
      <c r="BS47" s="1267"/>
      <c r="BT47" s="1267"/>
      <c r="BU47" s="1267"/>
      <c r="BV47" s="1267"/>
      <c r="BW47" s="1267"/>
      <c r="BX47" s="1267"/>
      <c r="BY47" s="1267"/>
      <c r="BZ47" s="1267"/>
      <c r="CA47" s="1267"/>
      <c r="CB47" s="1267"/>
      <c r="CC47" s="1267"/>
      <c r="CD47" s="1267"/>
      <c r="CE47" s="1267"/>
      <c r="CF47" s="1267"/>
      <c r="CG47" s="1267"/>
      <c r="CH47" s="1267"/>
      <c r="CI47" s="1267"/>
      <c r="CJ47" s="1267"/>
      <c r="CK47" s="1267"/>
      <c r="CL47" s="1267"/>
      <c r="CM47" s="1267"/>
      <c r="CN47" s="1267"/>
      <c r="CO47" s="1267"/>
      <c r="CP47" s="1267"/>
      <c r="CQ47" s="1267"/>
      <c r="CR47" s="1267"/>
      <c r="CS47" s="1267"/>
      <c r="CT47" s="1267"/>
      <c r="CU47" s="1267"/>
      <c r="CV47" s="1267"/>
      <c r="CW47" s="1267"/>
      <c r="CX47" s="1267"/>
      <c r="CY47" s="1267"/>
      <c r="CZ47" s="1267"/>
      <c r="DA47" s="1267"/>
      <c r="DB47" s="1267"/>
      <c r="DC47" s="1268"/>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576</v>
      </c>
    </row>
    <row r="50" spans="1:109" x14ac:dyDescent="0.15">
      <c r="B50" s="372"/>
      <c r="G50" s="1253"/>
      <c r="H50" s="1253"/>
      <c r="I50" s="1253"/>
      <c r="J50" s="1253"/>
      <c r="K50" s="382"/>
      <c r="L50" s="382"/>
      <c r="M50" s="383"/>
      <c r="N50" s="383"/>
      <c r="AN50" s="1254"/>
      <c r="AO50" s="1255"/>
      <c r="AP50" s="1255"/>
      <c r="AQ50" s="1255"/>
      <c r="AR50" s="1255"/>
      <c r="AS50" s="1255"/>
      <c r="AT50" s="1255"/>
      <c r="AU50" s="1255"/>
      <c r="AV50" s="1255"/>
      <c r="AW50" s="1255"/>
      <c r="AX50" s="1255"/>
      <c r="AY50" s="1255"/>
      <c r="AZ50" s="1255"/>
      <c r="BA50" s="1255"/>
      <c r="BB50" s="1255"/>
      <c r="BC50" s="1255"/>
      <c r="BD50" s="1255"/>
      <c r="BE50" s="1255"/>
      <c r="BF50" s="1255"/>
      <c r="BG50" s="1255"/>
      <c r="BH50" s="1255"/>
      <c r="BI50" s="1255"/>
      <c r="BJ50" s="1255"/>
      <c r="BK50" s="1255"/>
      <c r="BL50" s="1255"/>
      <c r="BM50" s="1255"/>
      <c r="BN50" s="1255"/>
      <c r="BO50" s="1256"/>
      <c r="BP50" s="1257" t="s">
        <v>525</v>
      </c>
      <c r="BQ50" s="1257"/>
      <c r="BR50" s="1257"/>
      <c r="BS50" s="1257"/>
      <c r="BT50" s="1257"/>
      <c r="BU50" s="1257"/>
      <c r="BV50" s="1257"/>
      <c r="BW50" s="1257"/>
      <c r="BX50" s="1257" t="s">
        <v>526</v>
      </c>
      <c r="BY50" s="1257"/>
      <c r="BZ50" s="1257"/>
      <c r="CA50" s="1257"/>
      <c r="CB50" s="1257"/>
      <c r="CC50" s="1257"/>
      <c r="CD50" s="1257"/>
      <c r="CE50" s="1257"/>
      <c r="CF50" s="1257" t="s">
        <v>527</v>
      </c>
      <c r="CG50" s="1257"/>
      <c r="CH50" s="1257"/>
      <c r="CI50" s="1257"/>
      <c r="CJ50" s="1257"/>
      <c r="CK50" s="1257"/>
      <c r="CL50" s="1257"/>
      <c r="CM50" s="1257"/>
      <c r="CN50" s="1257" t="s">
        <v>528</v>
      </c>
      <c r="CO50" s="1257"/>
      <c r="CP50" s="1257"/>
      <c r="CQ50" s="1257"/>
      <c r="CR50" s="1257"/>
      <c r="CS50" s="1257"/>
      <c r="CT50" s="1257"/>
      <c r="CU50" s="1257"/>
      <c r="CV50" s="1257" t="s">
        <v>529</v>
      </c>
      <c r="CW50" s="1257"/>
      <c r="CX50" s="1257"/>
      <c r="CY50" s="1257"/>
      <c r="CZ50" s="1257"/>
      <c r="DA50" s="1257"/>
      <c r="DB50" s="1257"/>
      <c r="DC50" s="1257"/>
    </row>
    <row r="51" spans="1:109" ht="13.5" customHeight="1" x14ac:dyDescent="0.15">
      <c r="B51" s="372"/>
      <c r="G51" s="1270"/>
      <c r="H51" s="1270"/>
      <c r="I51" s="1271"/>
      <c r="J51" s="1271"/>
      <c r="K51" s="1269"/>
      <c r="L51" s="1269"/>
      <c r="M51" s="1269"/>
      <c r="N51" s="1269"/>
      <c r="AM51" s="381"/>
      <c r="AN51" s="1259" t="s">
        <v>577</v>
      </c>
      <c r="AO51" s="1259"/>
      <c r="AP51" s="1259"/>
      <c r="AQ51" s="1259"/>
      <c r="AR51" s="1259"/>
      <c r="AS51" s="1259"/>
      <c r="AT51" s="1259"/>
      <c r="AU51" s="1259"/>
      <c r="AV51" s="1259"/>
      <c r="AW51" s="1259"/>
      <c r="AX51" s="1259"/>
      <c r="AY51" s="1259"/>
      <c r="AZ51" s="1259"/>
      <c r="BA51" s="1259"/>
      <c r="BB51" s="1259" t="s">
        <v>578</v>
      </c>
      <c r="BC51" s="1259"/>
      <c r="BD51" s="1259"/>
      <c r="BE51" s="1259"/>
      <c r="BF51" s="1259"/>
      <c r="BG51" s="1259"/>
      <c r="BH51" s="1259"/>
      <c r="BI51" s="1259"/>
      <c r="BJ51" s="1259"/>
      <c r="BK51" s="1259"/>
      <c r="BL51" s="1259"/>
      <c r="BM51" s="1259"/>
      <c r="BN51" s="1259"/>
      <c r="BO51" s="1259"/>
      <c r="BP51" s="1258">
        <v>86.7</v>
      </c>
      <c r="BQ51" s="1258"/>
      <c r="BR51" s="1258"/>
      <c r="BS51" s="1258"/>
      <c r="BT51" s="1258"/>
      <c r="BU51" s="1258"/>
      <c r="BV51" s="1258"/>
      <c r="BW51" s="1258"/>
      <c r="BX51" s="1258">
        <v>81.5</v>
      </c>
      <c r="BY51" s="1258"/>
      <c r="BZ51" s="1258"/>
      <c r="CA51" s="1258"/>
      <c r="CB51" s="1258"/>
      <c r="CC51" s="1258"/>
      <c r="CD51" s="1258"/>
      <c r="CE51" s="1258"/>
      <c r="CF51" s="1258">
        <v>65.900000000000006</v>
      </c>
      <c r="CG51" s="1258"/>
      <c r="CH51" s="1258"/>
      <c r="CI51" s="1258"/>
      <c r="CJ51" s="1258"/>
      <c r="CK51" s="1258"/>
      <c r="CL51" s="1258"/>
      <c r="CM51" s="1258"/>
      <c r="CN51" s="1258">
        <v>62.3</v>
      </c>
      <c r="CO51" s="1258"/>
      <c r="CP51" s="1258"/>
      <c r="CQ51" s="1258"/>
      <c r="CR51" s="1258"/>
      <c r="CS51" s="1258"/>
      <c r="CT51" s="1258"/>
      <c r="CU51" s="1258"/>
      <c r="CV51" s="1258">
        <v>50.7</v>
      </c>
      <c r="CW51" s="1258"/>
      <c r="CX51" s="1258"/>
      <c r="CY51" s="1258"/>
      <c r="CZ51" s="1258"/>
      <c r="DA51" s="1258"/>
      <c r="DB51" s="1258"/>
      <c r="DC51" s="1258"/>
    </row>
    <row r="52" spans="1:109" x14ac:dyDescent="0.15">
      <c r="B52" s="372"/>
      <c r="G52" s="1270"/>
      <c r="H52" s="1270"/>
      <c r="I52" s="1271"/>
      <c r="J52" s="1271"/>
      <c r="K52" s="1269"/>
      <c r="L52" s="1269"/>
      <c r="M52" s="1269"/>
      <c r="N52" s="1269"/>
      <c r="AM52" s="381"/>
      <c r="AN52" s="1259"/>
      <c r="AO52" s="1259"/>
      <c r="AP52" s="1259"/>
      <c r="AQ52" s="1259"/>
      <c r="AR52" s="1259"/>
      <c r="AS52" s="1259"/>
      <c r="AT52" s="1259"/>
      <c r="AU52" s="1259"/>
      <c r="AV52" s="1259"/>
      <c r="AW52" s="1259"/>
      <c r="AX52" s="1259"/>
      <c r="AY52" s="1259"/>
      <c r="AZ52" s="1259"/>
      <c r="BA52" s="1259"/>
      <c r="BB52" s="1259"/>
      <c r="BC52" s="1259"/>
      <c r="BD52" s="1259"/>
      <c r="BE52" s="1259"/>
      <c r="BF52" s="1259"/>
      <c r="BG52" s="1259"/>
      <c r="BH52" s="1259"/>
      <c r="BI52" s="1259"/>
      <c r="BJ52" s="1259"/>
      <c r="BK52" s="1259"/>
      <c r="BL52" s="1259"/>
      <c r="BM52" s="1259"/>
      <c r="BN52" s="1259"/>
      <c r="BO52" s="1259"/>
      <c r="BP52" s="1258"/>
      <c r="BQ52" s="1258"/>
      <c r="BR52" s="1258"/>
      <c r="BS52" s="1258"/>
      <c r="BT52" s="1258"/>
      <c r="BU52" s="1258"/>
      <c r="BV52" s="1258"/>
      <c r="BW52" s="1258"/>
      <c r="BX52" s="1258"/>
      <c r="BY52" s="1258"/>
      <c r="BZ52" s="1258"/>
      <c r="CA52" s="1258"/>
      <c r="CB52" s="1258"/>
      <c r="CC52" s="1258"/>
      <c r="CD52" s="1258"/>
      <c r="CE52" s="1258"/>
      <c r="CF52" s="1258"/>
      <c r="CG52" s="1258"/>
      <c r="CH52" s="1258"/>
      <c r="CI52" s="1258"/>
      <c r="CJ52" s="1258"/>
      <c r="CK52" s="1258"/>
      <c r="CL52" s="1258"/>
      <c r="CM52" s="1258"/>
      <c r="CN52" s="1258"/>
      <c r="CO52" s="1258"/>
      <c r="CP52" s="1258"/>
      <c r="CQ52" s="1258"/>
      <c r="CR52" s="1258"/>
      <c r="CS52" s="1258"/>
      <c r="CT52" s="1258"/>
      <c r="CU52" s="1258"/>
      <c r="CV52" s="1258"/>
      <c r="CW52" s="1258"/>
      <c r="CX52" s="1258"/>
      <c r="CY52" s="1258"/>
      <c r="CZ52" s="1258"/>
      <c r="DA52" s="1258"/>
      <c r="DB52" s="1258"/>
      <c r="DC52" s="1258"/>
    </row>
    <row r="53" spans="1:109" x14ac:dyDescent="0.15">
      <c r="A53" s="380"/>
      <c r="B53" s="372"/>
      <c r="G53" s="1270"/>
      <c r="H53" s="1270"/>
      <c r="I53" s="1253"/>
      <c r="J53" s="1253"/>
      <c r="K53" s="1269"/>
      <c r="L53" s="1269"/>
      <c r="M53" s="1269"/>
      <c r="N53" s="1269"/>
      <c r="AM53" s="381"/>
      <c r="AN53" s="1259"/>
      <c r="AO53" s="1259"/>
      <c r="AP53" s="1259"/>
      <c r="AQ53" s="1259"/>
      <c r="AR53" s="1259"/>
      <c r="AS53" s="1259"/>
      <c r="AT53" s="1259"/>
      <c r="AU53" s="1259"/>
      <c r="AV53" s="1259"/>
      <c r="AW53" s="1259"/>
      <c r="AX53" s="1259"/>
      <c r="AY53" s="1259"/>
      <c r="AZ53" s="1259"/>
      <c r="BA53" s="1259"/>
      <c r="BB53" s="1259" t="s">
        <v>579</v>
      </c>
      <c r="BC53" s="1259"/>
      <c r="BD53" s="1259"/>
      <c r="BE53" s="1259"/>
      <c r="BF53" s="1259"/>
      <c r="BG53" s="1259"/>
      <c r="BH53" s="1259"/>
      <c r="BI53" s="1259"/>
      <c r="BJ53" s="1259"/>
      <c r="BK53" s="1259"/>
      <c r="BL53" s="1259"/>
      <c r="BM53" s="1259"/>
      <c r="BN53" s="1259"/>
      <c r="BO53" s="1259"/>
      <c r="BP53" s="1258">
        <v>64.3</v>
      </c>
      <c r="BQ53" s="1258"/>
      <c r="BR53" s="1258"/>
      <c r="BS53" s="1258"/>
      <c r="BT53" s="1258"/>
      <c r="BU53" s="1258"/>
      <c r="BV53" s="1258"/>
      <c r="BW53" s="1258"/>
      <c r="BX53" s="1258">
        <v>65.7</v>
      </c>
      <c r="BY53" s="1258"/>
      <c r="BZ53" s="1258"/>
      <c r="CA53" s="1258"/>
      <c r="CB53" s="1258"/>
      <c r="CC53" s="1258"/>
      <c r="CD53" s="1258"/>
      <c r="CE53" s="1258"/>
      <c r="CF53" s="1258">
        <v>67</v>
      </c>
      <c r="CG53" s="1258"/>
      <c r="CH53" s="1258"/>
      <c r="CI53" s="1258"/>
      <c r="CJ53" s="1258"/>
      <c r="CK53" s="1258"/>
      <c r="CL53" s="1258"/>
      <c r="CM53" s="1258"/>
      <c r="CN53" s="1258">
        <v>67.599999999999994</v>
      </c>
      <c r="CO53" s="1258"/>
      <c r="CP53" s="1258"/>
      <c r="CQ53" s="1258"/>
      <c r="CR53" s="1258"/>
      <c r="CS53" s="1258"/>
      <c r="CT53" s="1258"/>
      <c r="CU53" s="1258"/>
      <c r="CV53" s="1258">
        <v>69.2</v>
      </c>
      <c r="CW53" s="1258"/>
      <c r="CX53" s="1258"/>
      <c r="CY53" s="1258"/>
      <c r="CZ53" s="1258"/>
      <c r="DA53" s="1258"/>
      <c r="DB53" s="1258"/>
      <c r="DC53" s="1258"/>
    </row>
    <row r="54" spans="1:109" x14ac:dyDescent="0.15">
      <c r="A54" s="380"/>
      <c r="B54" s="372"/>
      <c r="G54" s="1270"/>
      <c r="H54" s="1270"/>
      <c r="I54" s="1253"/>
      <c r="J54" s="1253"/>
      <c r="K54" s="1269"/>
      <c r="L54" s="1269"/>
      <c r="M54" s="1269"/>
      <c r="N54" s="1269"/>
      <c r="AM54" s="381"/>
      <c r="AN54" s="1259"/>
      <c r="AO54" s="1259"/>
      <c r="AP54" s="1259"/>
      <c r="AQ54" s="1259"/>
      <c r="AR54" s="1259"/>
      <c r="AS54" s="1259"/>
      <c r="AT54" s="1259"/>
      <c r="AU54" s="1259"/>
      <c r="AV54" s="1259"/>
      <c r="AW54" s="1259"/>
      <c r="AX54" s="1259"/>
      <c r="AY54" s="1259"/>
      <c r="AZ54" s="1259"/>
      <c r="BA54" s="1259"/>
      <c r="BB54" s="1259"/>
      <c r="BC54" s="1259"/>
      <c r="BD54" s="1259"/>
      <c r="BE54" s="1259"/>
      <c r="BF54" s="1259"/>
      <c r="BG54" s="1259"/>
      <c r="BH54" s="1259"/>
      <c r="BI54" s="1259"/>
      <c r="BJ54" s="1259"/>
      <c r="BK54" s="1259"/>
      <c r="BL54" s="1259"/>
      <c r="BM54" s="1259"/>
      <c r="BN54" s="1259"/>
      <c r="BO54" s="1259"/>
      <c r="BP54" s="1258"/>
      <c r="BQ54" s="1258"/>
      <c r="BR54" s="1258"/>
      <c r="BS54" s="1258"/>
      <c r="BT54" s="1258"/>
      <c r="BU54" s="1258"/>
      <c r="BV54" s="1258"/>
      <c r="BW54" s="1258"/>
      <c r="BX54" s="1258"/>
      <c r="BY54" s="1258"/>
      <c r="BZ54" s="1258"/>
      <c r="CA54" s="1258"/>
      <c r="CB54" s="1258"/>
      <c r="CC54" s="1258"/>
      <c r="CD54" s="1258"/>
      <c r="CE54" s="1258"/>
      <c r="CF54" s="1258"/>
      <c r="CG54" s="1258"/>
      <c r="CH54" s="1258"/>
      <c r="CI54" s="1258"/>
      <c r="CJ54" s="1258"/>
      <c r="CK54" s="1258"/>
      <c r="CL54" s="1258"/>
      <c r="CM54" s="1258"/>
      <c r="CN54" s="1258"/>
      <c r="CO54" s="1258"/>
      <c r="CP54" s="1258"/>
      <c r="CQ54" s="1258"/>
      <c r="CR54" s="1258"/>
      <c r="CS54" s="1258"/>
      <c r="CT54" s="1258"/>
      <c r="CU54" s="1258"/>
      <c r="CV54" s="1258"/>
      <c r="CW54" s="1258"/>
      <c r="CX54" s="1258"/>
      <c r="CY54" s="1258"/>
      <c r="CZ54" s="1258"/>
      <c r="DA54" s="1258"/>
      <c r="DB54" s="1258"/>
      <c r="DC54" s="1258"/>
    </row>
    <row r="55" spans="1:109" x14ac:dyDescent="0.15">
      <c r="A55" s="380"/>
      <c r="B55" s="372"/>
      <c r="G55" s="1253"/>
      <c r="H55" s="1253"/>
      <c r="I55" s="1253"/>
      <c r="J55" s="1253"/>
      <c r="K55" s="1269"/>
      <c r="L55" s="1269"/>
      <c r="M55" s="1269"/>
      <c r="N55" s="1269"/>
      <c r="AN55" s="1257" t="s">
        <v>580</v>
      </c>
      <c r="AO55" s="1257"/>
      <c r="AP55" s="1257"/>
      <c r="AQ55" s="1257"/>
      <c r="AR55" s="1257"/>
      <c r="AS55" s="1257"/>
      <c r="AT55" s="1257"/>
      <c r="AU55" s="1257"/>
      <c r="AV55" s="1257"/>
      <c r="AW55" s="1257"/>
      <c r="AX55" s="1257"/>
      <c r="AY55" s="1257"/>
      <c r="AZ55" s="1257"/>
      <c r="BA55" s="1257"/>
      <c r="BB55" s="1259" t="s">
        <v>578</v>
      </c>
      <c r="BC55" s="1259"/>
      <c r="BD55" s="1259"/>
      <c r="BE55" s="1259"/>
      <c r="BF55" s="1259"/>
      <c r="BG55" s="1259"/>
      <c r="BH55" s="1259"/>
      <c r="BI55" s="1259"/>
      <c r="BJ55" s="1259"/>
      <c r="BK55" s="1259"/>
      <c r="BL55" s="1259"/>
      <c r="BM55" s="1259"/>
      <c r="BN55" s="1259"/>
      <c r="BO55" s="1259"/>
      <c r="BP55" s="1258">
        <v>23.5</v>
      </c>
      <c r="BQ55" s="1258"/>
      <c r="BR55" s="1258"/>
      <c r="BS55" s="1258"/>
      <c r="BT55" s="1258"/>
      <c r="BU55" s="1258"/>
      <c r="BV55" s="1258"/>
      <c r="BW55" s="1258"/>
      <c r="BX55" s="1258">
        <v>6.9</v>
      </c>
      <c r="BY55" s="1258"/>
      <c r="BZ55" s="1258"/>
      <c r="CA55" s="1258"/>
      <c r="CB55" s="1258"/>
      <c r="CC55" s="1258"/>
      <c r="CD55" s="1258"/>
      <c r="CE55" s="1258"/>
      <c r="CF55" s="1258">
        <v>0</v>
      </c>
      <c r="CG55" s="1258"/>
      <c r="CH55" s="1258"/>
      <c r="CI55" s="1258"/>
      <c r="CJ55" s="1258"/>
      <c r="CK55" s="1258"/>
      <c r="CL55" s="1258"/>
      <c r="CM55" s="1258"/>
      <c r="CN55" s="1258">
        <v>0</v>
      </c>
      <c r="CO55" s="1258"/>
      <c r="CP55" s="1258"/>
      <c r="CQ55" s="1258"/>
      <c r="CR55" s="1258"/>
      <c r="CS55" s="1258"/>
      <c r="CT55" s="1258"/>
      <c r="CU55" s="1258"/>
      <c r="CV55" s="1258">
        <v>0</v>
      </c>
      <c r="CW55" s="1258"/>
      <c r="CX55" s="1258"/>
      <c r="CY55" s="1258"/>
      <c r="CZ55" s="1258"/>
      <c r="DA55" s="1258"/>
      <c r="DB55" s="1258"/>
      <c r="DC55" s="1258"/>
    </row>
    <row r="56" spans="1:109" x14ac:dyDescent="0.15">
      <c r="A56" s="380"/>
      <c r="B56" s="372"/>
      <c r="G56" s="1253"/>
      <c r="H56" s="1253"/>
      <c r="I56" s="1253"/>
      <c r="J56" s="1253"/>
      <c r="K56" s="1269"/>
      <c r="L56" s="1269"/>
      <c r="M56" s="1269"/>
      <c r="N56" s="1269"/>
      <c r="AN56" s="1257"/>
      <c r="AO56" s="1257"/>
      <c r="AP56" s="1257"/>
      <c r="AQ56" s="1257"/>
      <c r="AR56" s="1257"/>
      <c r="AS56" s="1257"/>
      <c r="AT56" s="1257"/>
      <c r="AU56" s="1257"/>
      <c r="AV56" s="1257"/>
      <c r="AW56" s="1257"/>
      <c r="AX56" s="1257"/>
      <c r="AY56" s="1257"/>
      <c r="AZ56" s="1257"/>
      <c r="BA56" s="1257"/>
      <c r="BB56" s="1259"/>
      <c r="BC56" s="1259"/>
      <c r="BD56" s="1259"/>
      <c r="BE56" s="1259"/>
      <c r="BF56" s="1259"/>
      <c r="BG56" s="1259"/>
      <c r="BH56" s="1259"/>
      <c r="BI56" s="1259"/>
      <c r="BJ56" s="1259"/>
      <c r="BK56" s="1259"/>
      <c r="BL56" s="1259"/>
      <c r="BM56" s="1259"/>
      <c r="BN56" s="1259"/>
      <c r="BO56" s="1259"/>
      <c r="BP56" s="1258"/>
      <c r="BQ56" s="1258"/>
      <c r="BR56" s="1258"/>
      <c r="BS56" s="1258"/>
      <c r="BT56" s="1258"/>
      <c r="BU56" s="1258"/>
      <c r="BV56" s="1258"/>
      <c r="BW56" s="1258"/>
      <c r="BX56" s="1258"/>
      <c r="BY56" s="1258"/>
      <c r="BZ56" s="1258"/>
      <c r="CA56" s="1258"/>
      <c r="CB56" s="1258"/>
      <c r="CC56" s="1258"/>
      <c r="CD56" s="1258"/>
      <c r="CE56" s="1258"/>
      <c r="CF56" s="1258"/>
      <c r="CG56" s="1258"/>
      <c r="CH56" s="1258"/>
      <c r="CI56" s="1258"/>
      <c r="CJ56" s="1258"/>
      <c r="CK56" s="1258"/>
      <c r="CL56" s="1258"/>
      <c r="CM56" s="1258"/>
      <c r="CN56" s="1258"/>
      <c r="CO56" s="1258"/>
      <c r="CP56" s="1258"/>
      <c r="CQ56" s="1258"/>
      <c r="CR56" s="1258"/>
      <c r="CS56" s="1258"/>
      <c r="CT56" s="1258"/>
      <c r="CU56" s="1258"/>
      <c r="CV56" s="1258"/>
      <c r="CW56" s="1258"/>
      <c r="CX56" s="1258"/>
      <c r="CY56" s="1258"/>
      <c r="CZ56" s="1258"/>
      <c r="DA56" s="1258"/>
      <c r="DB56" s="1258"/>
      <c r="DC56" s="1258"/>
    </row>
    <row r="57" spans="1:109" s="380" customFormat="1" x14ac:dyDescent="0.15">
      <c r="B57" s="384"/>
      <c r="G57" s="1253"/>
      <c r="H57" s="1253"/>
      <c r="I57" s="1272"/>
      <c r="J57" s="1272"/>
      <c r="K57" s="1269"/>
      <c r="L57" s="1269"/>
      <c r="M57" s="1269"/>
      <c r="N57" s="1269"/>
      <c r="AM57" s="366"/>
      <c r="AN57" s="1257"/>
      <c r="AO57" s="1257"/>
      <c r="AP57" s="1257"/>
      <c r="AQ57" s="1257"/>
      <c r="AR57" s="1257"/>
      <c r="AS57" s="1257"/>
      <c r="AT57" s="1257"/>
      <c r="AU57" s="1257"/>
      <c r="AV57" s="1257"/>
      <c r="AW57" s="1257"/>
      <c r="AX57" s="1257"/>
      <c r="AY57" s="1257"/>
      <c r="AZ57" s="1257"/>
      <c r="BA57" s="1257"/>
      <c r="BB57" s="1259" t="s">
        <v>579</v>
      </c>
      <c r="BC57" s="1259"/>
      <c r="BD57" s="1259"/>
      <c r="BE57" s="1259"/>
      <c r="BF57" s="1259"/>
      <c r="BG57" s="1259"/>
      <c r="BH57" s="1259"/>
      <c r="BI57" s="1259"/>
      <c r="BJ57" s="1259"/>
      <c r="BK57" s="1259"/>
      <c r="BL57" s="1259"/>
      <c r="BM57" s="1259"/>
      <c r="BN57" s="1259"/>
      <c r="BO57" s="1259"/>
      <c r="BP57" s="1258">
        <v>62</v>
      </c>
      <c r="BQ57" s="1258"/>
      <c r="BR57" s="1258"/>
      <c r="BS57" s="1258"/>
      <c r="BT57" s="1258"/>
      <c r="BU57" s="1258"/>
      <c r="BV57" s="1258"/>
      <c r="BW57" s="1258"/>
      <c r="BX57" s="1258">
        <v>62.9</v>
      </c>
      <c r="BY57" s="1258"/>
      <c r="BZ57" s="1258"/>
      <c r="CA57" s="1258"/>
      <c r="CB57" s="1258"/>
      <c r="CC57" s="1258"/>
      <c r="CD57" s="1258"/>
      <c r="CE57" s="1258"/>
      <c r="CF57" s="1258">
        <v>63.3</v>
      </c>
      <c r="CG57" s="1258"/>
      <c r="CH57" s="1258"/>
      <c r="CI57" s="1258"/>
      <c r="CJ57" s="1258"/>
      <c r="CK57" s="1258"/>
      <c r="CL57" s="1258"/>
      <c r="CM57" s="1258"/>
      <c r="CN57" s="1258">
        <v>64.400000000000006</v>
      </c>
      <c r="CO57" s="1258"/>
      <c r="CP57" s="1258"/>
      <c r="CQ57" s="1258"/>
      <c r="CR57" s="1258"/>
      <c r="CS57" s="1258"/>
      <c r="CT57" s="1258"/>
      <c r="CU57" s="1258"/>
      <c r="CV57" s="1258">
        <v>65.2</v>
      </c>
      <c r="CW57" s="1258"/>
      <c r="CX57" s="1258"/>
      <c r="CY57" s="1258"/>
      <c r="CZ57" s="1258"/>
      <c r="DA57" s="1258"/>
      <c r="DB57" s="1258"/>
      <c r="DC57" s="1258"/>
      <c r="DD57" s="385"/>
      <c r="DE57" s="384"/>
    </row>
    <row r="58" spans="1:109" s="380" customFormat="1" x14ac:dyDescent="0.15">
      <c r="A58" s="366"/>
      <c r="B58" s="384"/>
      <c r="G58" s="1253"/>
      <c r="H58" s="1253"/>
      <c r="I58" s="1272"/>
      <c r="J58" s="1272"/>
      <c r="K58" s="1269"/>
      <c r="L58" s="1269"/>
      <c r="M58" s="1269"/>
      <c r="N58" s="1269"/>
      <c r="AM58" s="366"/>
      <c r="AN58" s="1257"/>
      <c r="AO58" s="1257"/>
      <c r="AP58" s="1257"/>
      <c r="AQ58" s="1257"/>
      <c r="AR58" s="1257"/>
      <c r="AS58" s="1257"/>
      <c r="AT58" s="1257"/>
      <c r="AU58" s="1257"/>
      <c r="AV58" s="1257"/>
      <c r="AW58" s="1257"/>
      <c r="AX58" s="1257"/>
      <c r="AY58" s="1257"/>
      <c r="AZ58" s="1257"/>
      <c r="BA58" s="1257"/>
      <c r="BB58" s="1259"/>
      <c r="BC58" s="1259"/>
      <c r="BD58" s="1259"/>
      <c r="BE58" s="1259"/>
      <c r="BF58" s="1259"/>
      <c r="BG58" s="1259"/>
      <c r="BH58" s="1259"/>
      <c r="BI58" s="1259"/>
      <c r="BJ58" s="1259"/>
      <c r="BK58" s="1259"/>
      <c r="BL58" s="1259"/>
      <c r="BM58" s="1259"/>
      <c r="BN58" s="1259"/>
      <c r="BO58" s="1259"/>
      <c r="BP58" s="1258"/>
      <c r="BQ58" s="1258"/>
      <c r="BR58" s="1258"/>
      <c r="BS58" s="1258"/>
      <c r="BT58" s="1258"/>
      <c r="BU58" s="1258"/>
      <c r="BV58" s="1258"/>
      <c r="BW58" s="1258"/>
      <c r="BX58" s="1258"/>
      <c r="BY58" s="1258"/>
      <c r="BZ58" s="1258"/>
      <c r="CA58" s="1258"/>
      <c r="CB58" s="1258"/>
      <c r="CC58" s="1258"/>
      <c r="CD58" s="1258"/>
      <c r="CE58" s="1258"/>
      <c r="CF58" s="1258"/>
      <c r="CG58" s="1258"/>
      <c r="CH58" s="1258"/>
      <c r="CI58" s="1258"/>
      <c r="CJ58" s="1258"/>
      <c r="CK58" s="1258"/>
      <c r="CL58" s="1258"/>
      <c r="CM58" s="1258"/>
      <c r="CN58" s="1258"/>
      <c r="CO58" s="1258"/>
      <c r="CP58" s="1258"/>
      <c r="CQ58" s="1258"/>
      <c r="CR58" s="1258"/>
      <c r="CS58" s="1258"/>
      <c r="CT58" s="1258"/>
      <c r="CU58" s="1258"/>
      <c r="CV58" s="1258"/>
      <c r="CW58" s="1258"/>
      <c r="CX58" s="1258"/>
      <c r="CY58" s="1258"/>
      <c r="CZ58" s="1258"/>
      <c r="DA58" s="1258"/>
      <c r="DB58" s="1258"/>
      <c r="DC58" s="1258"/>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581</v>
      </c>
    </row>
    <row r="64" spans="1:109" x14ac:dyDescent="0.15">
      <c r="B64" s="372"/>
      <c r="G64" s="379"/>
      <c r="I64" s="392"/>
      <c r="J64" s="392"/>
      <c r="K64" s="392"/>
      <c r="L64" s="392"/>
      <c r="M64" s="392"/>
      <c r="N64" s="393"/>
      <c r="AM64" s="379"/>
      <c r="AN64" s="379" t="s">
        <v>575</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60" t="s">
        <v>584</v>
      </c>
      <c r="AO65" s="1261"/>
      <c r="AP65" s="1261"/>
      <c r="AQ65" s="1261"/>
      <c r="AR65" s="1261"/>
      <c r="AS65" s="1261"/>
      <c r="AT65" s="1261"/>
      <c r="AU65" s="1261"/>
      <c r="AV65" s="1261"/>
      <c r="AW65" s="1261"/>
      <c r="AX65" s="1261"/>
      <c r="AY65" s="1261"/>
      <c r="AZ65" s="1261"/>
      <c r="BA65" s="1261"/>
      <c r="BB65" s="1261"/>
      <c r="BC65" s="1261"/>
      <c r="BD65" s="1261"/>
      <c r="BE65" s="1261"/>
      <c r="BF65" s="1261"/>
      <c r="BG65" s="1261"/>
      <c r="BH65" s="1261"/>
      <c r="BI65" s="1261"/>
      <c r="BJ65" s="1261"/>
      <c r="BK65" s="1261"/>
      <c r="BL65" s="1261"/>
      <c r="BM65" s="1261"/>
      <c r="BN65" s="1261"/>
      <c r="BO65" s="1261"/>
      <c r="BP65" s="1261"/>
      <c r="BQ65" s="1261"/>
      <c r="BR65" s="1261"/>
      <c r="BS65" s="1261"/>
      <c r="BT65" s="1261"/>
      <c r="BU65" s="1261"/>
      <c r="BV65" s="1261"/>
      <c r="BW65" s="1261"/>
      <c r="BX65" s="1261"/>
      <c r="BY65" s="1261"/>
      <c r="BZ65" s="1261"/>
      <c r="CA65" s="1261"/>
      <c r="CB65" s="1261"/>
      <c r="CC65" s="1261"/>
      <c r="CD65" s="1261"/>
      <c r="CE65" s="1261"/>
      <c r="CF65" s="1261"/>
      <c r="CG65" s="1261"/>
      <c r="CH65" s="1261"/>
      <c r="CI65" s="1261"/>
      <c r="CJ65" s="1261"/>
      <c r="CK65" s="1261"/>
      <c r="CL65" s="1261"/>
      <c r="CM65" s="1261"/>
      <c r="CN65" s="1261"/>
      <c r="CO65" s="1261"/>
      <c r="CP65" s="1261"/>
      <c r="CQ65" s="1261"/>
      <c r="CR65" s="1261"/>
      <c r="CS65" s="1261"/>
      <c r="CT65" s="1261"/>
      <c r="CU65" s="1261"/>
      <c r="CV65" s="1261"/>
      <c r="CW65" s="1261"/>
      <c r="CX65" s="1261"/>
      <c r="CY65" s="1261"/>
      <c r="CZ65" s="1261"/>
      <c r="DA65" s="1261"/>
      <c r="DB65" s="1261"/>
      <c r="DC65" s="1262"/>
    </row>
    <row r="66" spans="2:107" x14ac:dyDescent="0.15">
      <c r="B66" s="372"/>
      <c r="AN66" s="1263"/>
      <c r="AO66" s="1264"/>
      <c r="AP66" s="1264"/>
      <c r="AQ66" s="1264"/>
      <c r="AR66" s="1264"/>
      <c r="AS66" s="1264"/>
      <c r="AT66" s="1264"/>
      <c r="AU66" s="1264"/>
      <c r="AV66" s="1264"/>
      <c r="AW66" s="1264"/>
      <c r="AX66" s="1264"/>
      <c r="AY66" s="1264"/>
      <c r="AZ66" s="1264"/>
      <c r="BA66" s="1264"/>
      <c r="BB66" s="1264"/>
      <c r="BC66" s="1264"/>
      <c r="BD66" s="1264"/>
      <c r="BE66" s="1264"/>
      <c r="BF66" s="1264"/>
      <c r="BG66" s="1264"/>
      <c r="BH66" s="1264"/>
      <c r="BI66" s="1264"/>
      <c r="BJ66" s="1264"/>
      <c r="BK66" s="1264"/>
      <c r="BL66" s="1264"/>
      <c r="BM66" s="1264"/>
      <c r="BN66" s="1264"/>
      <c r="BO66" s="1264"/>
      <c r="BP66" s="1264"/>
      <c r="BQ66" s="1264"/>
      <c r="BR66" s="1264"/>
      <c r="BS66" s="1264"/>
      <c r="BT66" s="1264"/>
      <c r="BU66" s="1264"/>
      <c r="BV66" s="1264"/>
      <c r="BW66" s="1264"/>
      <c r="BX66" s="1264"/>
      <c r="BY66" s="1264"/>
      <c r="BZ66" s="1264"/>
      <c r="CA66" s="1264"/>
      <c r="CB66" s="1264"/>
      <c r="CC66" s="1264"/>
      <c r="CD66" s="1264"/>
      <c r="CE66" s="1264"/>
      <c r="CF66" s="1264"/>
      <c r="CG66" s="1264"/>
      <c r="CH66" s="1264"/>
      <c r="CI66" s="1264"/>
      <c r="CJ66" s="1264"/>
      <c r="CK66" s="1264"/>
      <c r="CL66" s="1264"/>
      <c r="CM66" s="1264"/>
      <c r="CN66" s="1264"/>
      <c r="CO66" s="1264"/>
      <c r="CP66" s="1264"/>
      <c r="CQ66" s="1264"/>
      <c r="CR66" s="1264"/>
      <c r="CS66" s="1264"/>
      <c r="CT66" s="1264"/>
      <c r="CU66" s="1264"/>
      <c r="CV66" s="1264"/>
      <c r="CW66" s="1264"/>
      <c r="CX66" s="1264"/>
      <c r="CY66" s="1264"/>
      <c r="CZ66" s="1264"/>
      <c r="DA66" s="1264"/>
      <c r="DB66" s="1264"/>
      <c r="DC66" s="1265"/>
    </row>
    <row r="67" spans="2:107" x14ac:dyDescent="0.15">
      <c r="B67" s="372"/>
      <c r="AN67" s="1263"/>
      <c r="AO67" s="1264"/>
      <c r="AP67" s="1264"/>
      <c r="AQ67" s="1264"/>
      <c r="AR67" s="1264"/>
      <c r="AS67" s="1264"/>
      <c r="AT67" s="1264"/>
      <c r="AU67" s="1264"/>
      <c r="AV67" s="1264"/>
      <c r="AW67" s="1264"/>
      <c r="AX67" s="1264"/>
      <c r="AY67" s="1264"/>
      <c r="AZ67" s="1264"/>
      <c r="BA67" s="1264"/>
      <c r="BB67" s="1264"/>
      <c r="BC67" s="1264"/>
      <c r="BD67" s="1264"/>
      <c r="BE67" s="1264"/>
      <c r="BF67" s="1264"/>
      <c r="BG67" s="1264"/>
      <c r="BH67" s="1264"/>
      <c r="BI67" s="1264"/>
      <c r="BJ67" s="1264"/>
      <c r="BK67" s="1264"/>
      <c r="BL67" s="1264"/>
      <c r="BM67" s="1264"/>
      <c r="BN67" s="1264"/>
      <c r="BO67" s="1264"/>
      <c r="BP67" s="1264"/>
      <c r="BQ67" s="1264"/>
      <c r="BR67" s="1264"/>
      <c r="BS67" s="1264"/>
      <c r="BT67" s="1264"/>
      <c r="BU67" s="1264"/>
      <c r="BV67" s="1264"/>
      <c r="BW67" s="1264"/>
      <c r="BX67" s="1264"/>
      <c r="BY67" s="1264"/>
      <c r="BZ67" s="1264"/>
      <c r="CA67" s="1264"/>
      <c r="CB67" s="1264"/>
      <c r="CC67" s="1264"/>
      <c r="CD67" s="1264"/>
      <c r="CE67" s="1264"/>
      <c r="CF67" s="1264"/>
      <c r="CG67" s="1264"/>
      <c r="CH67" s="1264"/>
      <c r="CI67" s="1264"/>
      <c r="CJ67" s="1264"/>
      <c r="CK67" s="1264"/>
      <c r="CL67" s="1264"/>
      <c r="CM67" s="1264"/>
      <c r="CN67" s="1264"/>
      <c r="CO67" s="1264"/>
      <c r="CP67" s="1264"/>
      <c r="CQ67" s="1264"/>
      <c r="CR67" s="1264"/>
      <c r="CS67" s="1264"/>
      <c r="CT67" s="1264"/>
      <c r="CU67" s="1264"/>
      <c r="CV67" s="1264"/>
      <c r="CW67" s="1264"/>
      <c r="CX67" s="1264"/>
      <c r="CY67" s="1264"/>
      <c r="CZ67" s="1264"/>
      <c r="DA67" s="1264"/>
      <c r="DB67" s="1264"/>
      <c r="DC67" s="1265"/>
    </row>
    <row r="68" spans="2:107" x14ac:dyDescent="0.15">
      <c r="B68" s="372"/>
      <c r="AN68" s="1263"/>
      <c r="AO68" s="1264"/>
      <c r="AP68" s="1264"/>
      <c r="AQ68" s="1264"/>
      <c r="AR68" s="1264"/>
      <c r="AS68" s="1264"/>
      <c r="AT68" s="1264"/>
      <c r="AU68" s="1264"/>
      <c r="AV68" s="1264"/>
      <c r="AW68" s="1264"/>
      <c r="AX68" s="1264"/>
      <c r="AY68" s="1264"/>
      <c r="AZ68" s="1264"/>
      <c r="BA68" s="1264"/>
      <c r="BB68" s="1264"/>
      <c r="BC68" s="1264"/>
      <c r="BD68" s="1264"/>
      <c r="BE68" s="1264"/>
      <c r="BF68" s="1264"/>
      <c r="BG68" s="1264"/>
      <c r="BH68" s="1264"/>
      <c r="BI68" s="1264"/>
      <c r="BJ68" s="1264"/>
      <c r="BK68" s="1264"/>
      <c r="BL68" s="1264"/>
      <c r="BM68" s="1264"/>
      <c r="BN68" s="1264"/>
      <c r="BO68" s="1264"/>
      <c r="BP68" s="1264"/>
      <c r="BQ68" s="1264"/>
      <c r="BR68" s="1264"/>
      <c r="BS68" s="1264"/>
      <c r="BT68" s="1264"/>
      <c r="BU68" s="1264"/>
      <c r="BV68" s="1264"/>
      <c r="BW68" s="1264"/>
      <c r="BX68" s="1264"/>
      <c r="BY68" s="1264"/>
      <c r="BZ68" s="1264"/>
      <c r="CA68" s="1264"/>
      <c r="CB68" s="1264"/>
      <c r="CC68" s="1264"/>
      <c r="CD68" s="1264"/>
      <c r="CE68" s="1264"/>
      <c r="CF68" s="1264"/>
      <c r="CG68" s="1264"/>
      <c r="CH68" s="1264"/>
      <c r="CI68" s="1264"/>
      <c r="CJ68" s="1264"/>
      <c r="CK68" s="1264"/>
      <c r="CL68" s="1264"/>
      <c r="CM68" s="1264"/>
      <c r="CN68" s="1264"/>
      <c r="CO68" s="1264"/>
      <c r="CP68" s="1264"/>
      <c r="CQ68" s="1264"/>
      <c r="CR68" s="1264"/>
      <c r="CS68" s="1264"/>
      <c r="CT68" s="1264"/>
      <c r="CU68" s="1264"/>
      <c r="CV68" s="1264"/>
      <c r="CW68" s="1264"/>
      <c r="CX68" s="1264"/>
      <c r="CY68" s="1264"/>
      <c r="CZ68" s="1264"/>
      <c r="DA68" s="1264"/>
      <c r="DB68" s="1264"/>
      <c r="DC68" s="1265"/>
    </row>
    <row r="69" spans="2:107" x14ac:dyDescent="0.15">
      <c r="B69" s="372"/>
      <c r="AN69" s="1266"/>
      <c r="AO69" s="1267"/>
      <c r="AP69" s="1267"/>
      <c r="AQ69" s="1267"/>
      <c r="AR69" s="1267"/>
      <c r="AS69" s="1267"/>
      <c r="AT69" s="1267"/>
      <c r="AU69" s="1267"/>
      <c r="AV69" s="1267"/>
      <c r="AW69" s="1267"/>
      <c r="AX69" s="1267"/>
      <c r="AY69" s="1267"/>
      <c r="AZ69" s="1267"/>
      <c r="BA69" s="1267"/>
      <c r="BB69" s="1267"/>
      <c r="BC69" s="1267"/>
      <c r="BD69" s="1267"/>
      <c r="BE69" s="1267"/>
      <c r="BF69" s="1267"/>
      <c r="BG69" s="1267"/>
      <c r="BH69" s="1267"/>
      <c r="BI69" s="1267"/>
      <c r="BJ69" s="1267"/>
      <c r="BK69" s="1267"/>
      <c r="BL69" s="1267"/>
      <c r="BM69" s="1267"/>
      <c r="BN69" s="1267"/>
      <c r="BO69" s="1267"/>
      <c r="BP69" s="1267"/>
      <c r="BQ69" s="1267"/>
      <c r="BR69" s="1267"/>
      <c r="BS69" s="1267"/>
      <c r="BT69" s="1267"/>
      <c r="BU69" s="1267"/>
      <c r="BV69" s="1267"/>
      <c r="BW69" s="1267"/>
      <c r="BX69" s="1267"/>
      <c r="BY69" s="1267"/>
      <c r="BZ69" s="1267"/>
      <c r="CA69" s="1267"/>
      <c r="CB69" s="1267"/>
      <c r="CC69" s="1267"/>
      <c r="CD69" s="1267"/>
      <c r="CE69" s="1267"/>
      <c r="CF69" s="1267"/>
      <c r="CG69" s="1267"/>
      <c r="CH69" s="1267"/>
      <c r="CI69" s="1267"/>
      <c r="CJ69" s="1267"/>
      <c r="CK69" s="1267"/>
      <c r="CL69" s="1267"/>
      <c r="CM69" s="1267"/>
      <c r="CN69" s="1267"/>
      <c r="CO69" s="1267"/>
      <c r="CP69" s="1267"/>
      <c r="CQ69" s="1267"/>
      <c r="CR69" s="1267"/>
      <c r="CS69" s="1267"/>
      <c r="CT69" s="1267"/>
      <c r="CU69" s="1267"/>
      <c r="CV69" s="1267"/>
      <c r="CW69" s="1267"/>
      <c r="CX69" s="1267"/>
      <c r="CY69" s="1267"/>
      <c r="CZ69" s="1267"/>
      <c r="DA69" s="1267"/>
      <c r="DB69" s="1267"/>
      <c r="DC69" s="1268"/>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576</v>
      </c>
    </row>
    <row r="72" spans="2:107" x14ac:dyDescent="0.15">
      <c r="B72" s="372"/>
      <c r="G72" s="1253"/>
      <c r="H72" s="1253"/>
      <c r="I72" s="1253"/>
      <c r="J72" s="1253"/>
      <c r="K72" s="382"/>
      <c r="L72" s="382"/>
      <c r="M72" s="383"/>
      <c r="N72" s="383"/>
      <c r="AN72" s="1254"/>
      <c r="AO72" s="1255"/>
      <c r="AP72" s="1255"/>
      <c r="AQ72" s="1255"/>
      <c r="AR72" s="1255"/>
      <c r="AS72" s="1255"/>
      <c r="AT72" s="1255"/>
      <c r="AU72" s="1255"/>
      <c r="AV72" s="1255"/>
      <c r="AW72" s="1255"/>
      <c r="AX72" s="1255"/>
      <c r="AY72" s="1255"/>
      <c r="AZ72" s="1255"/>
      <c r="BA72" s="1255"/>
      <c r="BB72" s="1255"/>
      <c r="BC72" s="1255"/>
      <c r="BD72" s="1255"/>
      <c r="BE72" s="1255"/>
      <c r="BF72" s="1255"/>
      <c r="BG72" s="1255"/>
      <c r="BH72" s="1255"/>
      <c r="BI72" s="1255"/>
      <c r="BJ72" s="1255"/>
      <c r="BK72" s="1255"/>
      <c r="BL72" s="1255"/>
      <c r="BM72" s="1255"/>
      <c r="BN72" s="1255"/>
      <c r="BO72" s="1256"/>
      <c r="BP72" s="1257" t="s">
        <v>525</v>
      </c>
      <c r="BQ72" s="1257"/>
      <c r="BR72" s="1257"/>
      <c r="BS72" s="1257"/>
      <c r="BT72" s="1257"/>
      <c r="BU72" s="1257"/>
      <c r="BV72" s="1257"/>
      <c r="BW72" s="1257"/>
      <c r="BX72" s="1257" t="s">
        <v>526</v>
      </c>
      <c r="BY72" s="1257"/>
      <c r="BZ72" s="1257"/>
      <c r="CA72" s="1257"/>
      <c r="CB72" s="1257"/>
      <c r="CC72" s="1257"/>
      <c r="CD72" s="1257"/>
      <c r="CE72" s="1257"/>
      <c r="CF72" s="1257" t="s">
        <v>527</v>
      </c>
      <c r="CG72" s="1257"/>
      <c r="CH72" s="1257"/>
      <c r="CI72" s="1257"/>
      <c r="CJ72" s="1257"/>
      <c r="CK72" s="1257"/>
      <c r="CL72" s="1257"/>
      <c r="CM72" s="1257"/>
      <c r="CN72" s="1257" t="s">
        <v>528</v>
      </c>
      <c r="CO72" s="1257"/>
      <c r="CP72" s="1257"/>
      <c r="CQ72" s="1257"/>
      <c r="CR72" s="1257"/>
      <c r="CS72" s="1257"/>
      <c r="CT72" s="1257"/>
      <c r="CU72" s="1257"/>
      <c r="CV72" s="1257" t="s">
        <v>529</v>
      </c>
      <c r="CW72" s="1257"/>
      <c r="CX72" s="1257"/>
      <c r="CY72" s="1257"/>
      <c r="CZ72" s="1257"/>
      <c r="DA72" s="1257"/>
      <c r="DB72" s="1257"/>
      <c r="DC72" s="1257"/>
    </row>
    <row r="73" spans="2:107" x14ac:dyDescent="0.15">
      <c r="B73" s="372"/>
      <c r="G73" s="1270"/>
      <c r="H73" s="1270"/>
      <c r="I73" s="1270"/>
      <c r="J73" s="1270"/>
      <c r="K73" s="1273"/>
      <c r="L73" s="1273"/>
      <c r="M73" s="1273"/>
      <c r="N73" s="1273"/>
      <c r="AM73" s="381"/>
      <c r="AN73" s="1259" t="s">
        <v>577</v>
      </c>
      <c r="AO73" s="1259"/>
      <c r="AP73" s="1259"/>
      <c r="AQ73" s="1259"/>
      <c r="AR73" s="1259"/>
      <c r="AS73" s="1259"/>
      <c r="AT73" s="1259"/>
      <c r="AU73" s="1259"/>
      <c r="AV73" s="1259"/>
      <c r="AW73" s="1259"/>
      <c r="AX73" s="1259"/>
      <c r="AY73" s="1259"/>
      <c r="AZ73" s="1259"/>
      <c r="BA73" s="1259"/>
      <c r="BB73" s="1259" t="s">
        <v>578</v>
      </c>
      <c r="BC73" s="1259"/>
      <c r="BD73" s="1259"/>
      <c r="BE73" s="1259"/>
      <c r="BF73" s="1259"/>
      <c r="BG73" s="1259"/>
      <c r="BH73" s="1259"/>
      <c r="BI73" s="1259"/>
      <c r="BJ73" s="1259"/>
      <c r="BK73" s="1259"/>
      <c r="BL73" s="1259"/>
      <c r="BM73" s="1259"/>
      <c r="BN73" s="1259"/>
      <c r="BO73" s="1259"/>
      <c r="BP73" s="1258">
        <v>86.7</v>
      </c>
      <c r="BQ73" s="1258"/>
      <c r="BR73" s="1258"/>
      <c r="BS73" s="1258"/>
      <c r="BT73" s="1258"/>
      <c r="BU73" s="1258"/>
      <c r="BV73" s="1258"/>
      <c r="BW73" s="1258"/>
      <c r="BX73" s="1258">
        <v>81.5</v>
      </c>
      <c r="BY73" s="1258"/>
      <c r="BZ73" s="1258"/>
      <c r="CA73" s="1258"/>
      <c r="CB73" s="1258"/>
      <c r="CC73" s="1258"/>
      <c r="CD73" s="1258"/>
      <c r="CE73" s="1258"/>
      <c r="CF73" s="1258">
        <v>65.900000000000006</v>
      </c>
      <c r="CG73" s="1258"/>
      <c r="CH73" s="1258"/>
      <c r="CI73" s="1258"/>
      <c r="CJ73" s="1258"/>
      <c r="CK73" s="1258"/>
      <c r="CL73" s="1258"/>
      <c r="CM73" s="1258"/>
      <c r="CN73" s="1258">
        <v>62.3</v>
      </c>
      <c r="CO73" s="1258"/>
      <c r="CP73" s="1258"/>
      <c r="CQ73" s="1258"/>
      <c r="CR73" s="1258"/>
      <c r="CS73" s="1258"/>
      <c r="CT73" s="1258"/>
      <c r="CU73" s="1258"/>
      <c r="CV73" s="1258">
        <v>50.7</v>
      </c>
      <c r="CW73" s="1258"/>
      <c r="CX73" s="1258"/>
      <c r="CY73" s="1258"/>
      <c r="CZ73" s="1258"/>
      <c r="DA73" s="1258"/>
      <c r="DB73" s="1258"/>
      <c r="DC73" s="1258"/>
    </row>
    <row r="74" spans="2:107" x14ac:dyDescent="0.15">
      <c r="B74" s="372"/>
      <c r="G74" s="1270"/>
      <c r="H74" s="1270"/>
      <c r="I74" s="1270"/>
      <c r="J74" s="1270"/>
      <c r="K74" s="1273"/>
      <c r="L74" s="1273"/>
      <c r="M74" s="1273"/>
      <c r="N74" s="1273"/>
      <c r="AM74" s="381"/>
      <c r="AN74" s="1259"/>
      <c r="AO74" s="1259"/>
      <c r="AP74" s="1259"/>
      <c r="AQ74" s="1259"/>
      <c r="AR74" s="1259"/>
      <c r="AS74" s="1259"/>
      <c r="AT74" s="1259"/>
      <c r="AU74" s="1259"/>
      <c r="AV74" s="1259"/>
      <c r="AW74" s="1259"/>
      <c r="AX74" s="1259"/>
      <c r="AY74" s="1259"/>
      <c r="AZ74" s="1259"/>
      <c r="BA74" s="1259"/>
      <c r="BB74" s="1259"/>
      <c r="BC74" s="1259"/>
      <c r="BD74" s="1259"/>
      <c r="BE74" s="1259"/>
      <c r="BF74" s="1259"/>
      <c r="BG74" s="1259"/>
      <c r="BH74" s="1259"/>
      <c r="BI74" s="1259"/>
      <c r="BJ74" s="1259"/>
      <c r="BK74" s="1259"/>
      <c r="BL74" s="1259"/>
      <c r="BM74" s="1259"/>
      <c r="BN74" s="1259"/>
      <c r="BO74" s="1259"/>
      <c r="BP74" s="1258"/>
      <c r="BQ74" s="1258"/>
      <c r="BR74" s="1258"/>
      <c r="BS74" s="1258"/>
      <c r="BT74" s="1258"/>
      <c r="BU74" s="1258"/>
      <c r="BV74" s="1258"/>
      <c r="BW74" s="1258"/>
      <c r="BX74" s="1258"/>
      <c r="BY74" s="1258"/>
      <c r="BZ74" s="1258"/>
      <c r="CA74" s="1258"/>
      <c r="CB74" s="1258"/>
      <c r="CC74" s="1258"/>
      <c r="CD74" s="1258"/>
      <c r="CE74" s="1258"/>
      <c r="CF74" s="1258"/>
      <c r="CG74" s="1258"/>
      <c r="CH74" s="1258"/>
      <c r="CI74" s="1258"/>
      <c r="CJ74" s="1258"/>
      <c r="CK74" s="1258"/>
      <c r="CL74" s="1258"/>
      <c r="CM74" s="1258"/>
      <c r="CN74" s="1258"/>
      <c r="CO74" s="1258"/>
      <c r="CP74" s="1258"/>
      <c r="CQ74" s="1258"/>
      <c r="CR74" s="1258"/>
      <c r="CS74" s="1258"/>
      <c r="CT74" s="1258"/>
      <c r="CU74" s="1258"/>
      <c r="CV74" s="1258"/>
      <c r="CW74" s="1258"/>
      <c r="CX74" s="1258"/>
      <c r="CY74" s="1258"/>
      <c r="CZ74" s="1258"/>
      <c r="DA74" s="1258"/>
      <c r="DB74" s="1258"/>
      <c r="DC74" s="1258"/>
    </row>
    <row r="75" spans="2:107" x14ac:dyDescent="0.15">
      <c r="B75" s="372"/>
      <c r="G75" s="1270"/>
      <c r="H75" s="1270"/>
      <c r="I75" s="1253"/>
      <c r="J75" s="1253"/>
      <c r="K75" s="1269"/>
      <c r="L75" s="1269"/>
      <c r="M75" s="1269"/>
      <c r="N75" s="1269"/>
      <c r="AM75" s="381"/>
      <c r="AN75" s="1259"/>
      <c r="AO75" s="1259"/>
      <c r="AP75" s="1259"/>
      <c r="AQ75" s="1259"/>
      <c r="AR75" s="1259"/>
      <c r="AS75" s="1259"/>
      <c r="AT75" s="1259"/>
      <c r="AU75" s="1259"/>
      <c r="AV75" s="1259"/>
      <c r="AW75" s="1259"/>
      <c r="AX75" s="1259"/>
      <c r="AY75" s="1259"/>
      <c r="AZ75" s="1259"/>
      <c r="BA75" s="1259"/>
      <c r="BB75" s="1259" t="s">
        <v>582</v>
      </c>
      <c r="BC75" s="1259"/>
      <c r="BD75" s="1259"/>
      <c r="BE75" s="1259"/>
      <c r="BF75" s="1259"/>
      <c r="BG75" s="1259"/>
      <c r="BH75" s="1259"/>
      <c r="BI75" s="1259"/>
      <c r="BJ75" s="1259"/>
      <c r="BK75" s="1259"/>
      <c r="BL75" s="1259"/>
      <c r="BM75" s="1259"/>
      <c r="BN75" s="1259"/>
      <c r="BO75" s="1259"/>
      <c r="BP75" s="1258">
        <v>11.5</v>
      </c>
      <c r="BQ75" s="1258"/>
      <c r="BR75" s="1258"/>
      <c r="BS75" s="1258"/>
      <c r="BT75" s="1258"/>
      <c r="BU75" s="1258"/>
      <c r="BV75" s="1258"/>
      <c r="BW75" s="1258"/>
      <c r="BX75" s="1258">
        <v>12.6</v>
      </c>
      <c r="BY75" s="1258"/>
      <c r="BZ75" s="1258"/>
      <c r="CA75" s="1258"/>
      <c r="CB75" s="1258"/>
      <c r="CC75" s="1258"/>
      <c r="CD75" s="1258"/>
      <c r="CE75" s="1258"/>
      <c r="CF75" s="1258">
        <v>13.3</v>
      </c>
      <c r="CG75" s="1258"/>
      <c r="CH75" s="1258"/>
      <c r="CI75" s="1258"/>
      <c r="CJ75" s="1258"/>
      <c r="CK75" s="1258"/>
      <c r="CL75" s="1258"/>
      <c r="CM75" s="1258"/>
      <c r="CN75" s="1258">
        <v>13.7</v>
      </c>
      <c r="CO75" s="1258"/>
      <c r="CP75" s="1258"/>
      <c r="CQ75" s="1258"/>
      <c r="CR75" s="1258"/>
      <c r="CS75" s="1258"/>
      <c r="CT75" s="1258"/>
      <c r="CU75" s="1258"/>
      <c r="CV75" s="1258">
        <v>12.9</v>
      </c>
      <c r="CW75" s="1258"/>
      <c r="CX75" s="1258"/>
      <c r="CY75" s="1258"/>
      <c r="CZ75" s="1258"/>
      <c r="DA75" s="1258"/>
      <c r="DB75" s="1258"/>
      <c r="DC75" s="1258"/>
    </row>
    <row r="76" spans="2:107" x14ac:dyDescent="0.15">
      <c r="B76" s="372"/>
      <c r="G76" s="1270"/>
      <c r="H76" s="1270"/>
      <c r="I76" s="1253"/>
      <c r="J76" s="1253"/>
      <c r="K76" s="1269"/>
      <c r="L76" s="1269"/>
      <c r="M76" s="1269"/>
      <c r="N76" s="1269"/>
      <c r="AM76" s="381"/>
      <c r="AN76" s="1259"/>
      <c r="AO76" s="1259"/>
      <c r="AP76" s="1259"/>
      <c r="AQ76" s="1259"/>
      <c r="AR76" s="1259"/>
      <c r="AS76" s="1259"/>
      <c r="AT76" s="1259"/>
      <c r="AU76" s="1259"/>
      <c r="AV76" s="1259"/>
      <c r="AW76" s="1259"/>
      <c r="AX76" s="1259"/>
      <c r="AY76" s="1259"/>
      <c r="AZ76" s="1259"/>
      <c r="BA76" s="1259"/>
      <c r="BB76" s="1259"/>
      <c r="BC76" s="1259"/>
      <c r="BD76" s="1259"/>
      <c r="BE76" s="1259"/>
      <c r="BF76" s="1259"/>
      <c r="BG76" s="1259"/>
      <c r="BH76" s="1259"/>
      <c r="BI76" s="1259"/>
      <c r="BJ76" s="1259"/>
      <c r="BK76" s="1259"/>
      <c r="BL76" s="1259"/>
      <c r="BM76" s="1259"/>
      <c r="BN76" s="1259"/>
      <c r="BO76" s="1259"/>
      <c r="BP76" s="1258"/>
      <c r="BQ76" s="1258"/>
      <c r="BR76" s="1258"/>
      <c r="BS76" s="1258"/>
      <c r="BT76" s="1258"/>
      <c r="BU76" s="1258"/>
      <c r="BV76" s="1258"/>
      <c r="BW76" s="1258"/>
      <c r="BX76" s="1258"/>
      <c r="BY76" s="1258"/>
      <c r="BZ76" s="1258"/>
      <c r="CA76" s="1258"/>
      <c r="CB76" s="1258"/>
      <c r="CC76" s="1258"/>
      <c r="CD76" s="1258"/>
      <c r="CE76" s="1258"/>
      <c r="CF76" s="1258"/>
      <c r="CG76" s="1258"/>
      <c r="CH76" s="1258"/>
      <c r="CI76" s="1258"/>
      <c r="CJ76" s="1258"/>
      <c r="CK76" s="1258"/>
      <c r="CL76" s="1258"/>
      <c r="CM76" s="1258"/>
      <c r="CN76" s="1258"/>
      <c r="CO76" s="1258"/>
      <c r="CP76" s="1258"/>
      <c r="CQ76" s="1258"/>
      <c r="CR76" s="1258"/>
      <c r="CS76" s="1258"/>
      <c r="CT76" s="1258"/>
      <c r="CU76" s="1258"/>
      <c r="CV76" s="1258"/>
      <c r="CW76" s="1258"/>
      <c r="CX76" s="1258"/>
      <c r="CY76" s="1258"/>
      <c r="CZ76" s="1258"/>
      <c r="DA76" s="1258"/>
      <c r="DB76" s="1258"/>
      <c r="DC76" s="1258"/>
    </row>
    <row r="77" spans="2:107" x14ac:dyDescent="0.15">
      <c r="B77" s="372"/>
      <c r="G77" s="1253"/>
      <c r="H77" s="1253"/>
      <c r="I77" s="1253"/>
      <c r="J77" s="1253"/>
      <c r="K77" s="1273"/>
      <c r="L77" s="1273"/>
      <c r="M77" s="1273"/>
      <c r="N77" s="1273"/>
      <c r="AN77" s="1257" t="s">
        <v>580</v>
      </c>
      <c r="AO77" s="1257"/>
      <c r="AP77" s="1257"/>
      <c r="AQ77" s="1257"/>
      <c r="AR77" s="1257"/>
      <c r="AS77" s="1257"/>
      <c r="AT77" s="1257"/>
      <c r="AU77" s="1257"/>
      <c r="AV77" s="1257"/>
      <c r="AW77" s="1257"/>
      <c r="AX77" s="1257"/>
      <c r="AY77" s="1257"/>
      <c r="AZ77" s="1257"/>
      <c r="BA77" s="1257"/>
      <c r="BB77" s="1259" t="s">
        <v>578</v>
      </c>
      <c r="BC77" s="1259"/>
      <c r="BD77" s="1259"/>
      <c r="BE77" s="1259"/>
      <c r="BF77" s="1259"/>
      <c r="BG77" s="1259"/>
      <c r="BH77" s="1259"/>
      <c r="BI77" s="1259"/>
      <c r="BJ77" s="1259"/>
      <c r="BK77" s="1259"/>
      <c r="BL77" s="1259"/>
      <c r="BM77" s="1259"/>
      <c r="BN77" s="1259"/>
      <c r="BO77" s="1259"/>
      <c r="BP77" s="1258">
        <v>23.5</v>
      </c>
      <c r="BQ77" s="1258"/>
      <c r="BR77" s="1258"/>
      <c r="BS77" s="1258"/>
      <c r="BT77" s="1258"/>
      <c r="BU77" s="1258"/>
      <c r="BV77" s="1258"/>
      <c r="BW77" s="1258"/>
      <c r="BX77" s="1258">
        <v>6.9</v>
      </c>
      <c r="BY77" s="1258"/>
      <c r="BZ77" s="1258"/>
      <c r="CA77" s="1258"/>
      <c r="CB77" s="1258"/>
      <c r="CC77" s="1258"/>
      <c r="CD77" s="1258"/>
      <c r="CE77" s="1258"/>
      <c r="CF77" s="1258">
        <v>0</v>
      </c>
      <c r="CG77" s="1258"/>
      <c r="CH77" s="1258"/>
      <c r="CI77" s="1258"/>
      <c r="CJ77" s="1258"/>
      <c r="CK77" s="1258"/>
      <c r="CL77" s="1258"/>
      <c r="CM77" s="1258"/>
      <c r="CN77" s="1258">
        <v>0</v>
      </c>
      <c r="CO77" s="1258"/>
      <c r="CP77" s="1258"/>
      <c r="CQ77" s="1258"/>
      <c r="CR77" s="1258"/>
      <c r="CS77" s="1258"/>
      <c r="CT77" s="1258"/>
      <c r="CU77" s="1258"/>
      <c r="CV77" s="1258">
        <v>0</v>
      </c>
      <c r="CW77" s="1258"/>
      <c r="CX77" s="1258"/>
      <c r="CY77" s="1258"/>
      <c r="CZ77" s="1258"/>
      <c r="DA77" s="1258"/>
      <c r="DB77" s="1258"/>
      <c r="DC77" s="1258"/>
    </row>
    <row r="78" spans="2:107" x14ac:dyDescent="0.15">
      <c r="B78" s="372"/>
      <c r="G78" s="1253"/>
      <c r="H78" s="1253"/>
      <c r="I78" s="1253"/>
      <c r="J78" s="1253"/>
      <c r="K78" s="1273"/>
      <c r="L78" s="1273"/>
      <c r="M78" s="1273"/>
      <c r="N78" s="1273"/>
      <c r="AN78" s="1257"/>
      <c r="AO78" s="1257"/>
      <c r="AP78" s="1257"/>
      <c r="AQ78" s="1257"/>
      <c r="AR78" s="1257"/>
      <c r="AS78" s="1257"/>
      <c r="AT78" s="1257"/>
      <c r="AU78" s="1257"/>
      <c r="AV78" s="1257"/>
      <c r="AW78" s="1257"/>
      <c r="AX78" s="1257"/>
      <c r="AY78" s="1257"/>
      <c r="AZ78" s="1257"/>
      <c r="BA78" s="1257"/>
      <c r="BB78" s="1259"/>
      <c r="BC78" s="1259"/>
      <c r="BD78" s="1259"/>
      <c r="BE78" s="1259"/>
      <c r="BF78" s="1259"/>
      <c r="BG78" s="1259"/>
      <c r="BH78" s="1259"/>
      <c r="BI78" s="1259"/>
      <c r="BJ78" s="1259"/>
      <c r="BK78" s="1259"/>
      <c r="BL78" s="1259"/>
      <c r="BM78" s="1259"/>
      <c r="BN78" s="1259"/>
      <c r="BO78" s="1259"/>
      <c r="BP78" s="1258"/>
      <c r="BQ78" s="1258"/>
      <c r="BR78" s="1258"/>
      <c r="BS78" s="1258"/>
      <c r="BT78" s="1258"/>
      <c r="BU78" s="1258"/>
      <c r="BV78" s="1258"/>
      <c r="BW78" s="1258"/>
      <c r="BX78" s="1258"/>
      <c r="BY78" s="1258"/>
      <c r="BZ78" s="1258"/>
      <c r="CA78" s="1258"/>
      <c r="CB78" s="1258"/>
      <c r="CC78" s="1258"/>
      <c r="CD78" s="1258"/>
      <c r="CE78" s="1258"/>
      <c r="CF78" s="1258"/>
      <c r="CG78" s="1258"/>
      <c r="CH78" s="1258"/>
      <c r="CI78" s="1258"/>
      <c r="CJ78" s="1258"/>
      <c r="CK78" s="1258"/>
      <c r="CL78" s="1258"/>
      <c r="CM78" s="1258"/>
      <c r="CN78" s="1258"/>
      <c r="CO78" s="1258"/>
      <c r="CP78" s="1258"/>
      <c r="CQ78" s="1258"/>
      <c r="CR78" s="1258"/>
      <c r="CS78" s="1258"/>
      <c r="CT78" s="1258"/>
      <c r="CU78" s="1258"/>
      <c r="CV78" s="1258"/>
      <c r="CW78" s="1258"/>
      <c r="CX78" s="1258"/>
      <c r="CY78" s="1258"/>
      <c r="CZ78" s="1258"/>
      <c r="DA78" s="1258"/>
      <c r="DB78" s="1258"/>
      <c r="DC78" s="1258"/>
    </row>
    <row r="79" spans="2:107" x14ac:dyDescent="0.15">
      <c r="B79" s="372"/>
      <c r="G79" s="1253"/>
      <c r="H79" s="1253"/>
      <c r="I79" s="1272"/>
      <c r="J79" s="1272"/>
      <c r="K79" s="1274"/>
      <c r="L79" s="1274"/>
      <c r="M79" s="1274"/>
      <c r="N79" s="1274"/>
      <c r="AN79" s="1257"/>
      <c r="AO79" s="1257"/>
      <c r="AP79" s="1257"/>
      <c r="AQ79" s="1257"/>
      <c r="AR79" s="1257"/>
      <c r="AS79" s="1257"/>
      <c r="AT79" s="1257"/>
      <c r="AU79" s="1257"/>
      <c r="AV79" s="1257"/>
      <c r="AW79" s="1257"/>
      <c r="AX79" s="1257"/>
      <c r="AY79" s="1257"/>
      <c r="AZ79" s="1257"/>
      <c r="BA79" s="1257"/>
      <c r="BB79" s="1259" t="s">
        <v>582</v>
      </c>
      <c r="BC79" s="1259"/>
      <c r="BD79" s="1259"/>
      <c r="BE79" s="1259"/>
      <c r="BF79" s="1259"/>
      <c r="BG79" s="1259"/>
      <c r="BH79" s="1259"/>
      <c r="BI79" s="1259"/>
      <c r="BJ79" s="1259"/>
      <c r="BK79" s="1259"/>
      <c r="BL79" s="1259"/>
      <c r="BM79" s="1259"/>
      <c r="BN79" s="1259"/>
      <c r="BO79" s="1259"/>
      <c r="BP79" s="1258">
        <v>8.6</v>
      </c>
      <c r="BQ79" s="1258"/>
      <c r="BR79" s="1258"/>
      <c r="BS79" s="1258"/>
      <c r="BT79" s="1258"/>
      <c r="BU79" s="1258"/>
      <c r="BV79" s="1258"/>
      <c r="BW79" s="1258"/>
      <c r="BX79" s="1258">
        <v>8</v>
      </c>
      <c r="BY79" s="1258"/>
      <c r="BZ79" s="1258"/>
      <c r="CA79" s="1258"/>
      <c r="CB79" s="1258"/>
      <c r="CC79" s="1258"/>
      <c r="CD79" s="1258"/>
      <c r="CE79" s="1258"/>
      <c r="CF79" s="1258">
        <v>8</v>
      </c>
      <c r="CG79" s="1258"/>
      <c r="CH79" s="1258"/>
      <c r="CI79" s="1258"/>
      <c r="CJ79" s="1258"/>
      <c r="CK79" s="1258"/>
      <c r="CL79" s="1258"/>
      <c r="CM79" s="1258"/>
      <c r="CN79" s="1258">
        <v>8.1</v>
      </c>
      <c r="CO79" s="1258"/>
      <c r="CP79" s="1258"/>
      <c r="CQ79" s="1258"/>
      <c r="CR79" s="1258"/>
      <c r="CS79" s="1258"/>
      <c r="CT79" s="1258"/>
      <c r="CU79" s="1258"/>
      <c r="CV79" s="1258">
        <v>8.1</v>
      </c>
      <c r="CW79" s="1258"/>
      <c r="CX79" s="1258"/>
      <c r="CY79" s="1258"/>
      <c r="CZ79" s="1258"/>
      <c r="DA79" s="1258"/>
      <c r="DB79" s="1258"/>
      <c r="DC79" s="1258"/>
    </row>
    <row r="80" spans="2:107" x14ac:dyDescent="0.15">
      <c r="B80" s="372"/>
      <c r="G80" s="1253"/>
      <c r="H80" s="1253"/>
      <c r="I80" s="1272"/>
      <c r="J80" s="1272"/>
      <c r="K80" s="1274"/>
      <c r="L80" s="1274"/>
      <c r="M80" s="1274"/>
      <c r="N80" s="1274"/>
      <c r="AN80" s="1257"/>
      <c r="AO80" s="1257"/>
      <c r="AP80" s="1257"/>
      <c r="AQ80" s="1257"/>
      <c r="AR80" s="1257"/>
      <c r="AS80" s="1257"/>
      <c r="AT80" s="1257"/>
      <c r="AU80" s="1257"/>
      <c r="AV80" s="1257"/>
      <c r="AW80" s="1257"/>
      <c r="AX80" s="1257"/>
      <c r="AY80" s="1257"/>
      <c r="AZ80" s="1257"/>
      <c r="BA80" s="1257"/>
      <c r="BB80" s="1259"/>
      <c r="BC80" s="1259"/>
      <c r="BD80" s="1259"/>
      <c r="BE80" s="1259"/>
      <c r="BF80" s="1259"/>
      <c r="BG80" s="1259"/>
      <c r="BH80" s="1259"/>
      <c r="BI80" s="1259"/>
      <c r="BJ80" s="1259"/>
      <c r="BK80" s="1259"/>
      <c r="BL80" s="1259"/>
      <c r="BM80" s="1259"/>
      <c r="BN80" s="1259"/>
      <c r="BO80" s="1259"/>
      <c r="BP80" s="1258"/>
      <c r="BQ80" s="1258"/>
      <c r="BR80" s="1258"/>
      <c r="BS80" s="1258"/>
      <c r="BT80" s="1258"/>
      <c r="BU80" s="1258"/>
      <c r="BV80" s="1258"/>
      <c r="BW80" s="1258"/>
      <c r="BX80" s="1258"/>
      <c r="BY80" s="1258"/>
      <c r="BZ80" s="1258"/>
      <c r="CA80" s="1258"/>
      <c r="CB80" s="1258"/>
      <c r="CC80" s="1258"/>
      <c r="CD80" s="1258"/>
      <c r="CE80" s="1258"/>
      <c r="CF80" s="1258"/>
      <c r="CG80" s="1258"/>
      <c r="CH80" s="1258"/>
      <c r="CI80" s="1258"/>
      <c r="CJ80" s="1258"/>
      <c r="CK80" s="1258"/>
      <c r="CL80" s="1258"/>
      <c r="CM80" s="1258"/>
      <c r="CN80" s="1258"/>
      <c r="CO80" s="1258"/>
      <c r="CP80" s="1258"/>
      <c r="CQ80" s="1258"/>
      <c r="CR80" s="1258"/>
      <c r="CS80" s="1258"/>
      <c r="CT80" s="1258"/>
      <c r="CU80" s="1258"/>
      <c r="CV80" s="1258"/>
      <c r="CW80" s="1258"/>
      <c r="CX80" s="1258"/>
      <c r="CY80" s="1258"/>
      <c r="CZ80" s="1258"/>
      <c r="DA80" s="1258"/>
      <c r="DB80" s="1258"/>
      <c r="DC80" s="1258"/>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horizontalDpi="0" verticalDpi="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6528D-C7F3-41A6-B9EB-C6AAF7E095DF}">
  <sheetPr>
    <pageSetUpPr fitToPage="1"/>
  </sheetPr>
  <dimension ref="A1:DR125"/>
  <sheetViews>
    <sheetView topLeftCell="A88" zoomScale="60" zoomScaleNormal="60" workbookViewId="0">
      <selection activeCell="B2" sqref="B2"/>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475</v>
      </c>
    </row>
  </sheetData>
  <phoneticPr fontId="2"/>
  <printOptions horizontalCentered="1" verticalCentered="1"/>
  <pageMargins left="0" right="0" top="0.19685039370078741" bottom="0.31496062992125984" header="0.39370078740157483" footer="0"/>
  <pageSetup paperSize="9" scale="36" orientation="landscape" horizontalDpi="0" verticalDpi="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2BB3F-859E-4A9B-AB48-C94267B65202}">
  <sheetPr>
    <pageSetUpPr fitToPage="1"/>
  </sheetPr>
  <dimension ref="A1:DR125"/>
  <sheetViews>
    <sheetView view="pageBreakPreview" topLeftCell="C70" zoomScale="60" zoomScaleNormal="90" workbookViewId="0">
      <selection activeCell="BA3" sqref="BA3"/>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475</v>
      </c>
    </row>
  </sheetData>
  <phoneticPr fontId="2"/>
  <printOptions horizontalCentered="1" verticalCentered="1"/>
  <pageMargins left="0" right="0" top="0.19685039370078741" bottom="0" header="0.39370078740157483" footer="0"/>
  <pageSetup paperSize="9" scale="37" orientation="landscape" horizontalDpi="0" verticalDpi="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524</v>
      </c>
      <c r="G2" s="139"/>
      <c r="H2" s="140"/>
    </row>
    <row r="3" spans="1:8" x14ac:dyDescent="0.15">
      <c r="A3" s="136" t="s">
        <v>517</v>
      </c>
      <c r="B3" s="141"/>
      <c r="C3" s="142"/>
      <c r="D3" s="143">
        <v>33394</v>
      </c>
      <c r="E3" s="144"/>
      <c r="F3" s="145">
        <v>94796</v>
      </c>
      <c r="G3" s="146"/>
      <c r="H3" s="147"/>
    </row>
    <row r="4" spans="1:8" x14ac:dyDescent="0.15">
      <c r="A4" s="148"/>
      <c r="B4" s="149"/>
      <c r="C4" s="150"/>
      <c r="D4" s="151">
        <v>18708</v>
      </c>
      <c r="E4" s="152"/>
      <c r="F4" s="153">
        <v>55781</v>
      </c>
      <c r="G4" s="154"/>
      <c r="H4" s="155"/>
    </row>
    <row r="5" spans="1:8" x14ac:dyDescent="0.15">
      <c r="A5" s="136" t="s">
        <v>519</v>
      </c>
      <c r="B5" s="141"/>
      <c r="C5" s="142"/>
      <c r="D5" s="143">
        <v>58099</v>
      </c>
      <c r="E5" s="144"/>
      <c r="F5" s="145">
        <v>97758</v>
      </c>
      <c r="G5" s="146"/>
      <c r="H5" s="147"/>
    </row>
    <row r="6" spans="1:8" x14ac:dyDescent="0.15">
      <c r="A6" s="148"/>
      <c r="B6" s="149"/>
      <c r="C6" s="150"/>
      <c r="D6" s="151">
        <v>22503</v>
      </c>
      <c r="E6" s="152"/>
      <c r="F6" s="153">
        <v>45946</v>
      </c>
      <c r="G6" s="154"/>
      <c r="H6" s="155"/>
    </row>
    <row r="7" spans="1:8" x14ac:dyDescent="0.15">
      <c r="A7" s="136" t="s">
        <v>520</v>
      </c>
      <c r="B7" s="141"/>
      <c r="C7" s="142"/>
      <c r="D7" s="143">
        <v>64270</v>
      </c>
      <c r="E7" s="144"/>
      <c r="F7" s="145">
        <v>91338</v>
      </c>
      <c r="G7" s="146"/>
      <c r="H7" s="147"/>
    </row>
    <row r="8" spans="1:8" x14ac:dyDescent="0.15">
      <c r="A8" s="148"/>
      <c r="B8" s="149"/>
      <c r="C8" s="150"/>
      <c r="D8" s="151">
        <v>30935</v>
      </c>
      <c r="E8" s="152"/>
      <c r="F8" s="153">
        <v>43989</v>
      </c>
      <c r="G8" s="154"/>
      <c r="H8" s="155"/>
    </row>
    <row r="9" spans="1:8" x14ac:dyDescent="0.15">
      <c r="A9" s="136" t="s">
        <v>521</v>
      </c>
      <c r="B9" s="141"/>
      <c r="C9" s="142"/>
      <c r="D9" s="143">
        <v>76348</v>
      </c>
      <c r="E9" s="144"/>
      <c r="F9" s="145">
        <v>103975</v>
      </c>
      <c r="G9" s="146"/>
      <c r="H9" s="147"/>
    </row>
    <row r="10" spans="1:8" x14ac:dyDescent="0.15">
      <c r="A10" s="148"/>
      <c r="B10" s="149"/>
      <c r="C10" s="150"/>
      <c r="D10" s="151">
        <v>58986</v>
      </c>
      <c r="E10" s="152"/>
      <c r="F10" s="153">
        <v>52698</v>
      </c>
      <c r="G10" s="154"/>
      <c r="H10" s="155"/>
    </row>
    <row r="11" spans="1:8" x14ac:dyDescent="0.15">
      <c r="A11" s="136" t="s">
        <v>522</v>
      </c>
      <c r="B11" s="141"/>
      <c r="C11" s="142"/>
      <c r="D11" s="143">
        <v>40792</v>
      </c>
      <c r="E11" s="144"/>
      <c r="F11" s="145">
        <v>112678</v>
      </c>
      <c r="G11" s="146"/>
      <c r="H11" s="147"/>
    </row>
    <row r="12" spans="1:8" x14ac:dyDescent="0.15">
      <c r="A12" s="148"/>
      <c r="B12" s="149"/>
      <c r="C12" s="156"/>
      <c r="D12" s="151">
        <v>11570</v>
      </c>
      <c r="E12" s="152"/>
      <c r="F12" s="153">
        <v>55165</v>
      </c>
      <c r="G12" s="154"/>
      <c r="H12" s="155"/>
    </row>
    <row r="13" spans="1:8" x14ac:dyDescent="0.15">
      <c r="A13" s="136"/>
      <c r="B13" s="141"/>
      <c r="C13" s="157"/>
      <c r="D13" s="158">
        <v>54581</v>
      </c>
      <c r="E13" s="159"/>
      <c r="F13" s="160">
        <v>100109</v>
      </c>
      <c r="G13" s="161"/>
      <c r="H13" s="147"/>
    </row>
    <row r="14" spans="1:8" x14ac:dyDescent="0.15">
      <c r="A14" s="148"/>
      <c r="B14" s="149"/>
      <c r="C14" s="150"/>
      <c r="D14" s="151">
        <v>28540</v>
      </c>
      <c r="E14" s="152"/>
      <c r="F14" s="153">
        <v>50716</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9.24</v>
      </c>
      <c r="C19" s="162">
        <f>ROUND(VALUE(SUBSTITUTE(実質収支比率等に係る経年分析!G$48,"▲","-")),2)</f>
        <v>10.29</v>
      </c>
      <c r="D19" s="162">
        <f>ROUND(VALUE(SUBSTITUTE(実質収支比率等に係る経年分析!H$48,"▲","-")),2)</f>
        <v>10.29</v>
      </c>
      <c r="E19" s="162">
        <f>ROUND(VALUE(SUBSTITUTE(実質収支比率等に係る経年分析!I$48,"▲","-")),2)</f>
        <v>10.53</v>
      </c>
      <c r="F19" s="162">
        <f>ROUND(VALUE(SUBSTITUTE(実質収支比率等に係る経年分析!J$48,"▲","-")),2)</f>
        <v>11.89</v>
      </c>
    </row>
    <row r="20" spans="1:11" x14ac:dyDescent="0.15">
      <c r="A20" s="162" t="s">
        <v>53</v>
      </c>
      <c r="B20" s="162">
        <f>ROUND(VALUE(SUBSTITUTE(実質収支比率等に係る経年分析!F$47,"▲","-")),2)</f>
        <v>16.2</v>
      </c>
      <c r="C20" s="162">
        <f>ROUND(VALUE(SUBSTITUTE(実質収支比率等に係る経年分析!G$47,"▲","-")),2)</f>
        <v>16.579999999999998</v>
      </c>
      <c r="D20" s="162">
        <f>ROUND(VALUE(SUBSTITUTE(実質収支比率等に係る経年分析!H$47,"▲","-")),2)</f>
        <v>15.88</v>
      </c>
      <c r="E20" s="162">
        <f>ROUND(VALUE(SUBSTITUTE(実質収支比率等に係る経年分析!I$47,"▲","-")),2)</f>
        <v>17.260000000000002</v>
      </c>
      <c r="F20" s="162">
        <f>ROUND(VALUE(SUBSTITUTE(実質収支比率等に係る経年分析!J$47,"▲","-")),2)</f>
        <v>22.6</v>
      </c>
    </row>
    <row r="21" spans="1:11" x14ac:dyDescent="0.15">
      <c r="A21" s="162" t="s">
        <v>54</v>
      </c>
      <c r="B21" s="162">
        <f>IF(ISNUMBER(VALUE(SUBSTITUTE(実質収支比率等に係る経年分析!F$49,"▲","-"))),ROUND(VALUE(SUBSTITUTE(実質収支比率等に係る経年分析!F$49,"▲","-")),2),NA())</f>
        <v>1.43</v>
      </c>
      <c r="C21" s="162">
        <f>IF(ISNUMBER(VALUE(SUBSTITUTE(実質収支比率等に係る経年分析!G$49,"▲","-"))),ROUND(VALUE(SUBSTITUTE(実質収支比率等に係る経年分析!G$49,"▲","-")),2),NA())</f>
        <v>-2.15</v>
      </c>
      <c r="D21" s="162">
        <f>IF(ISNUMBER(VALUE(SUBSTITUTE(実質収支比率等に係る経年分析!H$49,"▲","-"))),ROUND(VALUE(SUBSTITUTE(実質収支比率等に係る経年分析!H$49,"▲","-")),2),NA())</f>
        <v>-8.6999999999999993</v>
      </c>
      <c r="E21" s="162">
        <f>IF(ISNUMBER(VALUE(SUBSTITUTE(実質収支比率等に係る経年分析!I$49,"▲","-"))),ROUND(VALUE(SUBSTITUTE(実質収支比率等に係る経年分析!I$49,"▲","-")),2),NA())</f>
        <v>-4.46</v>
      </c>
      <c r="F21" s="162">
        <f>IF(ISNUMBER(VALUE(SUBSTITUTE(実質収支比率等に係る経年分析!J$49,"▲","-"))),ROUND(VALUE(SUBSTITUTE(実質収支比率等に係る経年分析!J$49,"▲","-")),2),NA())</f>
        <v>0.83</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0.6</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7.0000000000000007E-2</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7.0000000000000007E-2</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4.9800000000000004</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str">
        <f>IF(連結実質赤字比率に係る赤字・黒字の構成分析!C$40="",NA(),連結実質赤字比率に係る赤字・黒字の構成分析!C$40)</f>
        <v>土地取得特別会計</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x14ac:dyDescent="0.15">
      <c r="A31" s="163" t="str">
        <f>IF(連結実質赤字比率に係る赤字・黒字の構成分析!C$39="",NA(),連結実質赤字比率に係る赤字・黒字の構成分析!C$39)</f>
        <v>児童発達支援事業特別会計</v>
      </c>
      <c r="B31" s="163">
        <f>IF(ROUND(VALUE(SUBSTITUTE(連結実質赤字比率に係る赤字・黒字の構成分析!F$39,"▲", "-")), 2) &lt; 0, ABS(ROUND(VALUE(SUBSTITUTE(連結実質赤字比率に係る赤字・黒字の構成分析!F$39,"▲", "-")), 2)), NA())</f>
        <v>0.17</v>
      </c>
      <c r="C31" s="163" t="e">
        <f>IF(ROUND(VALUE(SUBSTITUTE(連結実質赤字比率に係る赤字・黒字の構成分析!F$39,"▲", "-")), 2) &gt;= 0, ABS(ROUND(VALUE(SUBSTITUTE(連結実質赤字比率に係る赤字・黒字の構成分析!F$39,"▲", "-")), 2)), NA())</f>
        <v>#N/A</v>
      </c>
      <c r="D31" s="163">
        <f>IF(ROUND(VALUE(SUBSTITUTE(連結実質赤字比率に係る赤字・黒字の構成分析!G$39,"▲", "-")), 2) &lt; 0, ABS(ROUND(VALUE(SUBSTITUTE(連結実質赤字比率に係る赤字・黒字の構成分析!G$39,"▲", "-")), 2)), NA())</f>
        <v>0.18</v>
      </c>
      <c r="E31" s="163" t="e">
        <f>IF(ROUND(VALUE(SUBSTITUTE(連結実質赤字比率に係る赤字・黒字の構成分析!G$39,"▲", "-")), 2) &gt;= 0, ABS(ROUND(VALUE(SUBSTITUTE(連結実質赤字比率に係る赤字・黒字の構成分析!G$39,"▲", "-")), 2)), NA())</f>
        <v>#N/A</v>
      </c>
      <c r="F31" s="163">
        <f>IF(ROUND(VALUE(SUBSTITUTE(連結実質赤字比率に係る赤字・黒字の構成分析!H$39,"▲", "-")), 2) &lt; 0, ABS(ROUND(VALUE(SUBSTITUTE(連結実質赤字比率に係る赤字・黒字の構成分析!H$39,"▲", "-")), 2)), NA())</f>
        <v>7.0000000000000007E-2</v>
      </c>
      <c r="G31" s="163" t="e">
        <f>IF(ROUND(VALUE(SUBSTITUTE(連結実質赤字比率に係る赤字・黒字の構成分析!H$39,"▲", "-")), 2) &gt;= 0, ABS(ROUND(VALUE(SUBSTITUTE(連結実質赤字比率に係る赤字・黒字の構成分析!H$39,"▲", "-")), 2)), NA())</f>
        <v>#N/A</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0.03</v>
      </c>
    </row>
    <row r="32" spans="1:11" x14ac:dyDescent="0.15">
      <c r="A32" s="163" t="str">
        <f>IF(連結実質赤字比率に係る赤字・黒字の構成分析!C$38="",NA(),連結実質赤字比率に係る赤字・黒字の構成分析!C$38)</f>
        <v>後期高齢者医療特別会計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0.09</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0.08</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0.11</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0.12</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0.2</v>
      </c>
    </row>
    <row r="33" spans="1:16" x14ac:dyDescent="0.15">
      <c r="A33" s="163" t="str">
        <f>IF(連結実質赤字比率に係る赤字・黒字の構成分析!C$37="",NA(),連結実質赤字比率に係る赤字・黒字の構成分析!C$37)</f>
        <v>国民健康保険特別会計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2.4900000000000002</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1.03</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0.77</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0.56999999999999995</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1.1399999999999999</v>
      </c>
    </row>
    <row r="34" spans="1:16" x14ac:dyDescent="0.15">
      <c r="A34" s="163" t="str">
        <f>IF(連結実質赤字比率に係る赤字・黒字の構成分析!C$36="",NA(),連結実質赤字比率に係る赤字・黒字の構成分析!C$36)</f>
        <v>公共下水道事業会計</v>
      </c>
      <c r="B34" s="163" t="e">
        <f>IF(ROUND(VALUE(SUBSTITUTE(連結実質赤字比率に係る赤字・黒字の構成分析!F$36,"▲", "-")), 2) &lt; 0, ABS(ROUND(VALUE(SUBSTITUTE(連結実質赤字比率に係る赤字・黒字の構成分析!F$36,"▲", "-")), 2)), NA())</f>
        <v>#VALUE!</v>
      </c>
      <c r="C34" s="163" t="e">
        <f>IF(ROUND(VALUE(SUBSTITUTE(連結実質赤字比率に係る赤字・黒字の構成分析!F$36,"▲", "-")), 2) &gt;= 0, ABS(ROUND(VALUE(SUBSTITUTE(連結実質赤字比率に係る赤字・黒字の構成分析!F$36,"▲", "-")), 2)), NA())</f>
        <v>#VALUE!</v>
      </c>
      <c r="D34" s="163" t="e">
        <f>IF(ROUND(VALUE(SUBSTITUTE(連結実質赤字比率に係る赤字・黒字の構成分析!G$36,"▲", "-")), 2) &lt; 0, ABS(ROUND(VALUE(SUBSTITUTE(連結実質赤字比率に係る赤字・黒字の構成分析!G$36,"▲", "-")), 2)), NA())</f>
        <v>#VALUE!</v>
      </c>
      <c r="E34" s="163" t="e">
        <f>IF(ROUND(VALUE(SUBSTITUTE(連結実質赤字比率に係る赤字・黒字の構成分析!G$36,"▲", "-")), 2) &gt;= 0, ABS(ROUND(VALUE(SUBSTITUTE(連結実質赤字比率に係る赤字・黒字の構成分析!G$36,"▲", "-")), 2)), NA())</f>
        <v>#VALUE!</v>
      </c>
      <c r="F34" s="163" t="e">
        <f>IF(ROUND(VALUE(SUBSTITUTE(連結実質赤字比率に係る赤字・黒字の構成分析!H$36,"▲", "-")), 2) &lt; 0, ABS(ROUND(VALUE(SUBSTITUTE(連結実質赤字比率に係る赤字・黒字の構成分析!H$36,"▲", "-")), 2)), NA())</f>
        <v>#VALUE!</v>
      </c>
      <c r="G34" s="163" t="e">
        <f>IF(ROUND(VALUE(SUBSTITUTE(連結実質赤字比率に係る赤字・黒字の構成分析!H$36,"▲", "-")), 2) &gt;= 0, ABS(ROUND(VALUE(SUBSTITUTE(連結実質赤字比率に係る赤字・黒字の構成分析!H$36,"▲", "-")), 2)), NA())</f>
        <v>#VALUE!</v>
      </c>
      <c r="H34" s="163" t="e">
        <f>IF(ROUND(VALUE(SUBSTITUTE(連結実質赤字比率に係る赤字・黒字の構成分析!I$36,"▲", "-")), 2) &lt; 0, ABS(ROUND(VALUE(SUBSTITUTE(連結実質赤字比率に係る赤字・黒字の構成分析!I$36,"▲", "-")), 2)), NA())</f>
        <v>#VALUE!</v>
      </c>
      <c r="I34" s="163" t="e">
        <f>IF(ROUND(VALUE(SUBSTITUTE(連結実質赤字比率に係る赤字・黒字の構成分析!I$36,"▲", "-")), 2) &gt;= 0, ABS(ROUND(VALUE(SUBSTITUTE(連結実質赤字比率に係る赤字・黒字の構成分析!I$36,"▲", "-")), 2)), NA())</f>
        <v>#VALUE!</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2.0699999999999998</v>
      </c>
    </row>
    <row r="35" spans="1:16" x14ac:dyDescent="0.1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9.41</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10.47</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10.36</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10.54</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11.84</v>
      </c>
    </row>
    <row r="36" spans="1:16" x14ac:dyDescent="0.15">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22.14</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21.65</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21.01</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19.600000000000001</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18.03</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622</v>
      </c>
      <c r="E42" s="164"/>
      <c r="F42" s="164"/>
      <c r="G42" s="164">
        <f>'実質公債費比率（分子）の構造'!L$52</f>
        <v>631</v>
      </c>
      <c r="H42" s="164"/>
      <c r="I42" s="164"/>
      <c r="J42" s="164">
        <f>'実質公債費比率（分子）の構造'!M$52</f>
        <v>634</v>
      </c>
      <c r="K42" s="164"/>
      <c r="L42" s="164"/>
      <c r="M42" s="164">
        <f>'実質公債費比率（分子）の構造'!N$52</f>
        <v>557</v>
      </c>
      <c r="N42" s="164"/>
      <c r="O42" s="164"/>
      <c r="P42" s="164">
        <f>'実質公債費比率（分子）の構造'!O$52</f>
        <v>468</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15">
      <c r="A45" s="164" t="s">
        <v>63</v>
      </c>
      <c r="B45" s="164">
        <f>'実質公債費比率（分子）の構造'!K$49</f>
        <v>24</v>
      </c>
      <c r="C45" s="164"/>
      <c r="D45" s="164"/>
      <c r="E45" s="164">
        <f>'実質公債費比率（分子）の構造'!L$49</f>
        <v>28</v>
      </c>
      <c r="F45" s="164"/>
      <c r="G45" s="164"/>
      <c r="H45" s="164">
        <f>'実質公債費比率（分子）の構造'!M$49</f>
        <v>28</v>
      </c>
      <c r="I45" s="164"/>
      <c r="J45" s="164"/>
      <c r="K45" s="164">
        <f>'実質公債費比率（分子）の構造'!N$49</f>
        <v>35</v>
      </c>
      <c r="L45" s="164"/>
      <c r="M45" s="164"/>
      <c r="N45" s="164">
        <f>'実質公債費比率（分子）の構造'!O$49</f>
        <v>35</v>
      </c>
      <c r="O45" s="164"/>
      <c r="P45" s="164"/>
    </row>
    <row r="46" spans="1:16" x14ac:dyDescent="0.15">
      <c r="A46" s="164" t="s">
        <v>64</v>
      </c>
      <c r="B46" s="164">
        <f>'実質公債費比率（分子）の構造'!K$48</f>
        <v>441</v>
      </c>
      <c r="C46" s="164"/>
      <c r="D46" s="164"/>
      <c r="E46" s="164">
        <f>'実質公債費比率（分子）の構造'!L$48</f>
        <v>460</v>
      </c>
      <c r="F46" s="164"/>
      <c r="G46" s="164"/>
      <c r="H46" s="164">
        <f>'実質公債費比率（分子）の構造'!M$48</f>
        <v>458</v>
      </c>
      <c r="I46" s="164"/>
      <c r="J46" s="164"/>
      <c r="K46" s="164">
        <f>'実質公債費比率（分子）の構造'!N$48</f>
        <v>361</v>
      </c>
      <c r="L46" s="164"/>
      <c r="M46" s="164"/>
      <c r="N46" s="164">
        <f>'実質公債費比率（分子）の構造'!O$48</f>
        <v>230</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f>'実質公債費比率（分子）の構造'!O$47</f>
        <v>3</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592</v>
      </c>
      <c r="C49" s="164"/>
      <c r="D49" s="164"/>
      <c r="E49" s="164">
        <f>'実質公債費比率（分子）の構造'!L$45</f>
        <v>666</v>
      </c>
      <c r="F49" s="164"/>
      <c r="G49" s="164"/>
      <c r="H49" s="164">
        <f>'実質公債費比率（分子）の構造'!M$45</f>
        <v>664</v>
      </c>
      <c r="I49" s="164"/>
      <c r="J49" s="164"/>
      <c r="K49" s="164">
        <f>'実質公債費比率（分子）の構造'!N$45</f>
        <v>656</v>
      </c>
      <c r="L49" s="164"/>
      <c r="M49" s="164"/>
      <c r="N49" s="164">
        <f>'実質公債費比率（分子）の構造'!O$45</f>
        <v>632</v>
      </c>
      <c r="O49" s="164"/>
      <c r="P49" s="164"/>
    </row>
    <row r="50" spans="1:16" x14ac:dyDescent="0.15">
      <c r="A50" s="164" t="s">
        <v>67</v>
      </c>
      <c r="B50" s="164" t="e">
        <f>NA()</f>
        <v>#N/A</v>
      </c>
      <c r="C50" s="164">
        <f>IF(ISNUMBER('実質公債費比率（分子）の構造'!K$53),'実質公債費比率（分子）の構造'!K$53,NA())</f>
        <v>435</v>
      </c>
      <c r="D50" s="164" t="e">
        <f>NA()</f>
        <v>#N/A</v>
      </c>
      <c r="E50" s="164" t="e">
        <f>NA()</f>
        <v>#N/A</v>
      </c>
      <c r="F50" s="164">
        <f>IF(ISNUMBER('実質公債費比率（分子）の構造'!L$53),'実質公債費比率（分子）の構造'!L$53,NA())</f>
        <v>523</v>
      </c>
      <c r="G50" s="164" t="e">
        <f>NA()</f>
        <v>#N/A</v>
      </c>
      <c r="H50" s="164" t="e">
        <f>NA()</f>
        <v>#N/A</v>
      </c>
      <c r="I50" s="164">
        <f>IF(ISNUMBER('実質公債費比率（分子）の構造'!M$53),'実質公債費比率（分子）の構造'!M$53,NA())</f>
        <v>516</v>
      </c>
      <c r="J50" s="164" t="e">
        <f>NA()</f>
        <v>#N/A</v>
      </c>
      <c r="K50" s="164" t="e">
        <f>NA()</f>
        <v>#N/A</v>
      </c>
      <c r="L50" s="164">
        <f>IF(ISNUMBER('実質公債費比率（分子）の構造'!N$53),'実質公債費比率（分子）の構造'!N$53,NA())</f>
        <v>495</v>
      </c>
      <c r="M50" s="164" t="e">
        <f>NA()</f>
        <v>#N/A</v>
      </c>
      <c r="N50" s="164" t="e">
        <f>NA()</f>
        <v>#N/A</v>
      </c>
      <c r="O50" s="164">
        <f>IF(ISNUMBER('実質公債費比率（分子）の構造'!O$53),'実質公債費比率（分子）の構造'!O$53,NA())</f>
        <v>432</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6941</v>
      </c>
      <c r="E56" s="163"/>
      <c r="F56" s="163"/>
      <c r="G56" s="163">
        <f>'将来負担比率（分子）の構造'!J$52</f>
        <v>6498</v>
      </c>
      <c r="H56" s="163"/>
      <c r="I56" s="163"/>
      <c r="J56" s="163">
        <f>'将来負担比率（分子）の構造'!K$52</f>
        <v>6799</v>
      </c>
      <c r="K56" s="163"/>
      <c r="L56" s="163"/>
      <c r="M56" s="163">
        <f>'将来負担比率（分子）の構造'!L$52</f>
        <v>6786</v>
      </c>
      <c r="N56" s="163"/>
      <c r="O56" s="163"/>
      <c r="P56" s="163">
        <f>'将来負担比率（分子）の構造'!M$52</f>
        <v>6475</v>
      </c>
    </row>
    <row r="57" spans="1:16" x14ac:dyDescent="0.15">
      <c r="A57" s="163" t="s">
        <v>42</v>
      </c>
      <c r="B57" s="163"/>
      <c r="C57" s="163"/>
      <c r="D57" s="163">
        <f>'将来負担比率（分子）の構造'!I$51</f>
        <v>52</v>
      </c>
      <c r="E57" s="163"/>
      <c r="F57" s="163"/>
      <c r="G57" s="163">
        <f>'将来負担比率（分子）の構造'!J$51</f>
        <v>32</v>
      </c>
      <c r="H57" s="163"/>
      <c r="I57" s="163"/>
      <c r="J57" s="163">
        <f>'将来負担比率（分子）の構造'!K$51</f>
        <v>11</v>
      </c>
      <c r="K57" s="163"/>
      <c r="L57" s="163"/>
      <c r="M57" s="163" t="str">
        <f>'将来負担比率（分子）の構造'!L$51</f>
        <v>-</v>
      </c>
      <c r="N57" s="163"/>
      <c r="O57" s="163"/>
      <c r="P57" s="163" t="str">
        <f>'将来負担比率（分子）の構造'!M$51</f>
        <v>-</v>
      </c>
    </row>
    <row r="58" spans="1:16" x14ac:dyDescent="0.15">
      <c r="A58" s="163" t="s">
        <v>41</v>
      </c>
      <c r="B58" s="163"/>
      <c r="C58" s="163"/>
      <c r="D58" s="163">
        <f>'将来負担比率（分子）の構造'!I$50</f>
        <v>940</v>
      </c>
      <c r="E58" s="163"/>
      <c r="F58" s="163"/>
      <c r="G58" s="163">
        <f>'将来負担比率（分子）の構造'!J$50</f>
        <v>1236</v>
      </c>
      <c r="H58" s="163"/>
      <c r="I58" s="163"/>
      <c r="J58" s="163">
        <f>'将来負担比率（分子）の構造'!K$50</f>
        <v>1221</v>
      </c>
      <c r="K58" s="163"/>
      <c r="L58" s="163"/>
      <c r="M58" s="163">
        <f>'将来負担比率（分子）の構造'!L$50</f>
        <v>1314</v>
      </c>
      <c r="N58" s="163"/>
      <c r="O58" s="163"/>
      <c r="P58" s="163">
        <f>'将来負担比率（分子）の構造'!M$50</f>
        <v>1586</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f>'将来負担比率（分子）の構造'!I$46</f>
        <v>465</v>
      </c>
      <c r="C61" s="163"/>
      <c r="D61" s="163"/>
      <c r="E61" s="163">
        <f>'将来負担比率（分子）の構造'!J$46</f>
        <v>445</v>
      </c>
      <c r="F61" s="163"/>
      <c r="G61" s="163"/>
      <c r="H61" s="163">
        <f>'将来負担比率（分子）の構造'!K$46</f>
        <v>487</v>
      </c>
      <c r="I61" s="163"/>
      <c r="J61" s="163"/>
      <c r="K61" s="163">
        <f>'将来負担比率（分子）の構造'!L$46</f>
        <v>518</v>
      </c>
      <c r="L61" s="163"/>
      <c r="M61" s="163"/>
      <c r="N61" s="163">
        <f>'将来負担比率（分子）の構造'!M$46</f>
        <v>498</v>
      </c>
      <c r="O61" s="163"/>
      <c r="P61" s="163"/>
    </row>
    <row r="62" spans="1:16" x14ac:dyDescent="0.15">
      <c r="A62" s="163" t="s">
        <v>35</v>
      </c>
      <c r="B62" s="163">
        <f>'将来負担比率（分子）の構造'!I$45</f>
        <v>350</v>
      </c>
      <c r="C62" s="163"/>
      <c r="D62" s="163"/>
      <c r="E62" s="163">
        <f>'将来負担比率（分子）の構造'!J$45</f>
        <v>396</v>
      </c>
      <c r="F62" s="163"/>
      <c r="G62" s="163"/>
      <c r="H62" s="163">
        <f>'将来負担比率（分子）の構造'!K$45</f>
        <v>339</v>
      </c>
      <c r="I62" s="163"/>
      <c r="J62" s="163"/>
      <c r="K62" s="163">
        <f>'将来負担比率（分子）の構造'!L$45</f>
        <v>314</v>
      </c>
      <c r="L62" s="163"/>
      <c r="M62" s="163"/>
      <c r="N62" s="163">
        <f>'将来負担比率（分子）の構造'!M$45</f>
        <v>328</v>
      </c>
      <c r="O62" s="163"/>
      <c r="P62" s="163"/>
    </row>
    <row r="63" spans="1:16" x14ac:dyDescent="0.15">
      <c r="A63" s="163" t="s">
        <v>34</v>
      </c>
      <c r="B63" s="163">
        <f>'将来負担比率（分子）の構造'!I$44</f>
        <v>299</v>
      </c>
      <c r="C63" s="163"/>
      <c r="D63" s="163"/>
      <c r="E63" s="163">
        <f>'将来負担比率（分子）の構造'!J$44</f>
        <v>290</v>
      </c>
      <c r="F63" s="163"/>
      <c r="G63" s="163"/>
      <c r="H63" s="163">
        <f>'将来負担比率（分子）の構造'!K$44</f>
        <v>321</v>
      </c>
      <c r="I63" s="163"/>
      <c r="J63" s="163"/>
      <c r="K63" s="163">
        <f>'将来負担比率（分子）の構造'!L$44</f>
        <v>320</v>
      </c>
      <c r="L63" s="163"/>
      <c r="M63" s="163"/>
      <c r="N63" s="163">
        <f>'将来負担比率（分子）の構造'!M$44</f>
        <v>318</v>
      </c>
      <c r="O63" s="163"/>
      <c r="P63" s="163"/>
    </row>
    <row r="64" spans="1:16" x14ac:dyDescent="0.15">
      <c r="A64" s="163" t="s">
        <v>33</v>
      </c>
      <c r="B64" s="163">
        <f>'将来負担比率（分子）の構造'!I$43</f>
        <v>3461</v>
      </c>
      <c r="C64" s="163"/>
      <c r="D64" s="163"/>
      <c r="E64" s="163">
        <f>'将来負担比率（分子）の構造'!J$43</f>
        <v>3326</v>
      </c>
      <c r="F64" s="163"/>
      <c r="G64" s="163"/>
      <c r="H64" s="163">
        <f>'将来負担比率（分子）の構造'!K$43</f>
        <v>3102</v>
      </c>
      <c r="I64" s="163"/>
      <c r="J64" s="163"/>
      <c r="K64" s="163">
        <f>'将来負担比率（分子）の構造'!L$43</f>
        <v>2923</v>
      </c>
      <c r="L64" s="163"/>
      <c r="M64" s="163"/>
      <c r="N64" s="163">
        <f>'将来負担比率（分子）の構造'!M$43</f>
        <v>2977</v>
      </c>
      <c r="O64" s="163"/>
      <c r="P64" s="163"/>
    </row>
    <row r="65" spans="1:16" x14ac:dyDescent="0.15">
      <c r="A65" s="163" t="s">
        <v>32</v>
      </c>
      <c r="B65" s="163">
        <f>'将来負担比率（分子）の構造'!I$42</f>
        <v>326</v>
      </c>
      <c r="C65" s="163"/>
      <c r="D65" s="163"/>
      <c r="E65" s="163">
        <f>'将来負担比率（分子）の構造'!J$42</f>
        <v>328</v>
      </c>
      <c r="F65" s="163"/>
      <c r="G65" s="163"/>
      <c r="H65" s="163">
        <f>'将来負担比率（分子）の構造'!K$42</f>
        <v>273</v>
      </c>
      <c r="I65" s="163"/>
      <c r="J65" s="163"/>
      <c r="K65" s="163">
        <f>'将来負担比率（分子）の構造'!L$42</f>
        <v>255</v>
      </c>
      <c r="L65" s="163"/>
      <c r="M65" s="163"/>
      <c r="N65" s="163">
        <f>'将来負担比率（分子）の構造'!M$42</f>
        <v>257</v>
      </c>
      <c r="O65" s="163"/>
      <c r="P65" s="163"/>
    </row>
    <row r="66" spans="1:16" x14ac:dyDescent="0.15">
      <c r="A66" s="163" t="s">
        <v>31</v>
      </c>
      <c r="B66" s="163">
        <f>'将来負担比率（分子）の構造'!I$41</f>
        <v>6183</v>
      </c>
      <c r="C66" s="163"/>
      <c r="D66" s="163"/>
      <c r="E66" s="163">
        <f>'将来負担比率（分子）の構造'!J$41</f>
        <v>6106</v>
      </c>
      <c r="F66" s="163"/>
      <c r="G66" s="163"/>
      <c r="H66" s="163">
        <f>'将来負担比率（分子）の構造'!K$41</f>
        <v>5896</v>
      </c>
      <c r="I66" s="163"/>
      <c r="J66" s="163"/>
      <c r="K66" s="163">
        <f>'将来負担比率（分子）の構造'!L$41</f>
        <v>6079</v>
      </c>
      <c r="L66" s="163"/>
      <c r="M66" s="163"/>
      <c r="N66" s="163">
        <f>'将来負担比率（分子）の構造'!M$41</f>
        <v>5637</v>
      </c>
      <c r="O66" s="163"/>
      <c r="P66" s="163"/>
    </row>
    <row r="67" spans="1:16" x14ac:dyDescent="0.15">
      <c r="A67" s="163" t="s">
        <v>71</v>
      </c>
      <c r="B67" s="163" t="e">
        <f>NA()</f>
        <v>#N/A</v>
      </c>
      <c r="C67" s="163">
        <f>IF(ISNUMBER('将来負担比率（分子）の構造'!I$53), IF('将来負担比率（分子）の構造'!I$53 &lt; 0, 0, '将来負担比率（分子）の構造'!I$53), NA())</f>
        <v>3151</v>
      </c>
      <c r="D67" s="163" t="e">
        <f>NA()</f>
        <v>#N/A</v>
      </c>
      <c r="E67" s="163" t="e">
        <f>NA()</f>
        <v>#N/A</v>
      </c>
      <c r="F67" s="163">
        <f>IF(ISNUMBER('将来負担比率（分子）の構造'!J$53), IF('将来負担比率（分子）の構造'!J$53 &lt; 0, 0, '将来負担比率（分子）の構造'!J$53), NA())</f>
        <v>3124</v>
      </c>
      <c r="G67" s="163" t="e">
        <f>NA()</f>
        <v>#N/A</v>
      </c>
      <c r="H67" s="163" t="e">
        <f>NA()</f>
        <v>#N/A</v>
      </c>
      <c r="I67" s="163">
        <f>IF(ISNUMBER('将来負担比率（分子）の構造'!K$53), IF('将来負担比率（分子）の構造'!K$53 &lt; 0, 0, '将来負担比率（分子）の構造'!K$53), NA())</f>
        <v>2386</v>
      </c>
      <c r="J67" s="163" t="e">
        <f>NA()</f>
        <v>#N/A</v>
      </c>
      <c r="K67" s="163" t="e">
        <f>NA()</f>
        <v>#N/A</v>
      </c>
      <c r="L67" s="163">
        <f>IF(ISNUMBER('将来負担比率（分子）の構造'!L$53), IF('将来負担比率（分子）の構造'!L$53 &lt; 0, 0, '将来負担比率（分子）の構造'!L$53), NA())</f>
        <v>2308</v>
      </c>
      <c r="M67" s="163" t="e">
        <f>NA()</f>
        <v>#N/A</v>
      </c>
      <c r="N67" s="163" t="e">
        <f>NA()</f>
        <v>#N/A</v>
      </c>
      <c r="O67" s="163">
        <f>IF(ISNUMBER('将来負担比率（分子）の構造'!M$53), IF('将来負担比率（分子）の構造'!M$53 &lt; 0, 0, '将来負担比率（分子）の構造'!M$53), NA())</f>
        <v>1953</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672</v>
      </c>
      <c r="C72" s="167">
        <f>基金残高に係る経年分析!G55</f>
        <v>732</v>
      </c>
      <c r="D72" s="167">
        <f>基金残高に係る経年分析!H55</f>
        <v>972</v>
      </c>
    </row>
    <row r="73" spans="1:16" x14ac:dyDescent="0.15">
      <c r="A73" s="166" t="s">
        <v>74</v>
      </c>
      <c r="B73" s="167">
        <f>基金残高に係る経年分析!F56</f>
        <v>88</v>
      </c>
      <c r="C73" s="167">
        <f>基金残高に係る経年分析!G56</f>
        <v>88</v>
      </c>
      <c r="D73" s="167">
        <f>基金残高に係る経年分析!H56</f>
        <v>118</v>
      </c>
    </row>
    <row r="74" spans="1:16" x14ac:dyDescent="0.15">
      <c r="A74" s="166" t="s">
        <v>75</v>
      </c>
      <c r="B74" s="167">
        <f>基金残高に係る経年分析!F57</f>
        <v>185</v>
      </c>
      <c r="C74" s="167">
        <f>基金残高に係る経年分析!G57</f>
        <v>235</v>
      </c>
      <c r="D74" s="167">
        <f>基金残高に係る経年分析!H57</f>
        <v>250</v>
      </c>
    </row>
  </sheetData>
  <sheetProtection algorithmName="SHA-512" hashValue="v6ZiTHZVUIWog7P3TnZ/BVyRuWaL64ZD+zOGh47Yme0c8oY0ru+npzIEVQu28Hgqr7S5AQCarGvGWnHE+2chrw==" saltValue="xBOlbDyeDtrOSLBUxIy+e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山田 貴之</cp:lastModifiedBy>
  <cp:lastPrinted>2026-08-26T04:41:00Z</cp:lastPrinted>
  <dcterms:created xsi:type="dcterms:W3CDTF">2026-02-23T06:53:48Z</dcterms:created>
  <dcterms:modified xsi:type="dcterms:W3CDTF">2026-09-01T08:37:53Z</dcterms:modified>
  <cp:category/>
</cp:coreProperties>
</file>