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29DDC166-6EE7-41B1-A0F2-17A3C0C50EBD}" xr6:coauthVersionLast="47" xr6:coauthVersionMax="47" xr10:uidLastSave="{00000000-0000-0000-0000-000000000000}"/>
  <bookViews>
    <workbookView xWindow="-28920" yWindow="-363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O34" i="10"/>
  <c r="BW34" i="10"/>
  <c r="BW35" i="10" s="1"/>
  <c r="BW36" i="10" s="1"/>
  <c r="BW37" i="10" s="1"/>
  <c r="BW38" i="10" s="1"/>
  <c r="BW39" i="10" s="1"/>
  <c r="BW40" i="10" s="1"/>
  <c r="BW41" i="10" s="1"/>
  <c r="BW42" i="10" s="1"/>
  <c r="BW43" i="10" s="1"/>
  <c r="BE34" i="10"/>
  <c r="C34" i="10"/>
  <c r="C35" i="10" l="1"/>
  <c r="U34" i="10" s="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<sst xmlns="http://schemas.openxmlformats.org/spreadsheetml/2006/main" count="1179" uniqueCount="581">
  <si>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</si>
  <si>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</si>
  <si>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</si>
  <si>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</si>
  <si>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</si>
  <si>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</si>
  <si>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</si>
  <si>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</si>
  <si>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</si>
  <si>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</si>
  <si>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</si>
  <si>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</si>
  <si>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</si>
  <si>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</si>
  <si>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</si>
  <si>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</si>
  <si>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</si>
  <si>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</si>
  <si>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</si>
  <si>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</si>
  <si>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</si>
  <si>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</si>
  <si>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</si>
  <si>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</si>
  <si>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</si>
  <si>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</si>
  <si>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</si>
  <si>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</si>
  <si>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</si>
  <si>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</si>
  <si>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</si>
  <si>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</si>
  <si>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</si>
  <si>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</si>
  <si>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</si>
  <si>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</si>
  <si>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</si>
  <si>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</si>
  <si>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</si>
  <si>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</si>
  <si>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</si>
  <si>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</si>
  <si>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</si>
  <si>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</si>
  <si>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</si>
  <si>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</si>
  <si>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</si>
  <si>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</si>
  <si>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</si>
  <si>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</si>
  <si>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</si>
  <si>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</si>
  <si>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</si>
  <si>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</si>
  <si>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</si>
  <si>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</si>
  <si>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</si>
  <si>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</si>
  <si>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</si>
  <si>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</si>
  <si>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</si>
  <si>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</si>
  <si>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</si>
  <si>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</si>
  <si>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</si>
  <si>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</si>
  <si>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</si>
  <si>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</si>
  <si>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</si>
  <si>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</si>
  <si>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</si>
  <si>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</si>
  <si>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</si>
  <si>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</si>
  <si>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</si>
  <si>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</si>
  <si>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</si>
  <si>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</si>
  <si>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</si>
  <si>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</si>
  <si>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</si>
  <si>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</si>
  <si>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</si>
  <si>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</si>
  <si>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</si>
  <si>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</si>
  <si>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</si>
  <si>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</si>
  <si>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</si>
  <si>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</si>
  <si>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</si>
  <si>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</si>
  <si>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</si>
  <si>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</si>
  <si>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輪之内町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</si>
  <si>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</si>
  <si>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</si>
  <si>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</si>
  <si>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</si>
  <si>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</si>
  <si>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</si>
  <si>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</si>
  <si>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</si>
  <si>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</si>
  <si>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</si>
  <si>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</si>
  <si>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</si>
  <si>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</si>
  <si>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</si>
  <si>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</si>
  <si>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</si>
  <si>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</si>
  <si>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</si>
  <si>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</si>
  <si>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</si>
  <si>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</si>
  <si>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</si>
  <si>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</si>
  <si>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</si>
  <si>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</si>
  <si>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</si>
  <si>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</si>
  <si>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</si>
  <si>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</si>
  <si>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</si>
  <si>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</si>
  <si>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</si>
  <si>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</si>
  <si>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</si>
  <si>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</si>
  <si>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</si>
  <si>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</si>
  <si>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</si>
  <si>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</si>
  <si>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</si>
  <si>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</si>
  <si>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</si>
  <si>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</si>
  <si>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</si>
  <si>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</si>
  <si>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</si>
  <si>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</si>
  <si>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</si>
  <si>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</si>
  <si>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</si>
  <si>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</si>
  <si>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</si>
  <si>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</si>
  <si>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</si>
  <si>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</si>
  <si>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</si>
  <si>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</si>
  <si>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</si>
  <si>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</si>
  <si>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</si>
  <si>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</si>
  <si>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</si>
  <si>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</si>
  <si>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</si>
  <si>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</si>
  <si>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</si>
  <si>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</si>
  <si>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</si>
  <si>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</si>
  <si>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</si>
  <si>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</si>
  <si>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</si>
  <si>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</si>
  <si>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</si>
  <si>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</si>
  <si>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</si>
  <si>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</si>
  <si>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</si>
  <si>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</si>
  <si>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</si>
  <si>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</si>
  <si>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</si>
  <si>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</si>
  <si>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</si>
  <si>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</si>
  <si>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</si>
  <si>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</si>
  <si>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</si>
  <si>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</si>
  <si>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</si>
  <si>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</si>
  <si>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</si>
  <si>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</si>
  <si>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</si>
  <si>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</si>
  <si>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</si>
  <si>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</si>
  <si>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</si>
  <si>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</si>
  <si>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</si>
  <si>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</si>
  <si>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</si>
  <si>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</si>
  <si>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</si>
  <si>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</si>
  <si>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</si>
  <si>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</si>
  <si>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</si>
  <si>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岐阜県輪之内町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</si>
  <si>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</si>
  <si>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</si>
  <si>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</si>
  <si>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</si>
  <si>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</si>
  <si>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</si>
  <si>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</si>
  <si>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</si>
  <si>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</si>
  <si>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</si>
  <si>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</si>
  <si>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</si>
  <si>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</si>
  <si>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</si>
  <si>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</si>
  <si>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</si>
  <si>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</si>
  <si>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</si>
  <si>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</si>
  <si>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</si>
  <si>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</si>
  <si>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</si>
  <si>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</si>
  <si>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</si>
  <si>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</si>
  <si>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</si>
  <si>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</si>
  <si>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</si>
  <si>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</si>
  <si>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</si>
  <si>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</si>
  <si>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</si>
  <si>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</si>
  <si>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</si>
  <si>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</si>
  <si>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</si>
  <si>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</si>
  <si>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</si>
  <si>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</si>
  <si>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</si>
  <si>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</si>
  <si>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</si>
  <si>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</si>
  <si>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</si>
  <si>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</si>
  <si>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</si>
  <si>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</si>
  <si>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</si>
  <si>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</si>
  <si>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</si>
  <si>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</si>
  <si>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</si>
  <si>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</si>
  <si>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</si>
  <si>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</si>
  <si>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</si>
  <si>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</si>
  <si>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</si>
  <si>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</si>
  <si>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</si>
  <si>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</si>
  <si>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</si>
  <si>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</si>
  <si>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</si>
  <si>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</si>
  <si>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</si>
  <si>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</si>
  <si>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</si>
  <si>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</si>
  <si>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</si>
  <si>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</si>
  <si>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</si>
  <si>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</si>
  <si>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</si>
  <si>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</si>
  <si>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</si>
  <si>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</si>
  <si>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</si>
  <si>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</si>
  <si>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</si>
  <si>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</si>
  <si>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</si>
  <si>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</si>
  <si>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</si>
  <si>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</si>
  <si>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</si>
  <si>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</si>
  <si>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</si>
  <si>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</si>
  <si>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</si>
  <si>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</si>
  <si>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</si>
  <si>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</si>
  <si>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</si>
  <si>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</si>
  <si>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</si>
  <si>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</si>
  <si>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</si>
  <si>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</si>
  <si>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</si>
  <si>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</si>
  <si>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</si>
  <si>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</si>
  <si>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</si>
  <si>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</si>
  <si>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</si>
  <si>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</si>
  <si>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</si>
  <si>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</si>
  <si>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</si>
  <si>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</si>
  <si>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</si>
  <si>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</si>
  <si>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</si>
  <si>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</si>
  <si>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</si>
  <si>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</si>
  <si>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</si>
  <si>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</si>
  <si>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</si>
  <si>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</si>
  <si>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</si>
  <si>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</si>
  <si>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</si>
  <si>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</si>
  <si>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</si>
  <si>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</si>
  <si>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</si>
  <si>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</si>
  <si>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</si>
  <si>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</si>
  <si>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</si>
  <si>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</si>
  <si>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</si>
  <si>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</si>
  <si>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</si>
  <si>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</si>
  <si>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</si>
  <si>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</si>
  <si>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</si>
  <si>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</si>
  <si>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</si>
  <si>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</si>
  <si>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</si>
  <si>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</si>
  <si>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</si>
  <si>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</si>
  <si>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</si>
  <si>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</si>
  <si>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</si>
  <si>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岐阜県輪之内町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</si>
  <si>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</si>
  <si>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</si>
  <si>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</si>
  <si>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</si>
  <si>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</si>
  <si>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</si>
  <si>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</si>
  <si>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</si>
  <si>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</si>
  <si>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</si>
  <si>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</si>
  <si>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</si>
  <si>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</si>
  <si>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</si>
  <si>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</si>
  <si>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</si>
  <si>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</si>
  <si>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</si>
  <si>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</si>
  <si>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</si>
  <si>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輪之内町児童発達支援事業特別会計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</si>
  <si>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</si>
  <si>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</si>
  <si>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</si>
  <si>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</si>
  <si>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</si>
  <si>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</si>
  <si>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</si>
  <si>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</si>
  <si>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</si>
  <si>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</si>
  <si>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</si>
  <si>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</si>
  <si>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</si>
  <si>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輪之内町国民健康保険事業特別会計</t>
    <phoneticPr fontId="5"/>
  </si>
  <si>
    <t>輪之内町後期高齢者医療特別会計</t>
    <phoneticPr fontId="5"/>
  </si>
  <si>
    <t>輪之内町水道事業会計</t>
    <phoneticPr fontId="5"/>
  </si>
  <si>
    <t>法適用企業</t>
    <phoneticPr fontId="5"/>
  </si>
  <si>
    <t>輪之内町下水道事業会計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</si>
  <si>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</si>
  <si>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</si>
  <si>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</si>
  <si>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</si>
  <si>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</si>
  <si>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</si>
  <si>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</si>
  <si>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</si>
  <si>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</si>
  <si>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</si>
  <si>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</si>
  <si>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</si>
  <si>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</si>
  <si>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</si>
  <si>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</si>
  <si>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</si>
  <si>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</si>
  <si>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</si>
  <si>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</si>
  <si>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</si>
  <si>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</si>
  <si>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</si>
  <si>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</si>
  <si>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</si>
  <si>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</si>
  <si>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</si>
  <si>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</si>
  <si>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</si>
  <si>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</si>
  <si>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</si>
  <si>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</si>
  <si>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</si>
  <si>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</si>
  <si>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</si>
  <si>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</si>
  <si>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</si>
  <si>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</si>
  <si>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</si>
  <si>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</si>
  <si>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</si>
  <si>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</si>
  <si>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</si>
  <si>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</si>
  <si>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</si>
  <si>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</si>
  <si>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</si>
  <si>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</si>
  <si>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</si>
  <si>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</si>
  <si>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</si>
  <si>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</si>
  <si>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</si>
  <si>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</si>
  <si>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</si>
  <si>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</si>
  <si>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</si>
  <si>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</si>
  <si>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</si>
  <si>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</si>
  <si>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</si>
  <si>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</si>
  <si>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</si>
  <si>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</si>
  <si>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</si>
  <si>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</si>
  <si>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</si>
  <si>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</si>
  <si>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</si>
  <si>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</si>
  <si>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</si>
  <si>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</si>
  <si>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</si>
  <si>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</si>
  <si>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</si>
  <si>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</si>
  <si>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</si>
  <si>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</si>
  <si>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</si>
  <si>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</si>
  <si>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</si>
  <si>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</si>
  <si>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</si>
  <si>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</si>
  <si>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</si>
  <si>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</si>
  <si>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</si>
  <si>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</si>
  <si>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</si>
  <si>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</si>
  <si>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</si>
  <si>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</si>
  <si>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</si>
  <si>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</si>
  <si>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</si>
  <si>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</si>
  <si>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</si>
  <si>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</si>
  <si>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</si>
  <si>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</si>
  <si>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</si>
  <si>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</si>
  <si>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</si>
  <si>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</si>
  <si>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</si>
  <si>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</si>
  <si>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</si>
  <si>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</si>
  <si>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</si>
  <si>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</si>
  <si>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</si>
  <si>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</si>
  <si>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</si>
  <si>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</si>
  <si>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</si>
  <si>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</si>
  <si>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</si>
  <si>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</si>
  <si>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</si>
  <si>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</si>
  <si>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</si>
  <si>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</si>
  <si>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</si>
  <si>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</si>
  <si>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</si>
  <si>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</si>
  <si>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</si>
  <si>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</si>
  <si>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</si>
  <si>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</si>
  <si>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</si>
  <si>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</si>
  <si>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</si>
  <si>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</si>
  <si>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</si>
  <si>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</si>
  <si>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0.26</t>
  </si>
  <si>
    <t>▲ 0.76</t>
  </si>
  <si>
    <t>▲ 4.78</t>
  </si>
  <si>
    <t>▲ 1.97</t>
  </si>
  <si>
    <t>輪之内町水道事業会計</t>
  </si>
  <si>
    <t>一般会計</t>
  </si>
  <si>
    <t>輪之内町下水道事業会計</t>
  </si>
  <si>
    <t>輪之内町国民健康保険事業特別会計</t>
  </si>
  <si>
    <t>輪之内町後期高齢者医療特別会計</t>
  </si>
  <si>
    <t>輪之内町児童発達支援事業特別会計</t>
  </si>
  <si>
    <t>その他会計（赤字）</t>
  </si>
  <si>
    <t>その他会計（黒字）</t>
  </si>
  <si>
    <t>R02</t>
    <phoneticPr fontId="5"/>
  </si>
  <si>
    <t>R03</t>
    <phoneticPr fontId="5"/>
  </si>
  <si>
    <t>R04</t>
    <phoneticPr fontId="5"/>
  </si>
  <si>
    <t>R05</t>
    <phoneticPr fontId="5"/>
  </si>
  <si>
    <t>R06</t>
    <phoneticPr fontId="5"/>
  </si>
  <si>
    <t>基金繰入290百万円</t>
    <rPh sb="0" eb="4">
      <t>キキンクリイレ</t>
    </rPh>
    <rPh sb="7" eb="10">
      <t>ヒャクマンエン</t>
    </rPh>
    <phoneticPr fontId="2"/>
  </si>
  <si>
    <t>-</t>
    <phoneticPr fontId="2"/>
  </si>
  <si>
    <t>基金繰入20百万円</t>
    <rPh sb="0" eb="4">
      <t>キキンクリイレ</t>
    </rPh>
    <rPh sb="6" eb="9">
      <t>ヒャクマンエン</t>
    </rPh>
    <phoneticPr fontId="2"/>
  </si>
  <si>
    <t>大垣衛生施設組合</t>
    <rPh sb="0" eb="2">
      <t>オオガキ</t>
    </rPh>
    <rPh sb="2" eb="4">
      <t>エイセイ</t>
    </rPh>
    <rPh sb="4" eb="6">
      <t>シセツ</t>
    </rPh>
    <rPh sb="6" eb="8">
      <t>クミアイ</t>
    </rPh>
    <phoneticPr fontId="2"/>
  </si>
  <si>
    <t>大垣輪中水防事務組合</t>
    <rPh sb="0" eb="2">
      <t>オオガキ</t>
    </rPh>
    <rPh sb="2" eb="4">
      <t>ワジュウ</t>
    </rPh>
    <rPh sb="4" eb="6">
      <t>スイボウ</t>
    </rPh>
    <rPh sb="6" eb="8">
      <t>ジム</t>
    </rPh>
    <rPh sb="8" eb="10">
      <t>クミアイ</t>
    </rPh>
    <phoneticPr fontId="2"/>
  </si>
  <si>
    <t>岐阜県市町村会館組合</t>
    <rPh sb="0" eb="3">
      <t>ギフケン</t>
    </rPh>
    <rPh sb="3" eb="6">
      <t>シチョウソン</t>
    </rPh>
    <rPh sb="6" eb="8">
      <t>カイカン</t>
    </rPh>
    <rPh sb="8" eb="10">
      <t>クミアイ</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</si>
  <si>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2"/>
  </si>
  <si>
    <t>大垣消防組合</t>
    <rPh sb="0" eb="2">
      <t>オオガキ</t>
    </rPh>
    <rPh sb="2" eb="4">
      <t>ショウボウ</t>
    </rPh>
    <rPh sb="4" eb="6">
      <t>クミアイ</t>
    </rPh>
    <phoneticPr fontId="2"/>
  </si>
  <si>
    <t>西濃環境整備組合</t>
    <rPh sb="0" eb="2">
      <t>セイノウ</t>
    </rPh>
    <rPh sb="2" eb="4">
      <t>カンキョウ</t>
    </rPh>
    <rPh sb="4" eb="6">
      <t>セイビ</t>
    </rPh>
    <rPh sb="6" eb="8">
      <t>クミアイ</t>
    </rPh>
    <phoneticPr fontId="2"/>
  </si>
  <si>
    <t>西南濃粗大廃棄物処理組合</t>
    <rPh sb="0" eb="1">
      <t>セイ</t>
    </rPh>
    <rPh sb="1" eb="3">
      <t>ナンノウ</t>
    </rPh>
    <rPh sb="3" eb="5">
      <t>ソダイ</t>
    </rPh>
    <rPh sb="5" eb="8">
      <t>ハイキブツ</t>
    </rPh>
    <rPh sb="8" eb="10">
      <t>ショリ</t>
    </rPh>
    <rPh sb="10" eb="12">
      <t>クミアイ</t>
    </rPh>
    <phoneticPr fontId="2"/>
  </si>
  <si>
    <t>安八郡広域連合（一般会計）</t>
    <rPh sb="0" eb="2">
      <t>アンパチ</t>
    </rPh>
    <rPh sb="2" eb="3">
      <t>グン</t>
    </rPh>
    <rPh sb="3" eb="5">
      <t>コウイキ</t>
    </rPh>
    <rPh sb="5" eb="7">
      <t>レンゴウ</t>
    </rPh>
    <rPh sb="8" eb="10">
      <t>イッパン</t>
    </rPh>
    <rPh sb="10" eb="12">
      <t>カイケイ</t>
    </rPh>
    <phoneticPr fontId="2"/>
  </si>
  <si>
    <t>安八郡広域連合（特別会計）</t>
    <rPh sb="0" eb="2">
      <t>アンパチ</t>
    </rPh>
    <rPh sb="2" eb="3">
      <t>グン</t>
    </rPh>
    <rPh sb="3" eb="5">
      <t>コウイキ</t>
    </rPh>
    <rPh sb="5" eb="7">
      <t>レンゴウ</t>
    </rPh>
    <rPh sb="8" eb="10">
      <t>トクベツ</t>
    </rPh>
    <rPh sb="10" eb="12">
      <t>カイケイ</t>
    </rPh>
    <phoneticPr fontId="2"/>
  </si>
  <si>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</si>
  <si>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岐阜県後期高齢者医療広域連合（特別会計）</t>
    <rPh sb="0" eb="3">
      <t>ギフケン</t>
    </rPh>
    <rPh sb="3" eb="5">
      <t>コウキ</t>
    </rPh>
    <rPh sb="5" eb="8">
      <t>コウレイシャ</t>
    </rPh>
    <rPh sb="8" eb="10">
      <t>イリョウ</t>
    </rPh>
    <rPh sb="10" eb="12">
      <t>コウイキ</t>
    </rPh>
    <rPh sb="12" eb="14">
      <t>レンゴウ</t>
    </rPh>
    <rPh sb="15" eb="17">
      <t>トクベツ</t>
    </rPh>
    <rPh sb="17" eb="19">
      <t>カイケイ</t>
    </rPh>
    <phoneticPr fontId="2"/>
  </si>
  <si>
    <t>あすわ苑老人福祉施設事務組合</t>
    <rPh sb="3" eb="4">
      <t>エン</t>
    </rPh>
    <rPh sb="4" eb="6">
      <t>ロウジン</t>
    </rPh>
    <rPh sb="6" eb="8">
      <t>フクシ</t>
    </rPh>
    <rPh sb="8" eb="10">
      <t>シセツ</t>
    </rPh>
    <rPh sb="10" eb="12">
      <t>ジム</t>
    </rPh>
    <rPh sb="12" eb="14">
      <t>クミアイ</t>
    </rPh>
    <phoneticPr fontId="2"/>
  </si>
  <si>
    <t>輪之内町土地開発公社</t>
    <rPh sb="0" eb="4">
      <t>ワノウチチョウ</t>
    </rPh>
    <rPh sb="4" eb="6">
      <t>トチ</t>
    </rPh>
    <rPh sb="6" eb="8">
      <t>カイハツ</t>
    </rPh>
    <rPh sb="8" eb="10">
      <t>コウシャ</t>
    </rPh>
    <phoneticPr fontId="2"/>
  </si>
  <si>
    <t>○</t>
  </si>
  <si>
    <t>基金繰入102百万円</t>
    <rPh sb="0" eb="4">
      <t>キキンクリイレ</t>
    </rPh>
    <rPh sb="7" eb="10">
      <t>ヒャクマンエン</t>
    </rPh>
    <phoneticPr fontId="2"/>
  </si>
  <si>
    <t>基金繰入60百万円</t>
    <rPh sb="0" eb="4">
      <t>キキンクリイレ</t>
    </rPh>
    <rPh sb="6" eb="9">
      <t>ヒャクマンエン</t>
    </rPh>
    <phoneticPr fontId="2"/>
  </si>
  <si>
    <t>公共施設等整備基金</t>
    <rPh sb="0" eb="2">
      <t>コウキョウ</t>
    </rPh>
    <rPh sb="2" eb="4">
      <t>シセツ</t>
    </rPh>
    <rPh sb="4" eb="5">
      <t>ナド</t>
    </rPh>
    <rPh sb="5" eb="7">
      <t>セイビ</t>
    </rPh>
    <rPh sb="7" eb="9">
      <t>キキン</t>
    </rPh>
    <phoneticPr fontId="5"/>
  </si>
  <si>
    <t>土地基盤整備基金</t>
    <rPh sb="0" eb="2">
      <t>トチ</t>
    </rPh>
    <rPh sb="2" eb="4">
      <t>キバン</t>
    </rPh>
    <rPh sb="4" eb="6">
      <t>セイビ</t>
    </rPh>
    <rPh sb="6" eb="8">
      <t>キキン</t>
    </rPh>
    <phoneticPr fontId="2"/>
  </si>
  <si>
    <t>地域福祉基金</t>
    <rPh sb="0" eb="2">
      <t>チイキ</t>
    </rPh>
    <rPh sb="2" eb="4">
      <t>フクシ</t>
    </rPh>
    <rPh sb="4" eb="6">
      <t>キキン</t>
    </rPh>
    <phoneticPr fontId="2"/>
  </si>
  <si>
    <t>ふるさと応援基金</t>
    <rPh sb="4" eb="6">
      <t>オウエン</t>
    </rPh>
    <rPh sb="6" eb="8">
      <t>キキン</t>
    </rPh>
    <phoneticPr fontId="2"/>
  </si>
  <si>
    <t>加納良造学術文化振興基金</t>
    <rPh sb="0" eb="2">
      <t>カノウ</t>
    </rPh>
    <rPh sb="2" eb="4">
      <t>リョウゾウ</t>
    </rPh>
    <rPh sb="4" eb="6">
      <t>ガクジュツ</t>
    </rPh>
    <rPh sb="6" eb="8">
      <t>ブンカ</t>
    </rPh>
    <rPh sb="8" eb="10">
      <t>シンコウ</t>
    </rPh>
    <rPh sb="10" eb="12">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</si>
  <si>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</si>
  <si>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</si>
  <si>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</si>
  <si>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</si>
  <si>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</si>
  <si>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直近5年間は上昇傾向であるが、類似団体内平均値よりは低くなっている。これは、地方債の新規発行額を抑制するよう財政運営を行った結果である。近年の傾向として、標準財政規模が大きくなり、算定分母は増加傾向、地方債の元金償還完了により算定分子は減少傾向となっているため、今後減少していく見込みである。引き続き財政負担の平準化を意識する。
　将来負担比率は前年度と比較して増加している。主な要因として、基金取崩しによる充当可能基金が減少したことが挙げられる。基金の取崩しを防ぐため、補助金等の獲得等財源確保を意識する。　今後下水道事業会計の地方債償還金がピークに向かっていくため、各比率はそれぞれ増加していくことが見込まれる。地方債新規発行の極力抑制、事務事業の見直し等行い、各比率の増加抑制に努める。</t>
    <rPh sb="24" eb="26">
      <t>ルイジ</t>
    </rPh>
    <rPh sb="26" eb="29">
      <t>ダンタイナイ</t>
    </rPh>
    <rPh sb="29" eb="32">
      <t>ヘイキンチ</t>
    </rPh>
    <rPh sb="35" eb="36">
      <t>ヒク</t>
    </rPh>
    <rPh sb="47" eb="50">
      <t>チホウサイ</t>
    </rPh>
    <rPh sb="51" eb="56">
      <t>シンキハッコウガク</t>
    </rPh>
    <rPh sb="57" eb="59">
      <t>ヨクセイ</t>
    </rPh>
    <rPh sb="63" eb="65">
      <t>ザイセイ</t>
    </rPh>
    <rPh sb="65" eb="67">
      <t>ウンエイ</t>
    </rPh>
    <rPh sb="68" eb="69">
      <t>オコナ</t>
    </rPh>
    <rPh sb="71" eb="73">
      <t>ケッカ</t>
    </rPh>
    <rPh sb="77" eb="79">
      <t>キンネン</t>
    </rPh>
    <rPh sb="80" eb="82">
      <t>ケイコウ</t>
    </rPh>
    <rPh sb="106" eb="108">
      <t>ケイコウ</t>
    </rPh>
    <rPh sb="113" eb="117">
      <t>ガンキンショウカン</t>
    </rPh>
    <rPh sb="117" eb="119">
      <t>カンリョウ</t>
    </rPh>
    <rPh sb="127" eb="129">
      <t>ゲンショウ</t>
    </rPh>
    <rPh sb="129" eb="131">
      <t>ケイコウ</t>
    </rPh>
    <rPh sb="140" eb="142">
      <t>コンゴ</t>
    </rPh>
    <rPh sb="142" eb="144">
      <t>ゲンショウ</t>
    </rPh>
    <rPh sb="148" eb="150">
      <t>ミコ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</si>
  <si>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</si>
  <si>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</si>
  <si>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</si>
  <si>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地方債新規発行額の減、基金取崩しによる充当可能基金の減等により、将来負担比率の算定分子は増加した。また、普通交付税入の増により標準財政規模が大きくなった。算定分母、分子共に増加したが、算定分子の増加割合の方が大きかったため、比率は増加し、将来負担比率は10.7％となった。
　有形固定資産減価償却率は前年度と比較すると増加し、類似団体平均値を上回っている。公共施設を更新や大規模改修ではなく、修繕を行って使用しているため、有形固定資産減価償却率は増加しているものの、将来負担比率の大きな増加は抑えられている。公共施設総合管理計画に基づき、公共施設の老朽化・長寿命化対策を計画的に行うべく、今後も財源確保に向けて、財政指標を注視し、地方債発行も検討する。</t>
    <rPh sb="10" eb="11">
      <t>ゲン</t>
    </rPh>
    <rPh sb="53" eb="58">
      <t>フツウコウフゼイ</t>
    </rPh>
    <rPh sb="238" eb="240">
      <t>ヒリツ</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</si>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</sst>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A9D057-90DA-4710-9516-8CD42D1C56A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D227-4235-8719-F29B2B18984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82426</c:v>
                </c:pt>
                <c:pt idx="1">
                  <c:v>61429</c:v>
                </c:pt>
                <c:pt idx="2">
                  <c:v>54985</c:v>
                </c:pt>
                <c:pt idx="3">
                  <c:v>76735</c:v>
                </c:pt>
                <c:pt idx="4">
                  <c:v>87667</c:v>
                </c:pt>
              </c:numCache>
            </c:numRef>
          </c:val>
          <c:smooth val="0"/>
          <c:extLst>
            <c:ext xmlns:c16="http://schemas.microsoft.com/office/drawing/2014/chart" uri="{C3380CC4-5D6E-409C-BE32-E72D297353CC}">
              <c16:uniqueId val="{00000001-D227-4235-8719-F29B2B18984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4.03</c:v>
                </c:pt>
                <c:pt idx="1">
                  <c:v>7.01</c:v>
                </c:pt>
                <c:pt idx="2">
                  <c:v>5.94</c:v>
                </c:pt>
                <c:pt idx="3">
                  <c:v>3.9</c:v>
                </c:pt>
                <c:pt idx="4">
                  <c:v>5.31</c:v>
                </c:pt>
              </c:numCache>
            </c:numRef>
          </c:val>
          <c:extLst>
            <c:ext xmlns:c16="http://schemas.microsoft.com/office/drawing/2014/chart" uri="{C3380CC4-5D6E-409C-BE32-E72D297353CC}">
              <c16:uniqueId val="{00000000-6521-430C-90DC-9A6FF150A2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24.39</c:v>
                </c:pt>
                <c:pt idx="1">
                  <c:v>24.98</c:v>
                </c:pt>
                <c:pt idx="2">
                  <c:v>26.09</c:v>
                </c:pt>
                <c:pt idx="3">
                  <c:v>22.42</c:v>
                </c:pt>
                <c:pt idx="4">
                  <c:v>18.399999999999999</c:v>
                </c:pt>
              </c:numCache>
            </c:numRef>
          </c:val>
          <c:extLst>
            <c:ext xmlns:c16="http://schemas.microsoft.com/office/drawing/2014/chart" uri="{C3380CC4-5D6E-409C-BE32-E72D297353CC}">
              <c16:uniqueId val="{00000001-6521-430C-90DC-9A6FF150A20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-0.26</c:v>
                </c:pt>
                <c:pt idx="1">
                  <c:v>5.39</c:v>
                </c:pt>
                <c:pt idx="2">
                  <c:v>-0.76</c:v>
                </c:pt>
                <c:pt idx="3">
                  <c:v>-4.78</c:v>
                </c:pt>
                <c:pt idx="4">
                  <c:v>-1.97</c:v>
                </c:pt>
              </c:numCache>
            </c:numRef>
          </c:val>
          <c:smooth val="0"/>
          <c:extLst>
            <c:ext xmlns:c16="http://schemas.microsoft.com/office/drawing/2014/chart" uri="{C3380CC4-5D6E-409C-BE32-E72D297353CC}">
              <c16:uniqueId val="{00000002-6521-430C-90DC-9A6FF150A20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0.35</c:v>
                </c:pt>
                <c:pt idx="2">
                  <c:v>#N/A</c:v>
                </c:pt>
                <c:pt idx="3">
                  <c:v>0.34</c:v>
                </c:pt>
                <c:pt idx="4">
                  <c:v>#N/A</c:v>
                </c:pt>
                <c:pt idx="5">
                  <c:v>0.98</c:v>
                </c:pt>
                <c:pt idx="6">
                  <c:v>#N/A</c:v>
                </c:pt>
                <c:pt idx="7">
                  <c:v>2.4</c:v>
                </c:pt>
                <c:pt idx="8">
                  <c:v>0</c:v>
                </c:pt>
                <c:pt idx="9">
                  <c:v>0</c:v>
                </c:pt>
              </c:numCache>
            </c:numRef>
          </c:val>
          <c:extLst>
            <c:ext xmlns:c16="http://schemas.microsoft.com/office/drawing/2014/chart" uri="{C3380CC4-5D6E-409C-BE32-E72D297353CC}">
              <c16:uniqueId val="{00000000-8EB8-43D8-BD8C-00605A4467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B8-43D8-BD8C-00605A4467C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B8-43D8-BD8C-00605A4467C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EB8-43D8-BD8C-00605A4467C6}"/>
            </c:ext>
          </c:extLst>
        </c:ser>
        <c:ser>
          <c:idx val="4"/>
          <c:order val="4"/>
          <c:tx>
            <c:strRef>
              <c:f>データシート!$A$31</c:f>
              <c:strCache>
                <c:ptCount val="1"/>
                <c:pt idx="0">
                  <c:v>輪之内町児童発達支援事業特別会計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c:v>
                </c:pt>
                <c:pt idx="4">
                  <c:v>#N/A</c:v>
                </c:pt>
                <c:pt idx="5">
                  <c:v>0</c:v>
                </c:pt>
                <c:pt idx="6">
                  <c:v>#N/A</c:v>
                </c:pt>
                <c:pt idx="7">
                  <c:v>0.05</c:v>
                </c:pt>
                <c:pt idx="8">
                  <c:v>#N/A</c:v>
                </c:pt>
                <c:pt idx="9">
                  <c:v>0</c:v>
                </c:pt>
              </c:numCache>
            </c:numRef>
          </c:val>
          <c:extLst>
            <c:ext xmlns:c16="http://schemas.microsoft.com/office/drawing/2014/chart" uri="{C3380CC4-5D6E-409C-BE32-E72D297353CC}">
              <c16:uniqueId val="{00000004-8EB8-43D8-BD8C-00605A4467C6}"/>
            </c:ext>
          </c:extLst>
        </c:ser>
        <c:ser>
          <c:idx val="5"/>
          <c:order val="5"/>
          <c:tx>
            <c:strRef>
              <c:f>データシート!$A$32</c:f>
              <c:strCache>
                <c:ptCount val="1"/>
                <c:pt idx="0">
                  <c:v>輪之内町後期高齢者医療特別会計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7.0000000000000007E-2</c:v>
                </c:pt>
                <c:pt idx="4">
                  <c:v>#N/A</c:v>
                </c:pt>
                <c:pt idx="5">
                  <c:v>7.0000000000000007E-2</c:v>
                </c:pt>
                <c:pt idx="6">
                  <c:v>#N/A</c:v>
                </c:pt>
                <c:pt idx="7">
                  <c:v>0.1</c:v>
                </c:pt>
                <c:pt idx="8">
                  <c:v>#N/A</c:v>
                </c:pt>
                <c:pt idx="9">
                  <c:v>0.11</c:v>
                </c:pt>
              </c:numCache>
            </c:numRef>
          </c:val>
          <c:extLst>
            <c:ext xmlns:c16="http://schemas.microsoft.com/office/drawing/2014/chart" uri="{C3380CC4-5D6E-409C-BE32-E72D297353CC}">
              <c16:uniqueId val="{00000005-8EB8-43D8-BD8C-00605A4467C6}"/>
            </c:ext>
          </c:extLst>
        </c:ser>
        <c:ser>
          <c:idx val="6"/>
          <c:order val="6"/>
          <c:tx>
            <c:strRef>
              <c:f>データシート!$A$33</c:f>
              <c:strCache>
                <c:ptCount val="1"/>
                <c:pt idx="0">
                  <c:v>輪之内町国民健康保険事業特別会計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1.04</c:v>
                </c:pt>
                <c:pt idx="2">
                  <c:v>#N/A</c:v>
                </c:pt>
                <c:pt idx="3">
                  <c:v>0.96</c:v>
                </c:pt>
                <c:pt idx="4">
                  <c:v>#N/A</c:v>
                </c:pt>
                <c:pt idx="5">
                  <c:v>0.91</c:v>
                </c:pt>
                <c:pt idx="6">
                  <c:v>#N/A</c:v>
                </c:pt>
                <c:pt idx="7">
                  <c:v>0.71</c:v>
                </c:pt>
                <c:pt idx="8">
                  <c:v>#N/A</c:v>
                </c:pt>
                <c:pt idx="9">
                  <c:v>0.39</c:v>
                </c:pt>
              </c:numCache>
            </c:numRef>
          </c:val>
          <c:extLst>
            <c:ext xmlns:c16="http://schemas.microsoft.com/office/drawing/2014/chart" uri="{C3380CC4-5D6E-409C-BE32-E72D297353CC}">
              <c16:uniqueId val="{00000006-8EB8-43D8-BD8C-00605A4467C6}"/>
            </c:ext>
          </c:extLst>
        </c:ser>
        <c:ser>
          <c:idx val="7"/>
          <c:order val="7"/>
          <c:tx>
            <c:strRef>
              <c:f>データシート!$A$34</c:f>
              <c:strCache>
                <c:ptCount val="1"/>
                <c:pt idx="0">
                  <c:v>輪之内町下水道事業会計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2.91</c:v>
                </c:pt>
              </c:numCache>
            </c:numRef>
          </c:val>
          <c:extLst>
            <c:ext xmlns:c16="http://schemas.microsoft.com/office/drawing/2014/chart" uri="{C3380CC4-5D6E-409C-BE32-E72D297353CC}">
              <c16:uniqueId val="{00000007-8EB8-43D8-BD8C-00605A4467C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3.99</c:v>
                </c:pt>
                <c:pt idx="2">
                  <c:v>#N/A</c:v>
                </c:pt>
                <c:pt idx="3">
                  <c:v>7</c:v>
                </c:pt>
                <c:pt idx="4">
                  <c:v>#N/A</c:v>
                </c:pt>
                <c:pt idx="5">
                  <c:v>5.94</c:v>
                </c:pt>
                <c:pt idx="6">
                  <c:v>#N/A</c:v>
                </c:pt>
                <c:pt idx="7">
                  <c:v>3.85</c:v>
                </c:pt>
                <c:pt idx="8">
                  <c:v>#N/A</c:v>
                </c:pt>
                <c:pt idx="9">
                  <c:v>5.31</c:v>
                </c:pt>
              </c:numCache>
            </c:numRef>
          </c:val>
          <c:extLst>
            <c:ext xmlns:c16="http://schemas.microsoft.com/office/drawing/2014/chart" uri="{C3380CC4-5D6E-409C-BE32-E72D297353CC}">
              <c16:uniqueId val="{00000008-8EB8-43D8-BD8C-00605A4467C6}"/>
            </c:ext>
          </c:extLst>
        </c:ser>
        <c:ser>
          <c:idx val="9"/>
          <c:order val="9"/>
          <c:tx>
            <c:strRef>
              <c:f>データシート!$A$36</c:f>
              <c:strCache>
                <c:ptCount val="1"/>
                <c:pt idx="0">
                  <c:v>輪之内町水道事業会計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9.0299999999999994</c:v>
                </c:pt>
                <c:pt idx="2">
                  <c:v>#N/A</c:v>
                </c:pt>
                <c:pt idx="3">
                  <c:v>8.75</c:v>
                </c:pt>
                <c:pt idx="4">
                  <c:v>#N/A</c:v>
                </c:pt>
                <c:pt idx="5">
                  <c:v>8.85</c:v>
                </c:pt>
                <c:pt idx="6">
                  <c:v>#N/A</c:v>
                </c:pt>
                <c:pt idx="7">
                  <c:v>8.39</c:v>
                </c:pt>
                <c:pt idx="8">
                  <c:v>#N/A</c:v>
                </c:pt>
                <c:pt idx="9">
                  <c:v>7.96</c:v>
                </c:pt>
              </c:numCache>
            </c:numRef>
          </c:val>
          <c:extLst>
            <c:ext xmlns:c16="http://schemas.microsoft.com/office/drawing/2014/chart" uri="{C3380CC4-5D6E-409C-BE32-E72D297353CC}">
              <c16:uniqueId val="{00000009-8EB8-43D8-BD8C-00605A4467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357</c:v>
                </c:pt>
                <c:pt idx="5">
                  <c:v>353</c:v>
                </c:pt>
                <c:pt idx="8">
                  <c:v>357</c:v>
                </c:pt>
                <c:pt idx="11">
                  <c:v>361</c:v>
                </c:pt>
                <c:pt idx="14">
                  <c:v>356</c:v>
                </c:pt>
              </c:numCache>
            </c:numRef>
          </c:val>
          <c:extLst>
            <c:ext xmlns:c16="http://schemas.microsoft.com/office/drawing/2014/chart" uri="{C3380CC4-5D6E-409C-BE32-E72D297353CC}">
              <c16:uniqueId val="{00000000-C518-48CD-87DE-8D371135B32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18-48CD-87DE-8D371135B32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16</c:v>
                </c:pt>
                <c:pt idx="6">
                  <c:v>0</c:v>
                </c:pt>
                <c:pt idx="9">
                  <c:v>0</c:v>
                </c:pt>
                <c:pt idx="12">
                  <c:v>0</c:v>
                </c:pt>
              </c:numCache>
            </c:numRef>
          </c:val>
          <c:extLst>
            <c:ext xmlns:c16="http://schemas.microsoft.com/office/drawing/2014/chart" uri="{C3380CC4-5D6E-409C-BE32-E72D297353CC}">
              <c16:uniqueId val="{00000002-C518-48CD-87DE-8D371135B32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15</c:v>
                </c:pt>
                <c:pt idx="6">
                  <c:v>16</c:v>
                </c:pt>
                <c:pt idx="9">
                  <c:v>19</c:v>
                </c:pt>
                <c:pt idx="12">
                  <c:v>20</c:v>
                </c:pt>
              </c:numCache>
            </c:numRef>
          </c:val>
          <c:extLst>
            <c:ext xmlns:c16="http://schemas.microsoft.com/office/drawing/2014/chart" uri="{C3380CC4-5D6E-409C-BE32-E72D297353CC}">
              <c16:uniqueId val="{00000003-C518-48CD-87DE-8D371135B32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210</c:v>
                </c:pt>
                <c:pt idx="3">
                  <c:v>229</c:v>
                </c:pt>
                <c:pt idx="6">
                  <c:v>244</c:v>
                </c:pt>
                <c:pt idx="9">
                  <c:v>257</c:v>
                </c:pt>
                <c:pt idx="12">
                  <c:v>255</c:v>
                </c:pt>
              </c:numCache>
            </c:numRef>
          </c:val>
          <c:extLst>
            <c:ext xmlns:c16="http://schemas.microsoft.com/office/drawing/2014/chart" uri="{C3380CC4-5D6E-409C-BE32-E72D297353CC}">
              <c16:uniqueId val="{00000004-C518-48CD-87DE-8D371135B32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18-48CD-87DE-8D371135B32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18-48CD-87DE-8D371135B32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282</c:v>
                </c:pt>
                <c:pt idx="3">
                  <c:v>290</c:v>
                </c:pt>
                <c:pt idx="6">
                  <c:v>304</c:v>
                </c:pt>
                <c:pt idx="9">
                  <c:v>310</c:v>
                </c:pt>
                <c:pt idx="12">
                  <c:v>296</c:v>
                </c:pt>
              </c:numCache>
            </c:numRef>
          </c:val>
          <c:extLst>
            <c:ext xmlns:c16="http://schemas.microsoft.com/office/drawing/2014/chart" uri="{C3380CC4-5D6E-409C-BE32-E72D297353CC}">
              <c16:uniqueId val="{00000007-C518-48CD-87DE-8D371135B32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180</c:v>
                </c:pt>
                <c:pt idx="2">
                  <c:v>#N/A</c:v>
                </c:pt>
                <c:pt idx="3">
                  <c:v>#N/A</c:v>
                </c:pt>
                <c:pt idx="4">
                  <c:v>197</c:v>
                </c:pt>
                <c:pt idx="5">
                  <c:v>#N/A</c:v>
                </c:pt>
                <c:pt idx="6">
                  <c:v>#N/A</c:v>
                </c:pt>
                <c:pt idx="7">
                  <c:v>207</c:v>
                </c:pt>
                <c:pt idx="8">
                  <c:v>#N/A</c:v>
                </c:pt>
                <c:pt idx="9">
                  <c:v>#N/A</c:v>
                </c:pt>
                <c:pt idx="10">
                  <c:v>225</c:v>
                </c:pt>
                <c:pt idx="11">
                  <c:v>#N/A</c:v>
                </c:pt>
                <c:pt idx="12">
                  <c:v>#N/A</c:v>
                </c:pt>
                <c:pt idx="13">
                  <c:v>215</c:v>
                </c:pt>
                <c:pt idx="14">
                  <c:v>#N/A</c:v>
                </c:pt>
              </c:numCache>
            </c:numRef>
          </c:val>
          <c:smooth val="0"/>
          <c:extLst>
            <c:ext xmlns:c16="http://schemas.microsoft.com/office/drawing/2014/chart" uri="{C3380CC4-5D6E-409C-BE32-E72D297353CC}">
              <c16:uniqueId val="{00000008-C518-48CD-87DE-8D371135B32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4609</c:v>
                </c:pt>
                <c:pt idx="5">
                  <c:v>4517</c:v>
                </c:pt>
                <c:pt idx="8">
                  <c:v>4286</c:v>
                </c:pt>
                <c:pt idx="11">
                  <c:v>4027</c:v>
                </c:pt>
                <c:pt idx="14">
                  <c:v>3702</c:v>
                </c:pt>
              </c:numCache>
            </c:numRef>
          </c:val>
          <c:extLst>
            <c:ext xmlns:c16="http://schemas.microsoft.com/office/drawing/2014/chart" uri="{C3380CC4-5D6E-409C-BE32-E72D297353CC}">
              <c16:uniqueId val="{00000000-E77B-4827-B9FD-1452E103BC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77B-4827-B9FD-1452E103BC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2201</c:v>
                </c:pt>
                <c:pt idx="5">
                  <c:v>2398</c:v>
                </c:pt>
                <c:pt idx="8">
                  <c:v>2533</c:v>
                </c:pt>
                <c:pt idx="11">
                  <c:v>2436</c:v>
                </c:pt>
                <c:pt idx="14">
                  <c:v>2141</c:v>
                </c:pt>
              </c:numCache>
            </c:numRef>
          </c:val>
          <c:extLst>
            <c:ext xmlns:c16="http://schemas.microsoft.com/office/drawing/2014/chart" uri="{C3380CC4-5D6E-409C-BE32-E72D297353CC}">
              <c16:uniqueId val="{00000002-E77B-4827-B9FD-1452E103BC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77B-4827-B9FD-1452E103BC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77B-4827-B9FD-1452E103BC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7B-4827-B9FD-1452E103BC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532</c:v>
                </c:pt>
                <c:pt idx="3">
                  <c:v>531</c:v>
                </c:pt>
                <c:pt idx="6">
                  <c:v>521</c:v>
                </c:pt>
                <c:pt idx="9">
                  <c:v>515</c:v>
                </c:pt>
                <c:pt idx="12">
                  <c:v>525</c:v>
                </c:pt>
              </c:numCache>
            </c:numRef>
          </c:val>
          <c:extLst>
            <c:ext xmlns:c16="http://schemas.microsoft.com/office/drawing/2014/chart" uri="{C3380CC4-5D6E-409C-BE32-E72D297353CC}">
              <c16:uniqueId val="{00000006-E77B-4827-B9FD-1452E103BC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175</c:v>
                </c:pt>
                <c:pt idx="3">
                  <c:v>168</c:v>
                </c:pt>
                <c:pt idx="6">
                  <c:v>192</c:v>
                </c:pt>
                <c:pt idx="9">
                  <c:v>192</c:v>
                </c:pt>
                <c:pt idx="12">
                  <c:v>194</c:v>
                </c:pt>
              </c:numCache>
            </c:numRef>
          </c:val>
          <c:extLst>
            <c:ext xmlns:c16="http://schemas.microsoft.com/office/drawing/2014/chart" uri="{C3380CC4-5D6E-409C-BE32-E72D297353CC}">
              <c16:uniqueId val="{00000007-E77B-4827-B9FD-1452E103BC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3091</c:v>
                </c:pt>
                <c:pt idx="3">
                  <c:v>3164</c:v>
                </c:pt>
                <c:pt idx="6">
                  <c:v>3132</c:v>
                </c:pt>
                <c:pt idx="9">
                  <c:v>3099</c:v>
                </c:pt>
                <c:pt idx="12">
                  <c:v>2899</c:v>
                </c:pt>
              </c:numCache>
            </c:numRef>
          </c:val>
          <c:extLst>
            <c:ext xmlns:c16="http://schemas.microsoft.com/office/drawing/2014/chart" uri="{C3380CC4-5D6E-409C-BE32-E72D297353CC}">
              <c16:uniqueId val="{00000008-E77B-4827-B9FD-1452E103BC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92</c:v>
                </c:pt>
                <c:pt idx="3">
                  <c:v>0</c:v>
                </c:pt>
                <c:pt idx="6">
                  <c:v>0</c:v>
                </c:pt>
                <c:pt idx="9">
                  <c:v>0</c:v>
                </c:pt>
                <c:pt idx="12">
                  <c:v>0</c:v>
                </c:pt>
              </c:numCache>
            </c:numRef>
          </c:val>
          <c:extLst>
            <c:ext xmlns:c16="http://schemas.microsoft.com/office/drawing/2014/chart" uri="{C3380CC4-5D6E-409C-BE32-E72D297353CC}">
              <c16:uniqueId val="{00000009-E77B-4827-B9FD-1452E103BC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3315</c:v>
                </c:pt>
                <c:pt idx="3">
                  <c:v>3273</c:v>
                </c:pt>
                <c:pt idx="6">
                  <c:v>3043</c:v>
                </c:pt>
                <c:pt idx="9">
                  <c:v>2808</c:v>
                </c:pt>
                <c:pt idx="12">
                  <c:v>2554</c:v>
                </c:pt>
              </c:numCache>
            </c:numRef>
          </c:val>
          <c:extLst>
            <c:ext xmlns:c16="http://schemas.microsoft.com/office/drawing/2014/chart" uri="{C3380CC4-5D6E-409C-BE32-E72D297353CC}">
              <c16:uniqueId val="{0000000A-E77B-4827-B9FD-1452E103BC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394</c:v>
                </c:pt>
                <c:pt idx="2">
                  <c:v>#N/A</c:v>
                </c:pt>
                <c:pt idx="3">
                  <c:v>#N/A</c:v>
                </c:pt>
                <c:pt idx="4">
                  <c:v>221</c:v>
                </c:pt>
                <c:pt idx="5">
                  <c:v>#N/A</c:v>
                </c:pt>
                <c:pt idx="6">
                  <c:v>#N/A</c:v>
                </c:pt>
                <c:pt idx="7">
                  <c:v>70</c:v>
                </c:pt>
                <c:pt idx="8">
                  <c:v>#N/A</c:v>
                </c:pt>
                <c:pt idx="9">
                  <c:v>#N/A</c:v>
                </c:pt>
                <c:pt idx="10">
                  <c:v>152</c:v>
                </c:pt>
                <c:pt idx="11">
                  <c:v>#N/A</c:v>
                </c:pt>
                <c:pt idx="12">
                  <c:v>#N/A</c:v>
                </c:pt>
                <c:pt idx="13">
                  <c:v>328</c:v>
                </c:pt>
                <c:pt idx="14">
                  <c:v>#N/A</c:v>
                </c:pt>
              </c:numCache>
            </c:numRef>
          </c:val>
          <c:smooth val="0"/>
          <c:extLst>
            <c:ext xmlns:c16="http://schemas.microsoft.com/office/drawing/2014/chart" uri="{C3380CC4-5D6E-409C-BE32-E72D297353CC}">
              <c16:uniqueId val="{0000000B-E77B-4827-B9FD-1452E103BC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841</c:v>
                </c:pt>
                <c:pt idx="1">
                  <c:v>744</c:v>
                </c:pt>
                <c:pt idx="2">
                  <c:v>625</c:v>
                </c:pt>
              </c:numCache>
            </c:numRef>
          </c:val>
          <c:extLst>
            <c:ext xmlns:c16="http://schemas.microsoft.com/office/drawing/2014/chart" uri="{C3380CC4-5D6E-409C-BE32-E72D297353CC}">
              <c16:uniqueId val="{00000000-9CAF-4E19-BA92-5CC06A12C9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159</c:v>
                </c:pt>
                <c:pt idx="1">
                  <c:v>160</c:v>
                </c:pt>
                <c:pt idx="2">
                  <c:v>161</c:v>
                </c:pt>
              </c:numCache>
            </c:numRef>
          </c:val>
          <c:extLst>
            <c:ext xmlns:c16="http://schemas.microsoft.com/office/drawing/2014/chart" uri="{C3380CC4-5D6E-409C-BE32-E72D297353CC}">
              <c16:uniqueId val="{00000001-9CAF-4E19-BA92-5CC06A12C9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1323</c:v>
                </c:pt>
                <c:pt idx="1">
                  <c:v>1342</c:v>
                </c:pt>
                <c:pt idx="2">
                  <c:v>1185</c:v>
                </c:pt>
              </c:numCache>
            </c:numRef>
          </c:val>
          <c:extLst>
            <c:ext xmlns:c16="http://schemas.microsoft.com/office/drawing/2014/chart" uri="{C3380CC4-5D6E-409C-BE32-E72D297353CC}">
              <c16:uniqueId val="{00000002-9CAF-4E19-BA92-5CC06A12C9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{E5BC9C8A-AEB4-458A-96F5-771C5A39A840}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1F-486C-87B4-4BC2D2CF43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{85FD70AB-5488-4310-ACB5-5433023CD592}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1F-486C-87B4-4BC2D2CF43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{D6C7322C-35D4-4270-9257-763A2EBF8382}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1F-486C-87B4-4BC2D2CF43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{6E812E37-1536-497D-B4E9-B2F3FE4923EB}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1F-486C-87B4-4BC2D2CF43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{9B662609-E44F-4FA3-BB3E-1DB357E2448D}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1F-486C-87B4-4BC2D2CF43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{653701D5-35A0-475E-BF51-8CABE34C64D9}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1F-486C-87B4-4BC2D2CF43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{7AD0E5E3-F82E-48D5-95B2-C3ED5DF736B7}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1F-486C-87B4-4BC2D2CF43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{398413C9-0D1B-472B-9445-B5A0A2EB96F2}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1F-486C-87B4-4BC2D2CF43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{2537F6A2-A680-4D49-99E5-453A1FC8583B}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1F-486C-87B4-4BC2D2CF43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69.900000000000006</c:v>
                </c:pt>
                <c:pt idx="16">
                  <c:v>71.400000000000006</c:v>
                </c:pt>
                <c:pt idx="24">
                  <c:v>72.099999999999994</c:v>
                </c:pt>
                <c:pt idx="32">
                  <c:v>73</c:v>
                </c:pt>
              </c:numCache>
            </c:numRef>
          </c:xVal>
          <c:yVal>
            <c:numRef>
              <c:f>公会計指標分析・財政指標組合せ分析表!$BP$51:$DC$51</c:f>
              <c:numCache>
                <c:formatCode>#,##0.0;"▲ "#,##0.0</c:formatCode>
                <c:ptCount val="40"/>
                <c:pt idx="0">
                  <c:v>14.4</c:v>
                </c:pt>
                <c:pt idx="8">
                  <c:v>7.4</c:v>
                </c:pt>
                <c:pt idx="16">
                  <c:v>2.4</c:v>
                </c:pt>
                <c:pt idx="24">
                  <c:v>5.0999999999999996</c:v>
                </c:pt>
                <c:pt idx="32">
                  <c:v>10.7</c:v>
                </c:pt>
              </c:numCache>
            </c:numRef>
          </c:yVal>
          <c:smooth val="0"/>
          <c:extLst>
            <c:ext xmlns:c16="http://schemas.microsoft.com/office/drawing/2014/chart" uri="{C3380CC4-5D6E-409C-BE32-E72D297353CC}">
              <c16:uniqueId val="{00000009-871F-486C-87B4-4BC2D2CF43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{6DCE5F17-8F62-4ACE-9AD4-37434FE499E1}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1F-486C-87B4-4BC2D2CF43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{CE04D40B-574D-494A-AE9B-3B8C0A9A5780}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1F-486C-87B4-4BC2D2CF43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{E03581A1-E693-4AEA-B3D9-6EA428F05AEF}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1F-486C-87B4-4BC2D2CF43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{D19989F7-7617-43A3-B3E9-427CB42EF58A}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1F-486C-87B4-4BC2D2CF43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{CBEB6A2B-9A09-4B24-9218-CD48CC268612}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1F-486C-87B4-4BC2D2CF43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{D32BF807-8A34-4940-8A07-3115EB464D64}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1F-486C-87B4-4BC2D2CF43E1}"/>
                </c:ext>
              </c:extLst>
            </c:dLbl>
            <c:dLbl>
              <c:idx val="16"/>
              <c:layout>
                <c:manualLayout>
                  <c:x val="-4.163974042471786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{B5469ADC-7FBF-4505-947C-9809335AE5E9}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1F-486C-87B4-4BC2D2CF43E1}"/>
                </c:ext>
              </c:extLst>
            </c:dLbl>
            <c:dLbl>
              <c:idx val="24"/>
              <c:layout>
                <c:manualLayout>
                  <c:x val="-2.2391760875750597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{07AEF3D7-45E3-41E6-960B-33F9BB34E6BA}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1F-486C-87B4-4BC2D2CF43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{D32D0020-2556-407F-B626-87FD65537454}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1F-486C-87B4-4BC2D2CF43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71F-486C-87B4-4BC2D2CF43E1}"/>
            </c:ext>
          </c:extLst>
        </c:ser>
        <c:dLbls>
          <c:showLegendKey val="0"/>
          <c:showVal val="1"/>
          <c:showCatName val="0"/>
          <c:showSerName val="0"/>
          <c:showPercent val="0"/>
          <c:showBubbleSize val="0"/>
        </c:dLbls>
        <c:axId val="46179840"/>
        <c:axId val="46181760"/>
      </c:scatterChart>
      <c:valAx>
        <c:axId val="46179840"/>
        <c:scaling>
          <c:orientation val="maxMin"/>
          <c:max val="74"/>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{ABB06127-C613-47FF-B4FD-107A2A93C5F1}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84D-45B2-83AA-7E004F8A2F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{4A0D7C8E-B8BC-46D3-84AD-FF7B37856735}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4D-45B2-83AA-7E004F8A2F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{5DF01026-DD1F-40D5-B86A-22F1DFA04953}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4D-45B2-83AA-7E004F8A2F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{5D65E986-D610-4E97-B2E4-06F3052A0EA8}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4D-45B2-83AA-7E004F8A2F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{0F19DF02-74FA-4DA7-97F8-1E5B886AC13A}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4D-45B2-83AA-7E004F8A2F8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{A9108A2C-C201-4FD0-BF96-3A37FE933695}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84D-45B2-83AA-7E004F8A2F8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{9944EFC4-704A-4F54-AF41-BCF044822877}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84D-45B2-83AA-7E004F8A2F8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{6A7A6E89-91C4-49BE-9FE6-17EEB86921D9}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84D-45B2-83AA-7E004F8A2F8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{8D161770-A4B5-4FA9-94E0-F3992F551913}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84D-45B2-83AA-7E004F8A2F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6.3</c:v>
                </c:pt>
                <c:pt idx="16">
                  <c:v>6.8</c:v>
                </c:pt>
                <c:pt idx="24">
                  <c:v>7.1</c:v>
                </c:pt>
                <c:pt idx="32">
                  <c:v>7.2</c:v>
                </c:pt>
              </c:numCache>
            </c:numRef>
          </c:xVal>
          <c:yVal>
            <c:numRef>
              <c:f>公会計指標分析・財政指標組合せ分析表!$BP$73:$DC$73</c:f>
              <c:numCache>
                <c:formatCode>#,##0.0;"▲ "#,##0.0</c:formatCode>
                <c:ptCount val="40"/>
                <c:pt idx="0">
                  <c:v>14.4</c:v>
                </c:pt>
                <c:pt idx="8">
                  <c:v>7.4</c:v>
                </c:pt>
                <c:pt idx="16">
                  <c:v>2.4</c:v>
                </c:pt>
                <c:pt idx="24">
                  <c:v>5.0999999999999996</c:v>
                </c:pt>
                <c:pt idx="32">
                  <c:v>10.7</c:v>
                </c:pt>
              </c:numCache>
            </c:numRef>
          </c:yVal>
          <c:smooth val="0"/>
          <c:extLst>
            <c:ext xmlns:c16="http://schemas.microsoft.com/office/drawing/2014/chart" uri="{C3380CC4-5D6E-409C-BE32-E72D297353CC}">
              <c16:uniqueId val="{00000009-584D-45B2-83AA-7E004F8A2F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21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{2FC0A7ED-E6F8-4CF0-9009-5592C876989E}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84D-45B2-83AA-7E004F8A2F8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{7003DE1D-C757-4741-835E-30195688C126}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4D-45B2-83AA-7E004F8A2F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{AF1A8611-805C-47A1-AF38-F54B6C754818}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4D-45B2-83AA-7E004F8A2F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{76863A8F-7ED6-4C1C-AA37-D5DF0F55BCED}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4D-45B2-83AA-7E004F8A2F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{3047C4CB-2D12-44BA-8DAB-14D4B6F3A854}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4D-45B2-83AA-7E004F8A2F8B}"/>
                </c:ext>
              </c:extLst>
            </c:dLbl>
            <c:dLbl>
              <c:idx val="8"/>
              <c:layout>
                <c:manualLayout>
                  <c:x val="-1.823562808425005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{19D33AAD-DB2F-4331-885B-5DEE14AED9A1}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84D-45B2-83AA-7E004F8A2F8B}"/>
                </c:ext>
              </c:extLst>
            </c:dLbl>
            <c:dLbl>
              <c:idx val="16"/>
              <c:layout>
                <c:manualLayout>
                  <c:x val="-2.8829840147400764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{CD93CC58-231E-4892-950E-A5BC80CAF263}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84D-45B2-83AA-7E004F8A2F8B}"/>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{1D20F876-DC2F-453D-ACE3-2C3110ABC878}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84D-45B2-83AA-7E004F8A2F8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{BB99067D-1ED8-4A80-8647-6506C471F65A}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84D-45B2-83AA-7E004F8A2F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84D-45B2-83AA-7E004F8A2F8B}"/>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0.57→0.57</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年度単年度で見ると、算定分子である基準財政収入額は、法人税割が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5,173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千円の減、固定資産税が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16,620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千円の減等の要因により減少、算定分母である基準財政需要額は、消防費の増、臨時財政対策債振替相当額の減等により増加した。基準財政収入額が前年度比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％、基準財政需要額が前年度比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％であり、需要額の伸び率が大きいため、財政力指数（単年度）は減少した。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カ年平均でみると、令和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年度がコロナ禍ほど数値の減少がなかったため、前年度同値となった。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41</xdr:row>
      <xdr:rowOff>162378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191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41</xdr:row>
      <xdr:rowOff>162378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162378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臨時財政対策債の減により算定分母は減少し、人件費、扶助費の増等により算定分子が増加したため、前年度と比較し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は下回っているものの、人件費の増、物価高騰の影響を受けた物件費の増、償還のピークを迎えつつある下水道会計への繰出は、今後更なる増加が見込まれる。経常経費の削減意識をより高め、かつ新たな自主財源の確保及び、徴収体制を強化し、現年分の確実な税収確保につなげ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140018</xdr:rowOff>
    </xdr:from>
    <xdr:to>
      <xdr:col>23</xdr:col>
      <xdr:colOff>133350</xdr:colOff>
      <xdr:row>60</xdr:row>
      <xdr:rowOff>170180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2701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77681</xdr:rowOff>
    </xdr:from>
    <xdr:to>
      <xdr:col>19</xdr:col>
      <xdr:colOff>133350</xdr:colOff>
      <xdr:row>60</xdr:row>
      <xdr:rowOff>140018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364681"/>
          <a:ext cx="889000" cy="6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150601</xdr:rowOff>
    </xdr:from>
    <xdr:to>
      <xdr:col>15</xdr:col>
      <xdr:colOff>82550</xdr:colOff>
      <xdr:row>60</xdr:row>
      <xdr:rowOff>77681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266151"/>
          <a:ext cx="889000" cy="9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150601</xdr:rowOff>
    </xdr:from>
    <xdr:to>
      <xdr:col>11</xdr:col>
      <xdr:colOff>31750</xdr:colOff>
      <xdr:row>60</xdr:row>
      <xdr:rowOff>117898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266151"/>
          <a:ext cx="8890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119380</xdr:rowOff>
    </xdr:from>
    <xdr:to>
      <xdr:col>23</xdr:col>
      <xdr:colOff>184150</xdr:colOff>
      <xdr:row>61</xdr:row>
      <xdr:rowOff>49530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135907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89218</xdr:rowOff>
    </xdr:from>
    <xdr:to>
      <xdr:col>19</xdr:col>
      <xdr:colOff>184150</xdr:colOff>
      <xdr:row>61</xdr:row>
      <xdr:rowOff>19368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29545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45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26881</xdr:rowOff>
    </xdr:from>
    <xdr:to>
      <xdr:col>15</xdr:col>
      <xdr:colOff>133350</xdr:colOff>
      <xdr:row>60</xdr:row>
      <xdr:rowOff>128481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138658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99801</xdr:rowOff>
    </xdr:from>
    <xdr:to>
      <xdr:col>11</xdr:col>
      <xdr:colOff>82550</xdr:colOff>
      <xdr:row>60</xdr:row>
      <xdr:rowOff>29951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2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40128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998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67098</xdr:rowOff>
    </xdr:from>
    <xdr:to>
      <xdr:col>7</xdr:col>
      <xdr:colOff>31750</xdr:colOff>
      <xdr:row>60</xdr:row>
      <xdr:rowOff>168698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7425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176,892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198,030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人件費の増加、人件費・物価高騰による役務費の増加、システム標準化対応に伴う委託料の増加等の要因により、一人当たり決算額は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21,138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類似団体平均は下回っているものの、物価高騰、人件費の増加が続いている状況を鑑みると、人件費、消耗品費、光熱水費等の経常経費は増加していくと考えられるため、引き続き経費削減に努める。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55497</xdr:rowOff>
    </xdr:from>
    <xdr:to>
      <xdr:col>23</xdr:col>
      <xdr:colOff>133350</xdr:colOff>
      <xdr:row>81</xdr:row>
      <xdr:rowOff>72499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42947"/>
          <a:ext cx="838200" cy="1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55497</xdr:rowOff>
    </xdr:from>
    <xdr:to>
      <xdr:col>19</xdr:col>
      <xdr:colOff>133350</xdr:colOff>
      <xdr:row>81</xdr:row>
      <xdr:rowOff>55896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42947"/>
          <a:ext cx="889000" cy="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51296</xdr:rowOff>
    </xdr:from>
    <xdr:to>
      <xdr:col>15</xdr:col>
      <xdr:colOff>82550</xdr:colOff>
      <xdr:row>81</xdr:row>
      <xdr:rowOff>55896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38746"/>
          <a:ext cx="889000" cy="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50588</xdr:rowOff>
    </xdr:from>
    <xdr:to>
      <xdr:col>11</xdr:col>
      <xdr:colOff>31750</xdr:colOff>
      <xdr:row>81</xdr:row>
      <xdr:rowOff>51296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38038"/>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21699</xdr:rowOff>
    </xdr:from>
    <xdr:to>
      <xdr:col>23</xdr:col>
      <xdr:colOff>184150</xdr:colOff>
      <xdr:row>81</xdr:row>
      <xdr:rowOff>123299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114426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30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4697</xdr:rowOff>
    </xdr:from>
    <xdr:to>
      <xdr:col>19</xdr:col>
      <xdr:colOff>184150</xdr:colOff>
      <xdr:row>81</xdr:row>
      <xdr:rowOff>106297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116474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61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5096</xdr:rowOff>
    </xdr:from>
    <xdr:to>
      <xdr:col>15</xdr:col>
      <xdr:colOff>133350</xdr:colOff>
      <xdr:row>81</xdr:row>
      <xdr:rowOff>106696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89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116873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61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496</xdr:rowOff>
    </xdr:from>
    <xdr:to>
      <xdr:col>11</xdr:col>
      <xdr:colOff>82550</xdr:colOff>
      <xdr:row>81</xdr:row>
      <xdr:rowOff>102096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8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112273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56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171238</xdr:rowOff>
    </xdr:from>
    <xdr:to>
      <xdr:col>7</xdr:col>
      <xdr:colOff>31750</xdr:colOff>
      <xdr:row>81</xdr:row>
      <xdr:rowOff>101388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8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111565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5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94.2→94.0</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前年度と比較すると</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ポイントの減となり、依然として類似団体平均を下回る状況が続いている。指数は適正であるが、低下が続くと人材離れの要因にもなり得るため、今後も給与体系や水準の適正化に努めていく。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106539</xdr:rowOff>
    </xdr:from>
    <xdr:to>
      <xdr:col>81</xdr:col>
      <xdr:colOff>44450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3688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15522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36370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106539</xdr:rowOff>
    </xdr:from>
    <xdr:to>
      <xdr:col>72</xdr:col>
      <xdr:colOff>203200</xdr:colOff>
      <xdr:row>84</xdr:row>
      <xdr:rowOff>15522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3688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106539</xdr:rowOff>
    </xdr:from>
    <xdr:to>
      <xdr:col>68</xdr:col>
      <xdr:colOff>152400</xdr:colOff>
      <xdr:row>83</xdr:row>
      <xdr:rowOff>119945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368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55739</xdr:rowOff>
    </xdr:from>
    <xdr:to>
      <xdr:col>81</xdr:col>
      <xdr:colOff>95250</xdr:colOff>
      <xdr:row>83</xdr:row>
      <xdr:rowOff>157339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72266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3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136172</xdr:rowOff>
    </xdr:from>
    <xdr:to>
      <xdr:col>73</xdr:col>
      <xdr:colOff>44450</xdr:colOff>
      <xdr:row>84</xdr:row>
      <xdr:rowOff>66322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76499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55739</xdr:rowOff>
    </xdr:from>
    <xdr:to>
      <xdr:col>68</xdr:col>
      <xdr:colOff>203200</xdr:colOff>
      <xdr:row>83</xdr:row>
      <xdr:rowOff>157339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167516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69145</xdr:rowOff>
    </xdr:from>
    <xdr:to>
      <xdr:col>64</xdr:col>
      <xdr:colOff>152400</xdr:colOff>
      <xdr:row>83</xdr:row>
      <xdr:rowOff>170745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9472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定員適正化計画により採用を行っており数値は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が、依然として類似団体平均より低い水準にある。多様化する業務及び住民ニーズに対応すべく会計年度任用職員の採用で対応しているのが現状である。人材育成に努めるとともに、専門知識を有する職員の確保のため、人件費の抑制を視野に入れつつ年齢構成を意識した経験者採用や計画的な新規採用、職場環境の醸成に取り組んで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65342</xdr:rowOff>
    </xdr:from>
    <xdr:to>
      <xdr:col>81</xdr:col>
      <xdr:colOff>44450</xdr:colOff>
      <xdr:row>59</xdr:row>
      <xdr:rowOff>90678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180892"/>
          <a:ext cx="8382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48451</xdr:rowOff>
    </xdr:from>
    <xdr:to>
      <xdr:col>77</xdr:col>
      <xdr:colOff>44450</xdr:colOff>
      <xdr:row>59</xdr:row>
      <xdr:rowOff>65342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164001"/>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48451</xdr:rowOff>
    </xdr:from>
    <xdr:to>
      <xdr:col>72</xdr:col>
      <xdr:colOff>203200</xdr:colOff>
      <xdr:row>59</xdr:row>
      <xdr:rowOff>50260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164001"/>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38798</xdr:rowOff>
    </xdr:from>
    <xdr:to>
      <xdr:col>68</xdr:col>
      <xdr:colOff>152400</xdr:colOff>
      <xdr:row>59</xdr:row>
      <xdr:rowOff>50260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154348"/>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39878</xdr:rowOff>
    </xdr:from>
    <xdr:to>
      <xdr:col>81</xdr:col>
      <xdr:colOff>95250</xdr:colOff>
      <xdr:row>59</xdr:row>
      <xdr:rowOff>141478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132605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7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14542</xdr:rowOff>
    </xdr:from>
    <xdr:to>
      <xdr:col>77</xdr:col>
      <xdr:colOff>95250</xdr:colOff>
      <xdr:row>59</xdr:row>
      <xdr:rowOff>116142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126319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89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169101</xdr:rowOff>
    </xdr:from>
    <xdr:to>
      <xdr:col>73</xdr:col>
      <xdr:colOff>44450</xdr:colOff>
      <xdr:row>59</xdr:row>
      <xdr:rowOff>99251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1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109428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882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170910</xdr:rowOff>
    </xdr:from>
    <xdr:to>
      <xdr:col>68</xdr:col>
      <xdr:colOff>203200</xdr:colOff>
      <xdr:row>59</xdr:row>
      <xdr:rowOff>101060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111237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88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159448</xdr:rowOff>
    </xdr:from>
    <xdr:to>
      <xdr:col>64</xdr:col>
      <xdr:colOff>152400</xdr:colOff>
      <xdr:row>59</xdr:row>
      <xdr:rowOff>89598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99775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8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下水道会計への繰出金は増加したが、地方債の元利償還金が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14,262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千円の減等により算定分子が減少した。また、普通交付税の増により、標準財政規模が大きくなり算定分母も増加した。算定分母の増加のほうが大きかったため、前年度と比較し</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類似団体平均は下回っているものの比率は年々増加傾向である。引き続き地方債の新規発行を極力抑えて比率の推移に注視する。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56896</xdr:rowOff>
    </xdr:from>
    <xdr:to>
      <xdr:col>81</xdr:col>
      <xdr:colOff>44450</xdr:colOff>
      <xdr:row>41</xdr:row>
      <xdr:rowOff>61722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8634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42418</xdr:rowOff>
    </xdr:from>
    <xdr:to>
      <xdr:col>77</xdr:col>
      <xdr:colOff>44450</xdr:colOff>
      <xdr:row>41</xdr:row>
      <xdr:rowOff>56896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7186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18288</xdr:rowOff>
    </xdr:from>
    <xdr:to>
      <xdr:col>72</xdr:col>
      <xdr:colOff>203200</xdr:colOff>
      <xdr:row>41</xdr:row>
      <xdr:rowOff>42418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4773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170434</xdr:rowOff>
    </xdr:from>
    <xdr:to>
      <xdr:col>68</xdr:col>
      <xdr:colOff>152400</xdr:colOff>
      <xdr:row>41</xdr:row>
      <xdr:rowOff>18288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2843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27449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6096</xdr:rowOff>
    </xdr:from>
    <xdr:to>
      <xdr:col>77</xdr:col>
      <xdr:colOff>95250</xdr:colOff>
      <xdr:row>41</xdr:row>
      <xdr:rowOff>107696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163068</xdr:rowOff>
    </xdr:from>
    <xdr:to>
      <xdr:col>73</xdr:col>
      <xdr:colOff>44450</xdr:colOff>
      <xdr:row>41</xdr:row>
      <xdr:rowOff>93218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103395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138938</xdr:rowOff>
    </xdr:from>
    <xdr:to>
      <xdr:col>68</xdr:col>
      <xdr:colOff>203200</xdr:colOff>
      <xdr:row>41</xdr:row>
      <xdr:rowOff>69088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9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79265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6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119634</xdr:rowOff>
    </xdr:from>
    <xdr:to>
      <xdr:col>64</xdr:col>
      <xdr:colOff>152400</xdr:colOff>
      <xdr:row>41</xdr:row>
      <xdr:rowOff>49784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59961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地方債の現在高が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254,281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千円減となったこと等により、将来負担額は減少した。また、基金の取崩しにより、充当可能財源の基金残高が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294,472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減となったこと等により充当可能財源等も減少した。将来負担額の減少よりも充当可能財源等の減少が大きいため、算定分子は減少した。また、標準税等収入や臨時財政対策債発行可能額が減少したが、普通交付税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110,404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千円増加したこと等により標準財政規模が大きくなったことで算定分母も増加した。算定分子の増加割合の方が大きいため、前年度と比較し</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ポイントの増となった。今後も地方債や基金残高の推移に引き続き注視する。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38735</xdr:rowOff>
    </xdr:from>
    <xdr:to>
      <xdr:col>81</xdr:col>
      <xdr:colOff>44450</xdr:colOff>
      <xdr:row>14</xdr:row>
      <xdr:rowOff>113806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439035"/>
          <a:ext cx="8382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2540</xdr:rowOff>
    </xdr:from>
    <xdr:to>
      <xdr:col>77</xdr:col>
      <xdr:colOff>44450</xdr:colOff>
      <xdr:row>14</xdr:row>
      <xdr:rowOff>38735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90800" y="24028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2540</xdr:rowOff>
    </xdr:from>
    <xdr:to>
      <xdr:col>72</xdr:col>
      <xdr:colOff>203200</xdr:colOff>
      <xdr:row>14</xdr:row>
      <xdr:rowOff>69568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40284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69568</xdr:rowOff>
    </xdr:from>
    <xdr:to>
      <xdr:col>68</xdr:col>
      <xdr:colOff>152400</xdr:colOff>
      <xdr:row>14</xdr:row>
      <xdr:rowOff>163407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469868"/>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63006</xdr:rowOff>
    </xdr:from>
    <xdr:to>
      <xdr:col>81</xdr:col>
      <xdr:colOff>95250</xdr:colOff>
      <xdr:row>14</xdr:row>
      <xdr:rowOff>164606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46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35083</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435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159385</xdr:rowOff>
    </xdr:from>
    <xdr:to>
      <xdr:col>77</xdr:col>
      <xdr:colOff>95250</xdr:colOff>
      <xdr:row>14</xdr:row>
      <xdr:rowOff>89535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38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74312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474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123190</xdr:rowOff>
    </xdr:from>
    <xdr:to>
      <xdr:col>73</xdr:col>
      <xdr:colOff>44450</xdr:colOff>
      <xdr:row>14</xdr:row>
      <xdr:rowOff>53340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35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38117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438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18768</xdr:rowOff>
    </xdr:from>
    <xdr:to>
      <xdr:col>68</xdr:col>
      <xdr:colOff>203200</xdr:colOff>
      <xdr:row>14</xdr:row>
      <xdr:rowOff>120368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41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105145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50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112607</xdr:rowOff>
    </xdr:from>
    <xdr:to>
      <xdr:col>64</xdr:col>
      <xdr:colOff>152400</xdr:colOff>
      <xdr:row>15</xdr:row>
      <xdr:rowOff>42757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51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27534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5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類似団体平均を下回っている状況が続いているが、比率は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った。全国的に人件費は引き上げ傾向であること、また、人材不足を解消するために、新規採用や経験者採用に取り組んでいく必要があり、計画的な採用に努めていくため、人件費の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85852</xdr:rowOff>
    </xdr:from>
    <xdr:to>
      <xdr:col>24</xdr:col>
      <xdr:colOff>25400</xdr:colOff>
      <xdr:row>36</xdr:row>
      <xdr:rowOff>122428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580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85852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306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44704</xdr:rowOff>
    </xdr:from>
    <xdr:to>
      <xdr:col>15</xdr:col>
      <xdr:colOff>98425</xdr:colOff>
      <xdr:row>36</xdr:row>
      <xdr:rowOff>58420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69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122428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69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71628</xdr:rowOff>
    </xdr:from>
    <xdr:to>
      <xdr:col>24</xdr:col>
      <xdr:colOff>76200</xdr:colOff>
      <xdr:row>37</xdr:row>
      <xdr:rowOff>1778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88155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8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35052</xdr:rowOff>
    </xdr:from>
    <xdr:to>
      <xdr:col>20</xdr:col>
      <xdr:colOff>38100</xdr:colOff>
      <xdr:row>36</xdr:row>
      <xdr:rowOff>136652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146829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6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165354</xdr:rowOff>
    </xdr:from>
    <xdr:to>
      <xdr:col>11</xdr:col>
      <xdr:colOff>60325</xdr:colOff>
      <xdr:row>36</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105681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ポイントの減となったが、類似団体平均を上回っている。予防接種委託料や各種手数料の増、その他物価上昇の影響により、前年度比</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94,463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の増であったが、地方交付税の増、地方特例交付金の増等により、比率の上昇は抑えられた。今後、物価の高騰は続くことが見込まれるため、電気代等の節約意識の徹底、委託契約内容の精査等により比率の上昇を抑え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64135</xdr:rowOff>
    </xdr:from>
    <xdr:to>
      <xdr:col>82</xdr:col>
      <xdr:colOff>107950</xdr:colOff>
      <xdr:row>16</xdr:row>
      <xdr:rowOff>86995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0733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244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155575</xdr:rowOff>
    </xdr:from>
    <xdr:to>
      <xdr:col>73</xdr:col>
      <xdr:colOff>180975</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2732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155575</xdr:rowOff>
    </xdr:from>
    <xdr:to>
      <xdr:col>69</xdr:col>
      <xdr:colOff>92075</xdr:colOff>
      <xdr:row>16</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2732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13335</xdr:rowOff>
    </xdr:from>
    <xdr:to>
      <xdr:col>82</xdr:col>
      <xdr:colOff>158750</xdr:colOff>
      <xdr:row>16</xdr:row>
      <xdr:rowOff>114935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156862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36195</xdr:rowOff>
    </xdr:from>
    <xdr:to>
      <xdr:col>78</xdr:col>
      <xdr:colOff>120650</xdr:colOff>
      <xdr:row>16</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104775</xdr:rowOff>
    </xdr:from>
    <xdr:to>
      <xdr:col>69</xdr:col>
      <xdr:colOff>142875</xdr:colOff>
      <xdr:row>16</xdr:row>
      <xdr:rowOff>34925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19702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6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41910</xdr:rowOff>
    </xdr:from>
    <xdr:to>
      <xdr:col>65</xdr:col>
      <xdr:colOff>53975</xdr:colOff>
      <xdr:row>16</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り、類似団体平均を上回っている。障がい者福祉、福祉医療費等の実績が増加傾向であり、特に障がい者福祉の給付費、定額減税補足給付金等の各給付金の増加が顕著である。障害福祉サービスや医療費は報酬改定により変動するため、今後の動向を注視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94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55</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75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56</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37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124477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114300</xdr:rowOff>
    </xdr:from>
    <xdr:to>
      <xdr:col>20</xdr:col>
      <xdr:colOff>38100</xdr:colOff>
      <xdr:row>56</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ポイントの減となり、類似団体平均を上回っている。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より下水道会計が法適用事業となった影響で、繰出金が補助費等に一部振替されたことにより、減少している。しかし、出資金として、繰出金は残っており、企業債の償還に充てられることから、今後償還のピークを迎えるにあたり、額は増加してくことが見込まれるため、下水道会計の元利償還金の推移にも注視す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78994</xdr:rowOff>
    </xdr:from>
    <xdr:to>
      <xdr:col>82</xdr:col>
      <xdr:colOff>107950</xdr:colOff>
      <xdr:row>59</xdr:row>
      <xdr:rowOff>46990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51644"/>
          <a:ext cx="8382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136144</xdr:rowOff>
    </xdr:from>
    <xdr:to>
      <xdr:col>78</xdr:col>
      <xdr:colOff>69850</xdr:colOff>
      <xdr:row>59</xdr:row>
      <xdr:rowOff>46990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8024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136144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796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58</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796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28194</xdr:rowOff>
    </xdr:from>
    <xdr:to>
      <xdr:col>82</xdr:col>
      <xdr:colOff>158750</xdr:colOff>
      <xdr:row>57</xdr:row>
      <xdr:rowOff>129794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271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7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85344</xdr:rowOff>
    </xdr:from>
    <xdr:to>
      <xdr:col>74</xdr:col>
      <xdr:colOff>31750</xdr:colOff>
      <xdr:row>59</xdr:row>
      <xdr:rowOff>15494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271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ポイントの増となり、類似団体平均を上回っている。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年度より下水道会計が法適用事業となった影響で、繰出金が補助費等に</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287,111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振替されたことが、増加の一要因である。今後は各団体への補助金、一部事務組合への負担金等について、内容の精査、見直しなどに努めるのみならず、下水道会計については、独立採算の原則に立ち返り、下水道接続率の向上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38</xdr:row>
      <xdr:rowOff>30988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12916"/>
          <a:ext cx="8382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140716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534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81280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123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94996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12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44196</xdr:rowOff>
    </xdr:from>
    <xdr:to>
      <xdr:col>65</xdr:col>
      <xdr:colOff>53975</xdr:colOff>
      <xdr:row>36</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155973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類似団体平均を下回っており、前年度と比較し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ポイントの減となった。新規発行額は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33,500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千円減少し、元利償還金は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14,262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増加した。町債の新規発行を抑えつつ、元金の償還が進んでいるため、公債費は減少したが、今後の公共施設の老朽化、長寿命化対策等により将来的に比率のさらなる上昇が見込まれる。地方債の新規発行は極力控える方針により計画的な更新を実施し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146050</xdr:rowOff>
    </xdr:from>
    <xdr:to>
      <xdr:col>24</xdr:col>
      <xdr:colOff>25400</xdr:colOff>
      <xdr:row>75</xdr:row>
      <xdr:rowOff>5080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8333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1270</xdr:rowOff>
    </xdr:from>
    <xdr:to>
      <xdr:col>19</xdr:col>
      <xdr:colOff>187325</xdr:colOff>
      <xdr:row>75</xdr:row>
      <xdr:rowOff>5080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8600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146050</xdr:rowOff>
    </xdr:from>
    <xdr:to>
      <xdr:col>15</xdr:col>
      <xdr:colOff>98425</xdr:colOff>
      <xdr:row>75</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8333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146050</xdr:rowOff>
    </xdr:from>
    <xdr:to>
      <xdr:col>11</xdr:col>
      <xdr:colOff>9525</xdr:colOff>
      <xdr:row>74</xdr:row>
      <xdr:rowOff>168910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8333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95250</xdr:rowOff>
    </xdr:from>
    <xdr:to>
      <xdr:col>24</xdr:col>
      <xdr:colOff>76200</xdr:colOff>
      <xdr:row>75</xdr:row>
      <xdr:rowOff>25400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111777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125730</xdr:rowOff>
    </xdr:from>
    <xdr:to>
      <xdr:col>20</xdr:col>
      <xdr:colOff>38100</xdr:colOff>
      <xdr:row>75</xdr:row>
      <xdr:rowOff>55880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66057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8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121920</xdr:rowOff>
    </xdr:from>
    <xdr:to>
      <xdr:col>15</xdr:col>
      <xdr:colOff>149225</xdr:colOff>
      <xdr:row>75</xdr:row>
      <xdr:rowOff>52070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62247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95250</xdr:rowOff>
    </xdr:from>
    <xdr:to>
      <xdr:col>11</xdr:col>
      <xdr:colOff>60325</xdr:colOff>
      <xdr:row>75</xdr:row>
      <xdr:rowOff>25400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35577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118110</xdr:rowOff>
    </xdr:from>
    <xdr:to>
      <xdr:col>6</xdr:col>
      <xdr:colOff>171450</xdr:colOff>
      <xdr:row>75</xdr:row>
      <xdr:rowOff>48260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58437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り、類似団体平均を上回ったが、大きな乖離はない。福祉サービスの給付費等による扶助費の増加及び委託料や燃料費高騰等による物件費の増加が主な要因である。情勢を鑑みると、物件費の増は今後も続くことが予想されるため、経費削減意識を高く持つ。今後も各性質別経費の推移に注視す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10414</xdr:rowOff>
    </xdr:from>
    <xdr:to>
      <xdr:col>82</xdr:col>
      <xdr:colOff>107950</xdr:colOff>
      <xdr:row>75</xdr:row>
      <xdr:rowOff>62992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6916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113284</xdr:rowOff>
    </xdr:from>
    <xdr:to>
      <xdr:col>78</xdr:col>
      <xdr:colOff>69850</xdr:colOff>
      <xdr:row>75</xdr:row>
      <xdr:rowOff>10414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005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17272</xdr:rowOff>
    </xdr:from>
    <xdr:to>
      <xdr:col>73</xdr:col>
      <xdr:colOff>180975</xdr:colOff>
      <xdr:row>74</xdr:row>
      <xdr:rowOff>113284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0457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17272</xdr:rowOff>
    </xdr:from>
    <xdr:to>
      <xdr:col>69</xdr:col>
      <xdr:colOff>92075</xdr:colOff>
      <xdr:row>74</xdr:row>
      <xdr:rowOff>161290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04572"/>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12192</xdr:rowOff>
    </xdr:from>
    <xdr:to>
      <xdr:col>82</xdr:col>
      <xdr:colOff>158750</xdr:colOff>
      <xdr:row>75</xdr:row>
      <xdr:rowOff>113792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155719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4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131064</xdr:rowOff>
    </xdr:from>
    <xdr:to>
      <xdr:col>78</xdr:col>
      <xdr:colOff>120650</xdr:colOff>
      <xdr:row>75</xdr:row>
      <xdr:rowOff>61214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45991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04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62484</xdr:rowOff>
    </xdr:from>
    <xdr:to>
      <xdr:col>74</xdr:col>
      <xdr:colOff>31750</xdr:colOff>
      <xdr:row>74</xdr:row>
      <xdr:rowOff>164084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2811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137922</xdr:rowOff>
    </xdr:from>
    <xdr:to>
      <xdr:col>69</xdr:col>
      <xdr:colOff>142875</xdr:colOff>
      <xdr:row>74</xdr:row>
      <xdr:rowOff>68072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78249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2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110490</xdr:rowOff>
    </xdr:from>
    <xdr:to>
      <xdr:col>65</xdr:col>
      <xdr:colOff>53975</xdr:colOff>
      <xdr:row>75</xdr:row>
      <xdr:rowOff>40640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25417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86020</xdr:rowOff>
    </xdr:from>
    <xdr:to>
      <xdr:col>29</xdr:col>
      <xdr:colOff>127000</xdr:colOff>
      <xdr:row>19</xdr:row>
      <xdr:rowOff>11605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191045"/>
          <a:ext cx="0" cy="112573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155132</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28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11605</xdr:rowOff>
    </xdr:from>
    <xdr:to>
      <xdr:col>30</xdr:col>
      <xdr:colOff>25400</xdr:colOff>
      <xdr:row>19</xdr:row>
      <xdr:rowOff>11605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16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947</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34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86020</xdr:rowOff>
    </xdr:from>
    <xdr:to>
      <xdr:col>30</xdr:col>
      <xdr:colOff>25400</xdr:colOff>
      <xdr:row>12</xdr:row>
      <xdr:rowOff>86020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1910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141855</xdr:rowOff>
    </xdr:from>
    <xdr:to>
      <xdr:col>29</xdr:col>
      <xdr:colOff>127000</xdr:colOff>
      <xdr:row>19</xdr:row>
      <xdr:rowOff>22818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75580"/>
          <a:ext cx="647700" cy="52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120481</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39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103954</xdr:rowOff>
    </xdr:from>
    <xdr:to>
      <xdr:col>29</xdr:col>
      <xdr:colOff>177800</xdr:colOff>
      <xdr:row>17</xdr:row>
      <xdr:rowOff>34104</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94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22818</xdr:rowOff>
    </xdr:from>
    <xdr:to>
      <xdr:col>26</xdr:col>
      <xdr:colOff>50800</xdr:colOff>
      <xdr:row>19</xdr:row>
      <xdr:rowOff>49558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27993"/>
          <a:ext cx="698500" cy="26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2993</xdr:rowOff>
    </xdr:from>
    <xdr:to>
      <xdr:col>26</xdr:col>
      <xdr:colOff>101600</xdr:colOff>
      <xdr:row>17</xdr:row>
      <xdr:rowOff>104593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652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114770</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3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44786</xdr:rowOff>
    </xdr:from>
    <xdr:to>
      <xdr:col>22</xdr:col>
      <xdr:colOff>114300</xdr:colOff>
      <xdr:row>19</xdr:row>
      <xdr:rowOff>49558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349961"/>
          <a:ext cx="698500" cy="4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34488</xdr:rowOff>
    </xdr:from>
    <xdr:to>
      <xdr:col>22</xdr:col>
      <xdr:colOff>165100</xdr:colOff>
      <xdr:row>17</xdr:row>
      <xdr:rowOff>136088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96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146265</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6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44786</xdr:rowOff>
    </xdr:from>
    <xdr:to>
      <xdr:col>18</xdr:col>
      <xdr:colOff>177800</xdr:colOff>
      <xdr:row>19</xdr:row>
      <xdr:rowOff>54199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49961"/>
          <a:ext cx="698500" cy="9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68224</xdr:rowOff>
    </xdr:from>
    <xdr:to>
      <xdr:col>19</xdr:col>
      <xdr:colOff>38100</xdr:colOff>
      <xdr:row>17</xdr:row>
      <xdr:rowOff>169824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30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8551</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9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32062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2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91055</xdr:rowOff>
    </xdr:from>
    <xdr:to>
      <xdr:col>29</xdr:col>
      <xdr:colOff>177800</xdr:colOff>
      <xdr:row>19</xdr:row>
      <xdr:rowOff>21205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24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171082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3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143468</xdr:rowOff>
    </xdr:from>
    <xdr:to>
      <xdr:col>26</xdr:col>
      <xdr:colOff>101600</xdr:colOff>
      <xdr:row>19</xdr:row>
      <xdr:rowOff>73618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77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58395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63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170208</xdr:rowOff>
    </xdr:from>
    <xdr:to>
      <xdr:col>22</xdr:col>
      <xdr:colOff>165100</xdr:colOff>
      <xdr:row>19</xdr:row>
      <xdr:rowOff>100358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03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85135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90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165436</xdr:rowOff>
    </xdr:from>
    <xdr:to>
      <xdr:col>19</xdr:col>
      <xdr:colOff>38100</xdr:colOff>
      <xdr:row>19</xdr:row>
      <xdr:rowOff>95586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99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80363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8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3399</xdr:rowOff>
    </xdr:from>
    <xdr:to>
      <xdr:col>15</xdr:col>
      <xdr:colOff>101600</xdr:colOff>
      <xdr:row>19</xdr:row>
      <xdr:rowOff>104999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08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89776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9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37991</xdr:rowOff>
    </xdr:from>
    <xdr:to>
      <xdr:col>29</xdr:col>
      <xdr:colOff>127000</xdr:colOff>
      <xdr:row>36</xdr:row>
      <xdr:rowOff>43279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991241"/>
          <a:ext cx="647700" cy="5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37991</xdr:rowOff>
    </xdr:from>
    <xdr:to>
      <xdr:col>26</xdr:col>
      <xdr:colOff>50800</xdr:colOff>
      <xdr:row>36</xdr:row>
      <xdr:rowOff>53109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91241"/>
          <a:ext cx="698500" cy="15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53109</xdr:rowOff>
    </xdr:from>
    <xdr:to>
      <xdr:col>22</xdr:col>
      <xdr:colOff>114300</xdr:colOff>
      <xdr:row>36</xdr:row>
      <xdr:rowOff>62299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06359"/>
          <a:ext cx="698500" cy="9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62299</xdr:rowOff>
    </xdr:from>
    <xdr:to>
      <xdr:col>18</xdr:col>
      <xdr:colOff>177800</xdr:colOff>
      <xdr:row>36</xdr:row>
      <xdr:rowOff>79550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15549"/>
          <a:ext cx="698500" cy="17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335379</xdr:rowOff>
    </xdr:from>
    <xdr:to>
      <xdr:col>29</xdr:col>
      <xdr:colOff>177800</xdr:colOff>
      <xdr:row>36</xdr:row>
      <xdr:rowOff>94079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45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307456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91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330091</xdr:rowOff>
    </xdr:from>
    <xdr:to>
      <xdr:col>26</xdr:col>
      <xdr:colOff>101600</xdr:colOff>
      <xdr:row>36</xdr:row>
      <xdr:rowOff>88791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4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73568</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026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2309</xdr:rowOff>
    </xdr:from>
    <xdr:to>
      <xdr:col>22</xdr:col>
      <xdr:colOff>165100</xdr:colOff>
      <xdr:row>36</xdr:row>
      <xdr:rowOff>103909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55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88686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041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11499</xdr:rowOff>
    </xdr:from>
    <xdr:to>
      <xdr:col>19</xdr:col>
      <xdr:colOff>38100</xdr:colOff>
      <xdr:row>36</xdr:row>
      <xdr:rowOff>113099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6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97876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05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28750</xdr:rowOff>
    </xdr:from>
    <xdr:to>
      <xdr:col>15</xdr:col>
      <xdr:colOff>101600</xdr:colOff>
      <xdr:row>36</xdr:row>
      <xdr:rowOff>130350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982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115127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06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42473</xdr:rowOff>
    </xdr:from>
    <xdr:to>
      <xdr:col>24</xdr:col>
      <xdr:colOff>62865</xdr:colOff>
      <xdr:row>37</xdr:row>
      <xdr:rowOff>129432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7423"/>
          <a:ext cx="1270" cy="1115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133259</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47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129432</xdr:rowOff>
    </xdr:from>
    <xdr:to>
      <xdr:col>24</xdr:col>
      <xdr:colOff>152400</xdr:colOff>
      <xdr:row>37</xdr:row>
      <xdr:rowOff>129432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47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160600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3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42473</xdr:rowOff>
    </xdr:from>
    <xdr:to>
      <xdr:col>24</xdr:col>
      <xdr:colOff>152400</xdr:colOff>
      <xdr:row>31</xdr:row>
      <xdr:rowOff>42473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120864</xdr:rowOff>
    </xdr:from>
    <xdr:to>
      <xdr:col>24</xdr:col>
      <xdr:colOff>63500</xdr:colOff>
      <xdr:row>38</xdr:row>
      <xdr:rowOff>3997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4514"/>
          <a:ext cx="838200" cy="5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74718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40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51841</xdr:rowOff>
    </xdr:from>
    <xdr:to>
      <xdr:col>24</xdr:col>
      <xdr:colOff>114300</xdr:colOff>
      <xdr:row>35</xdr:row>
      <xdr:rowOff>153441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5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3997</xdr:rowOff>
    </xdr:from>
    <xdr:to>
      <xdr:col>19</xdr:col>
      <xdr:colOff>177800</xdr:colOff>
      <xdr:row>38</xdr:row>
      <xdr:rowOff>21357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9097"/>
          <a:ext cx="889000" cy="1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126181</xdr:rowOff>
    </xdr:from>
    <xdr:to>
      <xdr:col>20</xdr:col>
      <xdr:colOff>38100</xdr:colOff>
      <xdr:row>36</xdr:row>
      <xdr:rowOff>56331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72858</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0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11468</xdr:rowOff>
    </xdr:from>
    <xdr:to>
      <xdr:col>15</xdr:col>
      <xdr:colOff>50800</xdr:colOff>
      <xdr:row>38</xdr:row>
      <xdr:rowOff>21357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26568"/>
          <a:ext cx="889000" cy="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155305</xdr:rowOff>
    </xdr:from>
    <xdr:to>
      <xdr:col>15</xdr:col>
      <xdr:colOff>101600</xdr:colOff>
      <xdr:row>36</xdr:row>
      <xdr:rowOff>85455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5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101982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93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11468</xdr:rowOff>
    </xdr:from>
    <xdr:to>
      <xdr:col>10</xdr:col>
      <xdr:colOff>114300</xdr:colOff>
      <xdr:row>38</xdr:row>
      <xdr:rowOff>42506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6568"/>
          <a:ext cx="889000" cy="3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2698</xdr:rowOff>
    </xdr:from>
    <xdr:to>
      <xdr:col>10</xdr:col>
      <xdr:colOff>165100</xdr:colOff>
      <xdr:row>36</xdr:row>
      <xdr:rowOff>104298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7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120825</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95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29778</xdr:rowOff>
    </xdr:from>
    <xdr:to>
      <xdr:col>6</xdr:col>
      <xdr:colOff>38100</xdr:colOff>
      <xdr:row>36</xdr:row>
      <xdr:rowOff>131378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0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147905</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7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70064</xdr:rowOff>
    </xdr:from>
    <xdr:to>
      <xdr:col>24</xdr:col>
      <xdr:colOff>114300</xdr:colOff>
      <xdr:row>38</xdr:row>
      <xdr:rowOff>214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156441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124647</xdr:rowOff>
    </xdr:from>
    <xdr:to>
      <xdr:col>20</xdr:col>
      <xdr:colOff>38100</xdr:colOff>
      <xdr:row>38</xdr:row>
      <xdr:rowOff>54797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45924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6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142007</xdr:rowOff>
    </xdr:from>
    <xdr:to>
      <xdr:col>15</xdr:col>
      <xdr:colOff>101600</xdr:colOff>
      <xdr:row>38</xdr:row>
      <xdr:rowOff>72157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63284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132118</xdr:rowOff>
    </xdr:from>
    <xdr:to>
      <xdr:col>10</xdr:col>
      <xdr:colOff>165100</xdr:colOff>
      <xdr:row>38</xdr:row>
      <xdr:rowOff>62268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53395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6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163156</xdr:rowOff>
    </xdr:from>
    <xdr:to>
      <xdr:col>6</xdr:col>
      <xdr:colOff>38100</xdr:colOff>
      <xdr:row>38</xdr:row>
      <xdr:rowOff>93306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84433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139909</xdr:rowOff>
    </xdr:from>
    <xdr:to>
      <xdr:col>24</xdr:col>
      <xdr:colOff>63500</xdr:colOff>
      <xdr:row>58</xdr:row>
      <xdr:rowOff>149161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10084009"/>
          <a:ext cx="8382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146318</xdr:rowOff>
    </xdr:from>
    <xdr:to>
      <xdr:col>19</xdr:col>
      <xdr:colOff>177800</xdr:colOff>
      <xdr:row>58</xdr:row>
      <xdr:rowOff>149161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10090418"/>
          <a:ext cx="8890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146318</xdr:rowOff>
    </xdr:from>
    <xdr:to>
      <xdr:col>15</xdr:col>
      <xdr:colOff>50800</xdr:colOff>
      <xdr:row>58</xdr:row>
      <xdr:rowOff>151705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10090418"/>
          <a:ext cx="889000" cy="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148781</xdr:rowOff>
    </xdr:from>
    <xdr:to>
      <xdr:col>10</xdr:col>
      <xdr:colOff>114300</xdr:colOff>
      <xdr:row>58</xdr:row>
      <xdr:rowOff>151705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10092881"/>
          <a:ext cx="889000" cy="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89109</xdr:rowOff>
    </xdr:from>
    <xdr:to>
      <xdr:col>24</xdr:col>
      <xdr:colOff>114300</xdr:colOff>
      <xdr:row>59</xdr:row>
      <xdr:rowOff>19259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1003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96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98361</xdr:rowOff>
    </xdr:from>
    <xdr:to>
      <xdr:col>20</xdr:col>
      <xdr:colOff>38100</xdr:colOff>
      <xdr:row>59</xdr:row>
      <xdr:rowOff>28511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1004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19638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13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95518</xdr:rowOff>
    </xdr:from>
    <xdr:to>
      <xdr:col>15</xdr:col>
      <xdr:colOff>101600</xdr:colOff>
      <xdr:row>59</xdr:row>
      <xdr:rowOff>25668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1003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16795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13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100905</xdr:rowOff>
    </xdr:from>
    <xdr:to>
      <xdr:col>10</xdr:col>
      <xdr:colOff>165100</xdr:colOff>
      <xdr:row>59</xdr:row>
      <xdr:rowOff>31055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1004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22182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13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97981</xdr:rowOff>
    </xdr:from>
    <xdr:to>
      <xdr:col>6</xdr:col>
      <xdr:colOff>38100</xdr:colOff>
      <xdr:row>59</xdr:row>
      <xdr:rowOff>28131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1004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19258</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13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13754</xdr:rowOff>
    </xdr:from>
    <xdr:to>
      <xdr:col>24</xdr:col>
      <xdr:colOff>63500</xdr:colOff>
      <xdr:row>79</xdr:row>
      <xdr:rowOff>22123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58304"/>
          <a:ext cx="838200" cy="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19483</xdr:rowOff>
    </xdr:from>
    <xdr:to>
      <xdr:col>19</xdr:col>
      <xdr:colOff>177800</xdr:colOff>
      <xdr:row>79</xdr:row>
      <xdr:rowOff>22123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564033"/>
          <a:ext cx="889000" cy="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19483</xdr:rowOff>
    </xdr:from>
    <xdr:to>
      <xdr:col>15</xdr:col>
      <xdr:colOff>50800</xdr:colOff>
      <xdr:row>79</xdr:row>
      <xdr:rowOff>21031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64033"/>
          <a:ext cx="8890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21031</xdr:rowOff>
    </xdr:from>
    <xdr:to>
      <xdr:col>10</xdr:col>
      <xdr:colOff>114300</xdr:colOff>
      <xdr:row>79</xdr:row>
      <xdr:rowOff>31522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65581"/>
          <a:ext cx="889000" cy="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134404</xdr:rowOff>
    </xdr:from>
    <xdr:to>
      <xdr:col>24</xdr:col>
      <xdr:colOff>114300</xdr:colOff>
      <xdr:row>79</xdr:row>
      <xdr:rowOff>64554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0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49331</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142773</xdr:rowOff>
    </xdr:from>
    <xdr:to>
      <xdr:col>20</xdr:col>
      <xdr:colOff>38100</xdr:colOff>
      <xdr:row>79</xdr:row>
      <xdr:rowOff>72923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51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64050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0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140133</xdr:rowOff>
    </xdr:from>
    <xdr:to>
      <xdr:col>15</xdr:col>
      <xdr:colOff>101600</xdr:colOff>
      <xdr:row>79</xdr:row>
      <xdr:rowOff>70283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1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61410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60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141681</xdr:rowOff>
    </xdr:from>
    <xdr:to>
      <xdr:col>10</xdr:col>
      <xdr:colOff>165100</xdr:colOff>
      <xdr:row>79</xdr:row>
      <xdr:rowOff>71831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1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62958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0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152172</xdr:rowOff>
    </xdr:from>
    <xdr:to>
      <xdr:col>6</xdr:col>
      <xdr:colOff>38100</xdr:colOff>
      <xdr:row>79</xdr:row>
      <xdr:rowOff>82322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73449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10868</xdr:rowOff>
    </xdr:from>
    <xdr:to>
      <xdr:col>24</xdr:col>
      <xdr:colOff>63500</xdr:colOff>
      <xdr:row>97</xdr:row>
      <xdr:rowOff>135737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41518"/>
          <a:ext cx="838200" cy="12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135737</xdr:rowOff>
    </xdr:from>
    <xdr:to>
      <xdr:col>19</xdr:col>
      <xdr:colOff>177800</xdr:colOff>
      <xdr:row>97</xdr:row>
      <xdr:rowOff>149073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66387"/>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102</xdr:rowOff>
    </xdr:from>
    <xdr:to>
      <xdr:col>15</xdr:col>
      <xdr:colOff>50800</xdr:colOff>
      <xdr:row>97</xdr:row>
      <xdr:rowOff>149073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30752"/>
          <a:ext cx="889000" cy="14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xdr:rowOff>
    </xdr:from>
    <xdr:to>
      <xdr:col>10</xdr:col>
      <xdr:colOff>114300</xdr:colOff>
      <xdr:row>98</xdr:row>
      <xdr:rowOff>57719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30752"/>
          <a:ext cx="889000" cy="22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131518</xdr:rowOff>
    </xdr:from>
    <xdr:to>
      <xdr:col>24</xdr:col>
      <xdr:colOff>114300</xdr:colOff>
      <xdr:row>97</xdr:row>
      <xdr:rowOff>61668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9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109945</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6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84937</xdr:rowOff>
    </xdr:from>
    <xdr:to>
      <xdr:col>20</xdr:col>
      <xdr:colOff>38100</xdr:colOff>
      <xdr:row>98</xdr:row>
      <xdr:rowOff>15087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7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6214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80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98273</xdr:rowOff>
    </xdr:from>
    <xdr:to>
      <xdr:col>15</xdr:col>
      <xdr:colOff>101600</xdr:colOff>
      <xdr:row>98</xdr:row>
      <xdr:rowOff>28423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2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19550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2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120752</xdr:rowOff>
    </xdr:from>
    <xdr:to>
      <xdr:col>10</xdr:col>
      <xdr:colOff>165100</xdr:colOff>
      <xdr:row>97</xdr:row>
      <xdr:rowOff>50902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7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42029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67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6919</xdr:rowOff>
    </xdr:from>
    <xdr:to>
      <xdr:col>6</xdr:col>
      <xdr:colOff>38100</xdr:colOff>
      <xdr:row>98</xdr:row>
      <xdr:rowOff>108519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0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99646</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0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166039</xdr:rowOff>
    </xdr:from>
    <xdr:to>
      <xdr:col>55</xdr:col>
      <xdr:colOff>0</xdr:colOff>
      <xdr:row>37</xdr:row>
      <xdr:rowOff>109144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38239"/>
          <a:ext cx="838200" cy="1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86451</xdr:rowOff>
    </xdr:from>
    <xdr:to>
      <xdr:col>50</xdr:col>
      <xdr:colOff>114300</xdr:colOff>
      <xdr:row>37</xdr:row>
      <xdr:rowOff>109144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30101"/>
          <a:ext cx="889000" cy="2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86451</xdr:rowOff>
    </xdr:from>
    <xdr:to>
      <xdr:col>45</xdr:col>
      <xdr:colOff>177800</xdr:colOff>
      <xdr:row>37</xdr:row>
      <xdr:rowOff>123184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30101"/>
          <a:ext cx="889000" cy="3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80797</xdr:rowOff>
    </xdr:from>
    <xdr:to>
      <xdr:col>41</xdr:col>
      <xdr:colOff>50800</xdr:colOff>
      <xdr:row>37</xdr:row>
      <xdr:rowOff>123184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6081547"/>
          <a:ext cx="889000" cy="385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115239</xdr:rowOff>
    </xdr:from>
    <xdr:to>
      <xdr:col>55</xdr:col>
      <xdr:colOff>50800</xdr:colOff>
      <xdr:row>37</xdr:row>
      <xdr:rowOff>45389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8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30166</xdr:rowOff>
    </xdr:from>
    <xdr:ext cx="599010"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0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58344</xdr:rowOff>
    </xdr:from>
    <xdr:to>
      <xdr:col>50</xdr:col>
      <xdr:colOff>165100</xdr:colOff>
      <xdr:row>37</xdr:row>
      <xdr:rowOff>159944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0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151071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9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35651</xdr:rowOff>
    </xdr:from>
    <xdr:to>
      <xdr:col>46</xdr:col>
      <xdr:colOff>38100</xdr:colOff>
      <xdr:row>37</xdr:row>
      <xdr:rowOff>137251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7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128378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72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72384</xdr:rowOff>
    </xdr:from>
    <xdr:to>
      <xdr:col>41</xdr:col>
      <xdr:colOff>101600</xdr:colOff>
      <xdr:row>38</xdr:row>
      <xdr:rowOff>2533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160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165111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0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29997</xdr:rowOff>
    </xdr:from>
    <xdr:to>
      <xdr:col>36</xdr:col>
      <xdr:colOff>165100</xdr:colOff>
      <xdr:row>35</xdr:row>
      <xdr:rowOff>131597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03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122724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612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3447</xdr:rowOff>
    </xdr:from>
    <xdr:to>
      <xdr:col>55</xdr:col>
      <xdr:colOff>0</xdr:colOff>
      <xdr:row>59</xdr:row>
      <xdr:rowOff>15347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10118997"/>
          <a:ext cx="8382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15347</xdr:rowOff>
    </xdr:from>
    <xdr:to>
      <xdr:col>50</xdr:col>
      <xdr:colOff>114300</xdr:colOff>
      <xdr:row>59</xdr:row>
      <xdr:rowOff>39023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10130897"/>
          <a:ext cx="88900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32009</xdr:rowOff>
    </xdr:from>
    <xdr:to>
      <xdr:col>45</xdr:col>
      <xdr:colOff>177800</xdr:colOff>
      <xdr:row>59</xdr:row>
      <xdr:rowOff>39023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10147559"/>
          <a:ext cx="889000" cy="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9152</xdr:rowOff>
    </xdr:from>
    <xdr:to>
      <xdr:col>41</xdr:col>
      <xdr:colOff>50800</xdr:colOff>
      <xdr:row>59</xdr:row>
      <xdr:rowOff>32009</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10124702"/>
          <a:ext cx="889000" cy="2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124097</xdr:rowOff>
    </xdr:from>
    <xdr:to>
      <xdr:col>55</xdr:col>
      <xdr:colOff>50800</xdr:colOff>
      <xdr:row>59</xdr:row>
      <xdr:rowOff>54247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1006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99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135997</xdr:rowOff>
    </xdr:from>
    <xdr:to>
      <xdr:col>50</xdr:col>
      <xdr:colOff>165100</xdr:colOff>
      <xdr:row>59</xdr:row>
      <xdr:rowOff>66147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1008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57274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101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159673</xdr:rowOff>
    </xdr:from>
    <xdr:to>
      <xdr:col>46</xdr:col>
      <xdr:colOff>38100</xdr:colOff>
      <xdr:row>59</xdr:row>
      <xdr:rowOff>89823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1010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80950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1019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152659</xdr:rowOff>
    </xdr:from>
    <xdr:to>
      <xdr:col>41</xdr:col>
      <xdr:colOff>101600</xdr:colOff>
      <xdr:row>59</xdr:row>
      <xdr:rowOff>82809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1009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73936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1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129802</xdr:rowOff>
    </xdr:from>
    <xdr:to>
      <xdr:col>36</xdr:col>
      <xdr:colOff>165100</xdr:colOff>
      <xdr:row>59</xdr:row>
      <xdr:rowOff>59952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1007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51079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16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97411</xdr:rowOff>
    </xdr:from>
    <xdr:to>
      <xdr:col>55</xdr:col>
      <xdr:colOff>0</xdr:colOff>
      <xdr:row>78</xdr:row>
      <xdr:rowOff>100608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470511"/>
          <a:ext cx="838200" cy="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100608</xdr:rowOff>
    </xdr:from>
    <xdr:to>
      <xdr:col>50</xdr:col>
      <xdr:colOff>114300</xdr:colOff>
      <xdr:row>78</xdr:row>
      <xdr:rowOff>111323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473708"/>
          <a:ext cx="889000" cy="1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111323</xdr:rowOff>
    </xdr:from>
    <xdr:to>
      <xdr:col>45</xdr:col>
      <xdr:colOff>177800</xdr:colOff>
      <xdr:row>78</xdr:row>
      <xdr:rowOff>114488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484423"/>
          <a:ext cx="889000" cy="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114488</xdr:rowOff>
    </xdr:from>
    <xdr:to>
      <xdr:col>41</xdr:col>
      <xdr:colOff>50800</xdr:colOff>
      <xdr:row>78</xdr:row>
      <xdr:rowOff>119481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487588"/>
          <a:ext cx="889000" cy="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46611</xdr:rowOff>
    </xdr:from>
    <xdr:to>
      <xdr:col>55</xdr:col>
      <xdr:colOff>50800</xdr:colOff>
      <xdr:row>78</xdr:row>
      <xdr:rowOff>148211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49808</xdr:rowOff>
    </xdr:from>
    <xdr:to>
      <xdr:col>50</xdr:col>
      <xdr:colOff>165100</xdr:colOff>
      <xdr:row>78</xdr:row>
      <xdr:rowOff>151408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2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142535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51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60523</xdr:rowOff>
    </xdr:from>
    <xdr:to>
      <xdr:col>46</xdr:col>
      <xdr:colOff>38100</xdr:colOff>
      <xdr:row>78</xdr:row>
      <xdr:rowOff>162123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153250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52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63688</xdr:rowOff>
    </xdr:from>
    <xdr:to>
      <xdr:col>41</xdr:col>
      <xdr:colOff>101600</xdr:colOff>
      <xdr:row>78</xdr:row>
      <xdr:rowOff>165288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43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156415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352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68681</xdr:rowOff>
    </xdr:from>
    <xdr:to>
      <xdr:col>36</xdr:col>
      <xdr:colOff>165100</xdr:colOff>
      <xdr:row>78</xdr:row>
      <xdr:rowOff>170281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44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161408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53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94112</xdr:rowOff>
    </xdr:from>
    <xdr:to>
      <xdr:col>55</xdr:col>
      <xdr:colOff>0</xdr:colOff>
      <xdr:row>98</xdr:row>
      <xdr:rowOff>107893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896212"/>
          <a:ext cx="838200" cy="1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107893</xdr:rowOff>
    </xdr:from>
    <xdr:to>
      <xdr:col>50</xdr:col>
      <xdr:colOff>114300</xdr:colOff>
      <xdr:row>98</xdr:row>
      <xdr:rowOff>143931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909993"/>
          <a:ext cx="889000" cy="3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134369</xdr:rowOff>
    </xdr:from>
    <xdr:to>
      <xdr:col>45</xdr:col>
      <xdr:colOff>177800</xdr:colOff>
      <xdr:row>98</xdr:row>
      <xdr:rowOff>143931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936469"/>
          <a:ext cx="889000" cy="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96462</xdr:rowOff>
    </xdr:from>
    <xdr:to>
      <xdr:col>41</xdr:col>
      <xdr:colOff>50800</xdr:colOff>
      <xdr:row>98</xdr:row>
      <xdr:rowOff>134369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898562"/>
          <a:ext cx="889000" cy="3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43312</xdr:rowOff>
    </xdr:from>
    <xdr:to>
      <xdr:col>55</xdr:col>
      <xdr:colOff>50800</xdr:colOff>
      <xdr:row>98</xdr:row>
      <xdr:rowOff>144912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84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57093</xdr:rowOff>
    </xdr:from>
    <xdr:to>
      <xdr:col>50</xdr:col>
      <xdr:colOff>165100</xdr:colOff>
      <xdr:row>98</xdr:row>
      <xdr:rowOff>158693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85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149820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95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93131</xdr:rowOff>
    </xdr:from>
    <xdr:to>
      <xdr:col>46</xdr:col>
      <xdr:colOff>38100</xdr:colOff>
      <xdr:row>99</xdr:row>
      <xdr:rowOff>23281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9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14408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98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83569</xdr:rowOff>
    </xdr:from>
    <xdr:to>
      <xdr:col>41</xdr:col>
      <xdr:colOff>101600</xdr:colOff>
      <xdr:row>99</xdr:row>
      <xdr:rowOff>13719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88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4846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97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45662</xdr:rowOff>
    </xdr:from>
    <xdr:to>
      <xdr:col>36</xdr:col>
      <xdr:colOff>165100</xdr:colOff>
      <xdr:row>98</xdr:row>
      <xdr:rowOff>147262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4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138389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4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5764</xdr:rowOff>
    </xdr:from>
    <xdr:to>
      <xdr:col>85</xdr:col>
      <xdr:colOff>127000</xdr:colOff>
      <xdr:row>77</xdr:row>
      <xdr:rowOff>10466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07414"/>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5764</xdr:rowOff>
    </xdr:from>
    <xdr:to>
      <xdr:col>81</xdr:col>
      <xdr:colOff>50800</xdr:colOff>
      <xdr:row>77</xdr:row>
      <xdr:rowOff>10832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07414"/>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10832</xdr:rowOff>
    </xdr:from>
    <xdr:to>
      <xdr:col>76</xdr:col>
      <xdr:colOff>114300</xdr:colOff>
      <xdr:row>77</xdr:row>
      <xdr:rowOff>20434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12482"/>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20434</xdr:rowOff>
    </xdr:from>
    <xdr:to>
      <xdr:col>71</xdr:col>
      <xdr:colOff>177800</xdr:colOff>
      <xdr:row>77</xdr:row>
      <xdr:rowOff>28823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22084"/>
          <a:ext cx="889000" cy="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131116</xdr:rowOff>
    </xdr:from>
    <xdr:to>
      <xdr:col>85</xdr:col>
      <xdr:colOff>177800</xdr:colOff>
      <xdr:row>77</xdr:row>
      <xdr:rowOff>61266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6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109543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126414</xdr:rowOff>
    </xdr:from>
    <xdr:to>
      <xdr:col>81</xdr:col>
      <xdr:colOff>101600</xdr:colOff>
      <xdr:row>77</xdr:row>
      <xdr:rowOff>56564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47691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4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131482</xdr:rowOff>
    </xdr:from>
    <xdr:to>
      <xdr:col>76</xdr:col>
      <xdr:colOff>165100</xdr:colOff>
      <xdr:row>77</xdr:row>
      <xdr:rowOff>61632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6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52759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141084</xdr:rowOff>
    </xdr:from>
    <xdr:to>
      <xdr:col>72</xdr:col>
      <xdr:colOff>38100</xdr:colOff>
      <xdr:row>77</xdr:row>
      <xdr:rowOff>71234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7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62361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6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149473</xdr:rowOff>
    </xdr:from>
    <xdr:to>
      <xdr:col>67</xdr:col>
      <xdr:colOff>101600</xdr:colOff>
      <xdr:row>77</xdr:row>
      <xdr:rowOff>79623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7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70750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7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96129</xdr:rowOff>
    </xdr:from>
    <xdr:to>
      <xdr:col>85</xdr:col>
      <xdr:colOff>127000</xdr:colOff>
      <xdr:row>99</xdr:row>
      <xdr:rowOff>97030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7069679"/>
          <a:ext cx="83820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80071</xdr:rowOff>
    </xdr:from>
    <xdr:to>
      <xdr:col>81</xdr:col>
      <xdr:colOff>50800</xdr:colOff>
      <xdr:row>99</xdr:row>
      <xdr:rowOff>96129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7053621"/>
          <a:ext cx="889000" cy="1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76064</xdr:rowOff>
    </xdr:from>
    <xdr:to>
      <xdr:col>76</xdr:col>
      <xdr:colOff>114300</xdr:colOff>
      <xdr:row>99</xdr:row>
      <xdr:rowOff>80071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7049614"/>
          <a:ext cx="889000" cy="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76064</xdr:rowOff>
    </xdr:from>
    <xdr:to>
      <xdr:col>71</xdr:col>
      <xdr:colOff>177800</xdr:colOff>
      <xdr:row>99</xdr:row>
      <xdr:rowOff>91624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7049614"/>
          <a:ext cx="889000" cy="1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46230</xdr:rowOff>
    </xdr:from>
    <xdr:to>
      <xdr:col>85</xdr:col>
      <xdr:colOff>177800</xdr:colOff>
      <xdr:row>99</xdr:row>
      <xdr:rowOff>147830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701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132607</xdr:rowOff>
    </xdr:from>
    <xdr:ext cx="469744"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93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45329</xdr:rowOff>
    </xdr:from>
    <xdr:to>
      <xdr:col>81</xdr:col>
      <xdr:colOff>101600</xdr:colOff>
      <xdr:row>99</xdr:row>
      <xdr:rowOff>146929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701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138056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46428" y="1711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29271</xdr:rowOff>
    </xdr:from>
    <xdr:to>
      <xdr:col>76</xdr:col>
      <xdr:colOff>165100</xdr:colOff>
      <xdr:row>99</xdr:row>
      <xdr:rowOff>130871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700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121998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709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25264</xdr:rowOff>
    </xdr:from>
    <xdr:to>
      <xdr:col>72</xdr:col>
      <xdr:colOff>38100</xdr:colOff>
      <xdr:row>99</xdr:row>
      <xdr:rowOff>126864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99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117991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709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40824</xdr:rowOff>
    </xdr:from>
    <xdr:to>
      <xdr:col>67</xdr:col>
      <xdr:colOff>101600</xdr:colOff>
      <xdr:row>99</xdr:row>
      <xdr:rowOff>142424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70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133551</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710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119567</xdr:rowOff>
    </xdr:from>
    <xdr:to>
      <xdr:col>116</xdr:col>
      <xdr:colOff>63500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1323300" y="6634667"/>
          <a:ext cx="838200" cy="15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68767</xdr:rowOff>
    </xdr:from>
    <xdr:to>
      <xdr:col>116</xdr:col>
      <xdr:colOff>114300</xdr:colOff>
      <xdr:row>38</xdr:row>
      <xdr:rowOff>170367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58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91644</xdr:rowOff>
    </xdr:from>
    <xdr:ext cx="469744"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43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43459</xdr:rowOff>
    </xdr:from>
    <xdr:to>
      <xdr:col>116</xdr:col>
      <xdr:colOff>63500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10159009"/>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43231</xdr:rowOff>
    </xdr:from>
    <xdr:to>
      <xdr:col>111</xdr:col>
      <xdr:colOff>177800</xdr:colOff>
      <xdr:row>59</xdr:row>
      <xdr:rowOff>43459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1015878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42507</xdr:rowOff>
    </xdr:from>
    <xdr:to>
      <xdr:col>107</xdr:col>
      <xdr:colOff>50800</xdr:colOff>
      <xdr:row>59</xdr:row>
      <xdr:rowOff>43231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10158057"/>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42507</xdr:rowOff>
    </xdr:from>
    <xdr:to>
      <xdr:col>102</xdr:col>
      <xdr:colOff>114300</xdr:colOff>
      <xdr:row>59</xdr:row>
      <xdr:rowOff>42545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10158057"/>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164109</xdr:rowOff>
    </xdr:from>
    <xdr:to>
      <xdr:col>112</xdr:col>
      <xdr:colOff>38100</xdr:colOff>
      <xdr:row>59</xdr:row>
      <xdr:rowOff>94259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10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85386</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66333" y="102009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163881</xdr:rowOff>
    </xdr:from>
    <xdr:to>
      <xdr:col>107</xdr:col>
      <xdr:colOff>101600</xdr:colOff>
      <xdr:row>59</xdr:row>
      <xdr:rowOff>94031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10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85158</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77333" y="102007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163157</xdr:rowOff>
    </xdr:from>
    <xdr:to>
      <xdr:col>102</xdr:col>
      <xdr:colOff>165100</xdr:colOff>
      <xdr:row>59</xdr:row>
      <xdr:rowOff>93307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1010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84434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6017" y="10199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163195</xdr:rowOff>
    </xdr:from>
    <xdr:to>
      <xdr:col>98</xdr:col>
      <xdr:colOff>38100</xdr:colOff>
      <xdr:row>59</xdr:row>
      <xdr:rowOff>93345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84472</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7017" y="10200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73895</xdr:rowOff>
    </xdr:from>
    <xdr:to>
      <xdr:col>116</xdr:col>
      <xdr:colOff>63500</xdr:colOff>
      <xdr:row>77</xdr:row>
      <xdr:rowOff>71659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761195"/>
          <a:ext cx="838200" cy="51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73895</xdr:rowOff>
    </xdr:from>
    <xdr:to>
      <xdr:col>111</xdr:col>
      <xdr:colOff>177800</xdr:colOff>
      <xdr:row>74</xdr:row>
      <xdr:rowOff>129560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761195"/>
          <a:ext cx="889000" cy="5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129560</xdr:rowOff>
    </xdr:from>
    <xdr:to>
      <xdr:col>107</xdr:col>
      <xdr:colOff>50800</xdr:colOff>
      <xdr:row>75</xdr:row>
      <xdr:rowOff>61616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816860"/>
          <a:ext cx="889000" cy="10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61616</xdr:rowOff>
    </xdr:from>
    <xdr:to>
      <xdr:col>102</xdr:col>
      <xdr:colOff>114300</xdr:colOff>
      <xdr:row>75</xdr:row>
      <xdr:rowOff>124971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920366"/>
          <a:ext cx="889000" cy="6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20859</xdr:rowOff>
    </xdr:from>
    <xdr:to>
      <xdr:col>116</xdr:col>
      <xdr:colOff>114300</xdr:colOff>
      <xdr:row>77</xdr:row>
      <xdr:rowOff>122459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22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170736</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20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23095</xdr:rowOff>
    </xdr:from>
    <xdr:to>
      <xdr:col>112</xdr:col>
      <xdr:colOff>38100</xdr:colOff>
      <xdr:row>74</xdr:row>
      <xdr:rowOff>124695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71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141222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48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78760</xdr:rowOff>
    </xdr:from>
    <xdr:to>
      <xdr:col>107</xdr:col>
      <xdr:colOff>101600</xdr:colOff>
      <xdr:row>75</xdr:row>
      <xdr:rowOff>8910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85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10816</xdr:rowOff>
    </xdr:from>
    <xdr:to>
      <xdr:col>102</xdr:col>
      <xdr:colOff>165100</xdr:colOff>
      <xdr:row>75</xdr:row>
      <xdr:rowOff>112416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86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103543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96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74171</xdr:rowOff>
    </xdr:from>
    <xdr:to>
      <xdr:col>98</xdr:col>
      <xdr:colOff>38100</xdr:colOff>
      <xdr:row>76</xdr:row>
      <xdr:rowOff>4322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9329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166899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02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住民一人当たりのコストは投資及び出資金以外の項目について類似団体平均を下回っている。投資及び出資金が増加した要因としては、</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年度より下水道会計が法適用事業となった影響で、繰出金が補助費等と出資金に振り替えられたことが挙げられる。繰出金の減少、補助費等の増加も同様の要因である。出資金については、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債の償還に充てられており、今後償還のピークを迎えるにあたり、元利償還金があと数年は増加傾向となることが見込まれる。独立採算の原則に立ち返り、上昇を抑えるべく努める。普通建設事業費が新規、更新がともに増加しており、防災拠点の整備や図書館の空調設備改修工事、文化会館の設備改修によるものである。今後、公共施設の老朽化、長寿命化対策が必要となるため維持補修費や普通建設事業（更新整備）の増加も見込まれ、防災拠点工事のさらなる本格化により普通建設事業（新規設備）の増加が見込まれる。将来負担比率や実質公債費比率の推移にも注視しながら、後年度に財政負担が大きくならないよう、予算の平準化を意識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16147</xdr:rowOff>
    </xdr:from>
    <xdr:to>
      <xdr:col>24</xdr:col>
      <xdr:colOff>62865</xdr:colOff>
      <xdr:row>37</xdr:row>
      <xdr:rowOff>168873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1097"/>
          <a:ext cx="1270" cy="1181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1250</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1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168873</xdr:rowOff>
    </xdr:from>
    <xdr:to>
      <xdr:col>24</xdr:col>
      <xdr:colOff>152400</xdr:colOff>
      <xdr:row>37</xdr:row>
      <xdr:rowOff>168873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12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134274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16147</xdr:rowOff>
    </xdr:from>
    <xdr:to>
      <xdr:col>24</xdr:col>
      <xdr:colOff>152400</xdr:colOff>
      <xdr:row>31</xdr:row>
      <xdr:rowOff>16147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1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168873</xdr:rowOff>
    </xdr:from>
    <xdr:to>
      <xdr:col>24</xdr:col>
      <xdr:colOff>63500</xdr:colOff>
      <xdr:row>38</xdr:row>
      <xdr:rowOff>1996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12523"/>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126799</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84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103922</xdr:rowOff>
    </xdr:from>
    <xdr:to>
      <xdr:col>24</xdr:col>
      <xdr:colOff>114300</xdr:colOff>
      <xdr:row>35</xdr:row>
      <xdr:rowOff>34072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3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1996</xdr:rowOff>
    </xdr:from>
    <xdr:to>
      <xdr:col>19</xdr:col>
      <xdr:colOff>177800</xdr:colOff>
      <xdr:row>38</xdr:row>
      <xdr:rowOff>41728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17096"/>
          <a:ext cx="88900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137886</xdr:rowOff>
    </xdr:from>
    <xdr:to>
      <xdr:col>20</xdr:col>
      <xdr:colOff>38100</xdr:colOff>
      <xdr:row>35</xdr:row>
      <xdr:rowOff>68036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84563</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74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24202</xdr:rowOff>
    </xdr:from>
    <xdr:to>
      <xdr:col>15</xdr:col>
      <xdr:colOff>50800</xdr:colOff>
      <xdr:row>38</xdr:row>
      <xdr:rowOff>41728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39302"/>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163467</xdr:rowOff>
    </xdr:from>
    <xdr:to>
      <xdr:col>15</xdr:col>
      <xdr:colOff>101600</xdr:colOff>
      <xdr:row>35</xdr:row>
      <xdr:rowOff>93617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110144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6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165608</xdr:rowOff>
    </xdr:from>
    <xdr:to>
      <xdr:col>10</xdr:col>
      <xdr:colOff>114300</xdr:colOff>
      <xdr:row>38</xdr:row>
      <xdr:rowOff>24202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09258"/>
          <a:ext cx="889000" cy="3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29028</xdr:rowOff>
    </xdr:from>
    <xdr:to>
      <xdr:col>10</xdr:col>
      <xdr:colOff>165100</xdr:colOff>
      <xdr:row>35</xdr:row>
      <xdr:rowOff>130628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147155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47861</xdr:rowOff>
    </xdr:from>
    <xdr:to>
      <xdr:col>6</xdr:col>
      <xdr:colOff>38100</xdr:colOff>
      <xdr:row>35</xdr:row>
      <xdr:rowOff>149461</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165988</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2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118074</xdr:rowOff>
    </xdr:from>
    <xdr:to>
      <xdr:col>24</xdr:col>
      <xdr:colOff>114300</xdr:colOff>
      <xdr:row>38</xdr:row>
      <xdr:rowOff>48223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617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33001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7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122646</xdr:rowOff>
    </xdr:from>
    <xdr:to>
      <xdr:col>20</xdr:col>
      <xdr:colOff>38100</xdr:colOff>
      <xdr:row>38</xdr:row>
      <xdr:rowOff>52795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662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43923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162378</xdr:rowOff>
    </xdr:from>
    <xdr:to>
      <xdr:col>15</xdr:col>
      <xdr:colOff>101600</xdr:colOff>
      <xdr:row>38</xdr:row>
      <xdr:rowOff>92528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0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83655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9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144852</xdr:rowOff>
    </xdr:from>
    <xdr:to>
      <xdr:col>10</xdr:col>
      <xdr:colOff>165100</xdr:colOff>
      <xdr:row>38</xdr:row>
      <xdr:rowOff>75002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66129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8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114808</xdr:rowOff>
    </xdr:from>
    <xdr:to>
      <xdr:col>6</xdr:col>
      <xdr:colOff>38100</xdr:colOff>
      <xdr:row>38</xdr:row>
      <xdr:rowOff>44958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5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36085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106227</xdr:rowOff>
    </xdr:from>
    <xdr:to>
      <xdr:col>24</xdr:col>
      <xdr:colOff>63500</xdr:colOff>
      <xdr:row>58</xdr:row>
      <xdr:rowOff>111055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50327"/>
          <a:ext cx="838200" cy="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102332</xdr:rowOff>
    </xdr:from>
    <xdr:to>
      <xdr:col>19</xdr:col>
      <xdr:colOff>177800</xdr:colOff>
      <xdr:row>58</xdr:row>
      <xdr:rowOff>111055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46432"/>
          <a:ext cx="889000" cy="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102261</xdr:rowOff>
    </xdr:from>
    <xdr:to>
      <xdr:col>15</xdr:col>
      <xdr:colOff>50800</xdr:colOff>
      <xdr:row>58</xdr:row>
      <xdr:rowOff>102332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46361"/>
          <a:ext cx="88900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65195</xdr:rowOff>
    </xdr:from>
    <xdr:to>
      <xdr:col>10</xdr:col>
      <xdr:colOff>114300</xdr:colOff>
      <xdr:row>58</xdr:row>
      <xdr:rowOff>102261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10009295"/>
          <a:ext cx="889000"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55427</xdr:rowOff>
    </xdr:from>
    <xdr:to>
      <xdr:col>24</xdr:col>
      <xdr:colOff>114300</xdr:colOff>
      <xdr:row>58</xdr:row>
      <xdr:rowOff>157027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141804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60255</xdr:rowOff>
    </xdr:from>
    <xdr:to>
      <xdr:col>20</xdr:col>
      <xdr:colOff>38100</xdr:colOff>
      <xdr:row>58</xdr:row>
      <xdr:rowOff>161855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152982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51532</xdr:rowOff>
    </xdr:from>
    <xdr:to>
      <xdr:col>15</xdr:col>
      <xdr:colOff>101600</xdr:colOff>
      <xdr:row>58</xdr:row>
      <xdr:rowOff>153132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144259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51461</xdr:rowOff>
    </xdr:from>
    <xdr:to>
      <xdr:col>10</xdr:col>
      <xdr:colOff>165100</xdr:colOff>
      <xdr:row>58</xdr:row>
      <xdr:rowOff>153061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9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144188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14395</xdr:rowOff>
    </xdr:from>
    <xdr:to>
      <xdr:col>6</xdr:col>
      <xdr:colOff>38100</xdr:colOff>
      <xdr:row>58</xdr:row>
      <xdr:rowOff>115995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107122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10051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28724</xdr:rowOff>
    </xdr:from>
    <xdr:to>
      <xdr:col>24</xdr:col>
      <xdr:colOff>63500</xdr:colOff>
      <xdr:row>77</xdr:row>
      <xdr:rowOff>133803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0374"/>
          <a:ext cx="838200" cy="10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162713</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50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133803</xdr:rowOff>
    </xdr:from>
    <xdr:to>
      <xdr:col>19</xdr:col>
      <xdr:colOff>177800</xdr:colOff>
      <xdr:row>77</xdr:row>
      <xdr:rowOff>149639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35453"/>
          <a:ext cx="8890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85874</xdr:rowOff>
    </xdr:from>
    <xdr:to>
      <xdr:col>15</xdr:col>
      <xdr:colOff>50800</xdr:colOff>
      <xdr:row>77</xdr:row>
      <xdr:rowOff>149639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87524"/>
          <a:ext cx="889000" cy="6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85874</xdr:rowOff>
    </xdr:from>
    <xdr:to>
      <xdr:col>10</xdr:col>
      <xdr:colOff>114300</xdr:colOff>
      <xdr:row>78</xdr:row>
      <xdr:rowOff>20577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87524"/>
          <a:ext cx="889000" cy="10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149374</xdr:rowOff>
    </xdr:from>
    <xdr:to>
      <xdr:col>24</xdr:col>
      <xdr:colOff>114300</xdr:colOff>
      <xdr:row>77</xdr:row>
      <xdr:rowOff>79524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64301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9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83003</xdr:rowOff>
    </xdr:from>
    <xdr:to>
      <xdr:col>20</xdr:col>
      <xdr:colOff>38100</xdr:colOff>
      <xdr:row>78</xdr:row>
      <xdr:rowOff>13153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8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4280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7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98839</xdr:rowOff>
    </xdr:from>
    <xdr:to>
      <xdr:col>15</xdr:col>
      <xdr:colOff>101600</xdr:colOff>
      <xdr:row>78</xdr:row>
      <xdr:rowOff>28989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0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20116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35074</xdr:rowOff>
    </xdr:from>
    <xdr:to>
      <xdr:col>10</xdr:col>
      <xdr:colOff>165100</xdr:colOff>
      <xdr:row>77</xdr:row>
      <xdr:rowOff>136674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3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127801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2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141227</xdr:rowOff>
    </xdr:from>
    <xdr:to>
      <xdr:col>6</xdr:col>
      <xdr:colOff>38100</xdr:colOff>
      <xdr:row>78</xdr:row>
      <xdr:rowOff>71377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4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62504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35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145890</xdr:rowOff>
    </xdr:from>
    <xdr:to>
      <xdr:col>24</xdr:col>
      <xdr:colOff>63500</xdr:colOff>
      <xdr:row>97</xdr:row>
      <xdr:rowOff>153394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76540"/>
          <a:ext cx="838200" cy="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138699</xdr:rowOff>
    </xdr:from>
    <xdr:to>
      <xdr:col>19</xdr:col>
      <xdr:colOff>177800</xdr:colOff>
      <xdr:row>97</xdr:row>
      <xdr:rowOff>145890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69349"/>
          <a:ext cx="889000" cy="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130580</xdr:rowOff>
    </xdr:from>
    <xdr:to>
      <xdr:col>15</xdr:col>
      <xdr:colOff>50800</xdr:colOff>
      <xdr:row>97</xdr:row>
      <xdr:rowOff>138699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761230"/>
          <a:ext cx="889000" cy="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130580</xdr:rowOff>
    </xdr:from>
    <xdr:to>
      <xdr:col>10</xdr:col>
      <xdr:colOff>114300</xdr:colOff>
      <xdr:row>97</xdr:row>
      <xdr:rowOff>156584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61230"/>
          <a:ext cx="889000" cy="2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102594</xdr:rowOff>
    </xdr:from>
    <xdr:to>
      <xdr:col>24</xdr:col>
      <xdr:colOff>114300</xdr:colOff>
      <xdr:row>98</xdr:row>
      <xdr:rowOff>32744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3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17521</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4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95090</xdr:rowOff>
    </xdr:from>
    <xdr:to>
      <xdr:col>20</xdr:col>
      <xdr:colOff>38100</xdr:colOff>
      <xdr:row>98</xdr:row>
      <xdr:rowOff>25240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2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16367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87899</xdr:rowOff>
    </xdr:from>
    <xdr:to>
      <xdr:col>15</xdr:col>
      <xdr:colOff>101600</xdr:colOff>
      <xdr:row>98</xdr:row>
      <xdr:rowOff>18049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9176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1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79780</xdr:rowOff>
    </xdr:from>
    <xdr:to>
      <xdr:col>10</xdr:col>
      <xdr:colOff>165100</xdr:colOff>
      <xdr:row>98</xdr:row>
      <xdr:rowOff>9930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0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105784</xdr:rowOff>
    </xdr:from>
    <xdr:to>
      <xdr:col>6</xdr:col>
      <xdr:colOff>38100</xdr:colOff>
      <xdr:row>98</xdr:row>
      <xdr:rowOff>35934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3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27061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2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123561</xdr:rowOff>
    </xdr:from>
    <xdr:to>
      <xdr:col>55</xdr:col>
      <xdr:colOff>0</xdr:colOff>
      <xdr:row>57</xdr:row>
      <xdr:rowOff>163688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96211"/>
          <a:ext cx="838200" cy="4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95359</xdr:rowOff>
    </xdr:from>
    <xdr:to>
      <xdr:col>50</xdr:col>
      <xdr:colOff>114300</xdr:colOff>
      <xdr:row>57</xdr:row>
      <xdr:rowOff>123561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868009"/>
          <a:ext cx="889000" cy="2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78984</xdr:rowOff>
    </xdr:from>
    <xdr:to>
      <xdr:col>45</xdr:col>
      <xdr:colOff>177800</xdr:colOff>
      <xdr:row>57</xdr:row>
      <xdr:rowOff>95359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51634"/>
          <a:ext cx="889000" cy="1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67988</xdr:rowOff>
    </xdr:from>
    <xdr:to>
      <xdr:col>41</xdr:col>
      <xdr:colOff>50800</xdr:colOff>
      <xdr:row>57</xdr:row>
      <xdr:rowOff>78984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840638"/>
          <a:ext cx="889000" cy="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112888</xdr:rowOff>
    </xdr:from>
    <xdr:to>
      <xdr:col>55</xdr:col>
      <xdr:colOff>50800</xdr:colOff>
      <xdr:row>58</xdr:row>
      <xdr:rowOff>43038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8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91315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6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72761</xdr:rowOff>
    </xdr:from>
    <xdr:to>
      <xdr:col>50</xdr:col>
      <xdr:colOff>165100</xdr:colOff>
      <xdr:row>58</xdr:row>
      <xdr:rowOff>2911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4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165488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3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44559</xdr:rowOff>
    </xdr:from>
    <xdr:to>
      <xdr:col>46</xdr:col>
      <xdr:colOff>38100</xdr:colOff>
      <xdr:row>57</xdr:row>
      <xdr:rowOff>146159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1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137286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0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28184</xdr:rowOff>
    </xdr:from>
    <xdr:to>
      <xdr:col>41</xdr:col>
      <xdr:colOff>101600</xdr:colOff>
      <xdr:row>57</xdr:row>
      <xdr:rowOff>129784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0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120911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9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17188</xdr:rowOff>
    </xdr:from>
    <xdr:to>
      <xdr:col>36</xdr:col>
      <xdr:colOff>165100</xdr:colOff>
      <xdr:row>57</xdr:row>
      <xdr:rowOff>118788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8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109915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8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76496</xdr:rowOff>
    </xdr:from>
    <xdr:to>
      <xdr:col>55</xdr:col>
      <xdr:colOff>0</xdr:colOff>
      <xdr:row>79</xdr:row>
      <xdr:rowOff>80694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621046"/>
          <a:ext cx="838200" cy="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59412</xdr:rowOff>
    </xdr:from>
    <xdr:to>
      <xdr:col>50</xdr:col>
      <xdr:colOff>114300</xdr:colOff>
      <xdr:row>79</xdr:row>
      <xdr:rowOff>80694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603962"/>
          <a:ext cx="889000" cy="2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59412</xdr:rowOff>
    </xdr:from>
    <xdr:to>
      <xdr:col>45</xdr:col>
      <xdr:colOff>177800</xdr:colOff>
      <xdr:row>79</xdr:row>
      <xdr:rowOff>83745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603962"/>
          <a:ext cx="889000" cy="2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70630</xdr:rowOff>
    </xdr:from>
    <xdr:to>
      <xdr:col>41</xdr:col>
      <xdr:colOff>50800</xdr:colOff>
      <xdr:row>79</xdr:row>
      <xdr:rowOff>83745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615180"/>
          <a:ext cx="889000" cy="1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25696</xdr:rowOff>
    </xdr:from>
    <xdr:to>
      <xdr:col>55</xdr:col>
      <xdr:colOff>50800</xdr:colOff>
      <xdr:row>79</xdr:row>
      <xdr:rowOff>127296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7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112073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29894</xdr:rowOff>
    </xdr:from>
    <xdr:to>
      <xdr:col>50</xdr:col>
      <xdr:colOff>165100</xdr:colOff>
      <xdr:row>79</xdr:row>
      <xdr:rowOff>131494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122621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8612</xdr:rowOff>
    </xdr:from>
    <xdr:to>
      <xdr:col>46</xdr:col>
      <xdr:colOff>38100</xdr:colOff>
      <xdr:row>79</xdr:row>
      <xdr:rowOff>110212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5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101339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4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32945</xdr:rowOff>
    </xdr:from>
    <xdr:to>
      <xdr:col>41</xdr:col>
      <xdr:colOff>101600</xdr:colOff>
      <xdr:row>79</xdr:row>
      <xdr:rowOff>134545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125672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7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19830</xdr:rowOff>
    </xdr:from>
    <xdr:to>
      <xdr:col>36</xdr:col>
      <xdr:colOff>165100</xdr:colOff>
      <xdr:row>79</xdr:row>
      <xdr:rowOff>121430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6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112557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6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127157</xdr:rowOff>
    </xdr:from>
    <xdr:to>
      <xdr:col>55</xdr:col>
      <xdr:colOff>0</xdr:colOff>
      <xdr:row>97</xdr:row>
      <xdr:rowOff>155635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57807"/>
          <a:ext cx="838200" cy="2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155635</xdr:rowOff>
    </xdr:from>
    <xdr:to>
      <xdr:col>50</xdr:col>
      <xdr:colOff>114300</xdr:colOff>
      <xdr:row>97</xdr:row>
      <xdr:rowOff>165929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86285"/>
          <a:ext cx="889000"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156280</xdr:rowOff>
    </xdr:from>
    <xdr:to>
      <xdr:col>45</xdr:col>
      <xdr:colOff>177800</xdr:colOff>
      <xdr:row>97</xdr:row>
      <xdr:rowOff>165929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86930"/>
          <a:ext cx="889000" cy="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156280</xdr:rowOff>
    </xdr:from>
    <xdr:to>
      <xdr:col>41</xdr:col>
      <xdr:colOff>50800</xdr:colOff>
      <xdr:row>98</xdr:row>
      <xdr:rowOff>5586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86930"/>
          <a:ext cx="889000" cy="2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76357</xdr:rowOff>
    </xdr:from>
    <xdr:to>
      <xdr:col>55</xdr:col>
      <xdr:colOff>50800</xdr:colOff>
      <xdr:row>98</xdr:row>
      <xdr:rowOff>6507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0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54784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8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104835</xdr:rowOff>
    </xdr:from>
    <xdr:to>
      <xdr:col>50</xdr:col>
      <xdr:colOff>165100</xdr:colOff>
      <xdr:row>98</xdr:row>
      <xdr:rowOff>34985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3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26112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2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115129</xdr:rowOff>
    </xdr:from>
    <xdr:to>
      <xdr:col>46</xdr:col>
      <xdr:colOff>38100</xdr:colOff>
      <xdr:row>98</xdr:row>
      <xdr:rowOff>45279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4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36406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3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105480</xdr:rowOff>
    </xdr:from>
    <xdr:to>
      <xdr:col>41</xdr:col>
      <xdr:colOff>101600</xdr:colOff>
      <xdr:row>98</xdr:row>
      <xdr:rowOff>35630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3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26757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126236</xdr:rowOff>
    </xdr:from>
    <xdr:to>
      <xdr:col>36</xdr:col>
      <xdr:colOff>165100</xdr:colOff>
      <xdr:row>98</xdr:row>
      <xdr:rowOff>56386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47513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4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108784</xdr:rowOff>
    </xdr:from>
    <xdr:to>
      <xdr:col>85</xdr:col>
      <xdr:colOff>127000</xdr:colOff>
      <xdr:row>37</xdr:row>
      <xdr:rowOff>145305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52434"/>
          <a:ext cx="838200" cy="3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145305</xdr:rowOff>
    </xdr:from>
    <xdr:to>
      <xdr:col>81</xdr:col>
      <xdr:colOff>50800</xdr:colOff>
      <xdr:row>37</xdr:row>
      <xdr:rowOff>168810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88955"/>
          <a:ext cx="889000" cy="2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168810</xdr:rowOff>
    </xdr:from>
    <xdr:to>
      <xdr:col>76</xdr:col>
      <xdr:colOff>114300</xdr:colOff>
      <xdr:row>38</xdr:row>
      <xdr:rowOff>41640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12460"/>
          <a:ext cx="889000" cy="4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60015</xdr:rowOff>
    </xdr:from>
    <xdr:to>
      <xdr:col>71</xdr:col>
      <xdr:colOff>177800</xdr:colOff>
      <xdr:row>38</xdr:row>
      <xdr:rowOff>41640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03665"/>
          <a:ext cx="889000" cy="15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57984</xdr:rowOff>
    </xdr:from>
    <xdr:to>
      <xdr:col>85</xdr:col>
      <xdr:colOff>177800</xdr:colOff>
      <xdr:row>37</xdr:row>
      <xdr:rowOff>159584</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17361</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8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94505</xdr:rowOff>
    </xdr:from>
    <xdr:to>
      <xdr:col>81</xdr:col>
      <xdr:colOff>101600</xdr:colOff>
      <xdr:row>38</xdr:row>
      <xdr:rowOff>24655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41182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1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118010</xdr:rowOff>
    </xdr:from>
    <xdr:to>
      <xdr:col>76</xdr:col>
      <xdr:colOff>165100</xdr:colOff>
      <xdr:row>38</xdr:row>
      <xdr:rowOff>48160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39287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162290</xdr:rowOff>
    </xdr:from>
    <xdr:to>
      <xdr:col>72</xdr:col>
      <xdr:colOff>38100</xdr:colOff>
      <xdr:row>38</xdr:row>
      <xdr:rowOff>92440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5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83567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9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9215</xdr:rowOff>
    </xdr:from>
    <xdr:to>
      <xdr:col>67</xdr:col>
      <xdr:colOff>101600</xdr:colOff>
      <xdr:row>37</xdr:row>
      <xdr:rowOff>110815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5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127342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2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11488</xdr:rowOff>
    </xdr:from>
    <xdr:to>
      <xdr:col>85</xdr:col>
      <xdr:colOff>127000</xdr:colOff>
      <xdr:row>58</xdr:row>
      <xdr:rowOff>18692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55588"/>
          <a:ext cx="838200" cy="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18692</xdr:rowOff>
    </xdr:from>
    <xdr:to>
      <xdr:col>81</xdr:col>
      <xdr:colOff>50800</xdr:colOff>
      <xdr:row>58</xdr:row>
      <xdr:rowOff>89829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62792"/>
          <a:ext cx="889000" cy="7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89829</xdr:rowOff>
    </xdr:from>
    <xdr:to>
      <xdr:col>76</xdr:col>
      <xdr:colOff>114300</xdr:colOff>
      <xdr:row>58</xdr:row>
      <xdr:rowOff>99894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10033929"/>
          <a:ext cx="889000" cy="1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99894</xdr:rowOff>
    </xdr:from>
    <xdr:to>
      <xdr:col>71</xdr:col>
      <xdr:colOff>177800</xdr:colOff>
      <xdr:row>58</xdr:row>
      <xdr:rowOff>103608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10043994"/>
          <a:ext cx="88900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132138</xdr:rowOff>
    </xdr:from>
    <xdr:to>
      <xdr:col>85</xdr:col>
      <xdr:colOff>177800</xdr:colOff>
      <xdr:row>58</xdr:row>
      <xdr:rowOff>62288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48461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139342</xdr:rowOff>
    </xdr:from>
    <xdr:to>
      <xdr:col>81</xdr:col>
      <xdr:colOff>101600</xdr:colOff>
      <xdr:row>58</xdr:row>
      <xdr:rowOff>69492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1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60619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0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39029</xdr:rowOff>
    </xdr:from>
    <xdr:to>
      <xdr:col>76</xdr:col>
      <xdr:colOff>165100</xdr:colOff>
      <xdr:row>58</xdr:row>
      <xdr:rowOff>140629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8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131756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7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49094</xdr:rowOff>
    </xdr:from>
    <xdr:to>
      <xdr:col>72</xdr:col>
      <xdr:colOff>38100</xdr:colOff>
      <xdr:row>58</xdr:row>
      <xdr:rowOff>150694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9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141821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8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52808</xdr:rowOff>
    </xdr:from>
    <xdr:to>
      <xdr:col>67</xdr:col>
      <xdr:colOff>101600</xdr:colOff>
      <xdr:row>58</xdr:row>
      <xdr:rowOff>154408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9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145535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8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5764</xdr:rowOff>
    </xdr:from>
    <xdr:to>
      <xdr:col>85</xdr:col>
      <xdr:colOff>127000</xdr:colOff>
      <xdr:row>97</xdr:row>
      <xdr:rowOff>10466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636414"/>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5764</xdr:rowOff>
    </xdr:from>
    <xdr:to>
      <xdr:col>81</xdr:col>
      <xdr:colOff>50800</xdr:colOff>
      <xdr:row>97</xdr:row>
      <xdr:rowOff>10832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636414"/>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10832</xdr:rowOff>
    </xdr:from>
    <xdr:to>
      <xdr:col>76</xdr:col>
      <xdr:colOff>114300</xdr:colOff>
      <xdr:row>97</xdr:row>
      <xdr:rowOff>20434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641482"/>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20434</xdr:rowOff>
    </xdr:from>
    <xdr:to>
      <xdr:col>71</xdr:col>
      <xdr:colOff>177800</xdr:colOff>
      <xdr:row>97</xdr:row>
      <xdr:rowOff>28823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651084"/>
          <a:ext cx="889000" cy="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131116</xdr:rowOff>
    </xdr:from>
    <xdr:to>
      <xdr:col>85</xdr:col>
      <xdr:colOff>177800</xdr:colOff>
      <xdr:row>97</xdr:row>
      <xdr:rowOff>61266</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9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109543</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126414</xdr:rowOff>
    </xdr:from>
    <xdr:to>
      <xdr:col>81</xdr:col>
      <xdr:colOff>101600</xdr:colOff>
      <xdr:row>97</xdr:row>
      <xdr:rowOff>56564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8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47691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67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131482</xdr:rowOff>
    </xdr:from>
    <xdr:to>
      <xdr:col>76</xdr:col>
      <xdr:colOff>165100</xdr:colOff>
      <xdr:row>97</xdr:row>
      <xdr:rowOff>61632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52759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141084</xdr:rowOff>
    </xdr:from>
    <xdr:to>
      <xdr:col>72</xdr:col>
      <xdr:colOff>38100</xdr:colOff>
      <xdr:row>97</xdr:row>
      <xdr:rowOff>71234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60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62361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69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149473</xdr:rowOff>
    </xdr:from>
    <xdr:to>
      <xdr:col>67</xdr:col>
      <xdr:colOff>101600</xdr:colOff>
      <xdr:row>97</xdr:row>
      <xdr:rowOff>79623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60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70750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70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消防費以外の項目について類似団体平均を下回っている。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ポイント上回った消防費について、増加の主な要因は防災拠点整備工事である。今後建物工事が始まり、工事がより本格化していくため、さらなる増加が見込まれる。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上昇が大きいのは、民生費、教育費であり、要因としては、教育費では図書館の空調設備改修工事や文化会館の設備改修を行ったため、民生費では、福祉サービスの扶助費増加に加え、定額減税補足給付金等の各種給付金を実施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民生費、教育費は管理する公共施設が多く、今後老朽化、長寿命化対策が必要となることが考えられるため、計画的に実施し、急激な増加を抑えていく。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岐阜県輪之内町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標準財政規模は標準税等収入及び臨時財政対策債発行可能額の減があったが、普通交付税の増があったため大きくなった。</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年度は防災拠点工事や図書館空調設備改修工事等の普通建設事業費が大きかったため、実質単年度収支は赤字となっているが、財政調整基金を</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120,000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千円、公共施設等整備基金を</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165,699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千円取崩したことにより、実質支出の収支は黒字となっている。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財政調整基金残高については、令和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年度と比較して、取崩額が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20,744</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千円増となったこと、積立金額が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1,300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千円減となったため、比率は減少した。</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健全な財政運営が継続できるよう、今後も歳出の見直し、特定財源の確保に努めていく。</a:t>
          </a:r>
          <a:endParaRPr kumimoji="1" lang="ja-JP" altLang="en-US"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岐阜県輪之内町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いずれの会計も赤字に陥ることなく黒字で推移している。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標準財政規模は標準税等収入及び臨時財政対策債発行可能額の減があったが、普通交付税の増があったため大きくなった。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一般会計の標準財政規模に対する比率は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歳入について、町税は個人町民税、固定資産税が減となる等、前年度と比較して</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19,018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千円の減となった。また、地方交付税は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118,037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千円の増、新型コロナウイルス関連交付金の減や地方創生臨時交付金等により、国庫支出金が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83,040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歳出について、人件費・物価高騰による各種手数料の増や、システム標準化対応に係る委託、総合計画及び総合戦略策定委託の皆増等により物件費が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94,463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千円の増となった。また、防災拠点工事や図書館空調設備改修工事等により、普通建設事業費が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85,441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前年度比較で歳入、歳出ともに増加したため、実質収支は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51,034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今後は現年分の確実な税収確保、新たな外部資金の獲得に努めるとともに、補助事業等の見直し、経常経費の削減意識を高く持つことを意識する。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また、医療保険関係特別会計では医療費の適正化や抑制、下水道事業については加入促進に努め、独立採算の原則に立ち返り繰出支出を抑制する。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岐阜県輪之内町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元利償還金は、令和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年度発行事業債の元金償還を開始したが、平成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年度発行事業債、平成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年度発行事業債の一部の償還完了により、前年度と比較し</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百万円の減となった。今後も地方債の新規発行の抑制に努める。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百万円の減となった。減となった要因は下水道会計が令和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より法適用企業となったため、算定方法が変更されたためである。下水道会計への繰出金自体は増加しており、今後下水道債の償還ピークを迎えることもあり、長期的な視野により数値の推移を注視す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組合等が起こした地方債の元利償還金に対する負担金等については、消防組合の償還金分として</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債務負担行為に基づく支出は、令和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年度に全額償還終了した。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減災基金は満期一括償還地方債の償還の財源として積立てた実績なし。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岐阜県輪之内町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一般会計に係る地方債の現在高は、臨時財政対策債の新規発行額が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百万円の減、緊急自然災害防止対策事業債を</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百万円新規発行したが、過去分の地方債の元利償還が進んだため、</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公営企業債等繰入見込額は、令和</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年度は下水道事業債の新規発行はなく、元利償還が進んだため、地方債現在高は</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223</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百万円の減となり、</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200</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将来負担額（</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A)</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を前年度と比較すると</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442</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充当可能財源等（</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B</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）は、取崩しにより充当可能基金が減となり、基準財政需要額算入見込額も減となったため、全体で前年度と比較し</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620</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今後も下水道会計への繰出金の増、公共施設の老朽化、長寿命化対策を講じる必要性があり財政負担を伴うが、可能な限り地方債の新規発行の抑制及び基金積立を行うべく努める。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岐阜県輪之内町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取崩を行ったのは財政調整基金、公共施設等整備基金、森林環境譲与税基金、加納良造学術文化振興基金である。多くの基金で積立を行うことができたものの、令和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年度と比較すると</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百万円減となっており、また、資金不足により財政調整基金、公共施設等整備基金を多く取崩しており、基金全体では</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274</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積立額の大きなものは、公共施設等整備基金に</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百万円、ふるさと応援基金に</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百万円、取崩額の大きなものは、財政調整基金の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百万円、公共施設等整備基金の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百万円である。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防災拠点工事の本格化やインフラ工事経費の高騰等の要因により、基金より費用を捻出する必要に迫られる可能性が高い。また、国庫補助金が国の予算配分により減額されることにより、計画より多くの一般財源を支出する必要があったことから、防災拠点事業が完了するまでは、予定外の費用を基金より捻出する必要があることを念頭に置いておく必要がある。公共施設等の長寿命化、老朽化対策及び災害への備え等の不測の事態に備える必要もあるため、「公共施設等整備基金」及び「財政調整基金」へ優先的に可能な限り積立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・公共施設等整備基金･･･････････町の公共公益施設の整備に必要な経費に充当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・土地基盤整備基金･････････････福束地区湛水防除事業、ほ場整備事業施行における負担金及び土地改良事業施行に要する経費に充当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・地域福祉基金･････････････････在宅福祉等の普及向上、健康生きがいづくりの推進、ボランティア活動の活発化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・加納良造学術文化振興基金･････輪之内町の学術文化の振興</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・ふるさと応援基金･････････････自然環境の維持保全、社会福祉・高齢者福祉の向上、次世代育成・学校教育の充実、協働のまちづくり、文化財　　　</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の保全、伝統行事の振興</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・ふるさと農村活性化対策基金･･･土地改良施設等の利活用に係る集落共同活動の支援</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・修学助成事業奨学金支給基金･･･有能な人材の育成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・森林環境譲与税基金･･･････････木材利用の促進や普及啓発</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・公共施設等整備基金･･･････････公共施設の整備に備え</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百万円を積立したが、防災拠点整備やプラネットプラザ整備の費用に充てたため、</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百万円を積立したことによる増加。</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・加納良造学術文化振興基金･････運用益を積立したが、わのうち未来塾やイングリッシュデイ等の事業費用に充てるため、</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崩したことによる減少。</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・公共施設等整備基金･･･････････公共施設が建設後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年程度経過している施設が多く、今後必要となる老朽化・長寿命化対策に備えるため、</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公共施設等整備計画に基づき財政負担を平準化し、将来の財政負担を増加させないよう、基金運用を行っていく。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地方交付税の増等により歳入は増となったが、普通建設事業費の増、委託料や手数料等物件費の増等により歳出が大きく増となったことによる資金不足のため、</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百万円の取崩を行った。対して積立額は</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百万円であったため</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防災拠点工事の本格化や人件費・物価高騰による物件費の増等により資金繰りは厳しさを増している。少なくとも令和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防災拠点工事の完了までは、基金の取崩を行う可能性は十分にある。将来負担比率上昇の抑制にもつながるため、今後も可能な限り積立を継続し、取崩は必要最低限となるよう努める。また、公共施設の長寿命化や、自然災害等への備え等、様々な要因に備えるべく公共施設等整備基金とともに、優先的に積立を行う。</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百万円積立てたことによる増加。</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やインフラの長寿命化、老朽化対策等のため、今後も公債費の増加が見込まれている中、不測の事態に備えるため毎年定額の積立を継続している。特定財源の確保や経費削減に努め、今後も取崩を抑制す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202B09E-1513-4F51-9153-45795DA80C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655CA7-9054-49A5-9831-01A49B695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9B8DFCF-08BF-4EA7-B95A-41B723C36360}"/>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BD31B45-7E40-406C-B216-9C2B26FC641F}"/>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BF039B2-8998-4DE6-904A-2CBA0D165855}"/>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E84EE99-AE7A-41E3-BC3B-6B39345C9ADF}"/>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6FFC6AF-634E-4B9F-B01D-17D750FC177B}"/>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E0C4A9E-9A15-4C13-AC54-5653159B5253}"/>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C109F5D-7169-4DBE-89B7-34990D65E0DB}"/>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5AFB55B-C948-468D-86EF-C85203211BA2}"/>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E05A798-6708-4C9A-A1A0-822F30F31425}"/>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3D94FE2-C71C-4CCC-9C00-0C829B457BE5}"/>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2D9446A-CDE8-4B71-8A35-C4ACEE66CA70}"/>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360CBB0-30CE-4567-86AA-D9D4C2B77C32}"/>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EE0C8A4-AD03-4866-9D69-F482D069B664}"/>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AA7503B-2B36-4F96-8AAD-6BDE0A9CAF0C}"/>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F28E250-A296-4CEA-850C-76988CB92ABC}"/>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687C245-20F6-42B4-89D9-E66C20EED522}"/>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FCC9EA2-8E13-49DF-B60D-976CB520CBDB}"/>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64DB64A-CEB4-40E0-9FE2-CE637DB0E6A7}"/>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A68B7CF-8CFB-474E-92D7-8303D9CA237E}"/>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55E2DBB-C2C3-413C-9497-1C79262606AC}"/>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3DD3080-CD76-43E7-A060-348C9A558586}"/>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42A60E3-D6DA-4B35-9890-8EA0709B8971}"/>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FB2B5DC-9604-463D-86F3-86EBEF3BB8E8}"/>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6A22401-55AB-452A-BC54-1E266E684101}"/>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B9804DC-02CB-4E17-9B48-E118364E52B0}"/>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3DC2198-507C-48E6-8451-2F1B8FE6A88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0E4AA58-F355-483A-B0F7-C064890C1D95}"/>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0A47F60-CFC9-4902-B918-8B0CDAA39D87}"/>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896EC89-ECF9-45AA-8C86-4308E26E4B6D}"/>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B568B4D-E943-4B07-A5CA-6F85768D4807}"/>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DDA5A48-5009-4E06-9951-02D53DE1F257}"/>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84199C8-60BF-4686-B44F-C7446620D118}"/>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5A36CA0-7708-4474-A728-DC795BC9D6C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E1E7C11-604D-418C-B482-C6A7ED8CF678}"/>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081C1E0-FC21-4DB1-BB0E-6B364B071DBF}"/>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1C49C90-B850-4505-AC8B-78A4D6BE402B}"/>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851B6F3-9278-45B7-AFCA-E2B485E8E689}"/>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65B33DB-84C7-43E6-B4C2-8019EDB67832}"/>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673D8E9-C045-401B-B5D4-3F688506E979}"/>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7E59B51-2107-4467-8F1C-C60D3A06519A}"/>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412A3B2-E9FB-45DD-A780-6BCEF62FB423}"/>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573D64A-66A5-41A3-846C-6C70346E284E}"/>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FCBEAC6-24D1-4E61-B3E1-093CAE8583BC}"/>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7AA2488-8957-4164-B093-7E39BE02B7D1}"/>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8DD021D-C8DD-49EE-A286-7EB43697BCA1}"/>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有形固定資産減価償却率は、類似団体内平均値と比較すると、依然としてやや高い水準にあり、年々数値は大きくなっている。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建設から年月が経過した公共施設が多く、更新や大規模改修ではなく、個別箇所ごとに修繕を行って使用している状態であるため数値が大きくなっている。今後、財政指標の推移に注視し、財政負担の平準化を図りつつ、公共施設等総合管理計画に基づいた計画的な老朽化・長寿命化対策を実施するよう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F179820-3CBE-4BBE-AE54-F4BE5F0CCBD5}"/>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9E96CC3-F831-47ED-9237-9D34E6268385}"/>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E4EA079-F9EE-4F76-AF8E-744A217DE465}"/>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F5BC07CC-45C4-4CD7-B978-23FCD2C5C33E}"/>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DD13E262-7B74-4651-B8CA-BD1A5E5E8D26}"/>
            </a:ext>
          </a:extLst>
        </xdr:cNvPr>
        <xdr:cNvSpPr txBox="1"/>
      </xdr:nvSpPr>
      <xdr:spPr>
        <a:xfrm>
          <a:off x="721516" y="56891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1AD73A7-B219-4DFB-BEFA-1F0FC00F57D7}"/>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5DA5BBAC-11FB-491D-BE94-A913CE1CD41A}"/>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82D282A-24FB-4470-B58E-CAB36BCC91C1}"/>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FF24F13-CA0D-45E3-B05B-2C2652A5B194}"/>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3C7BD30-25C2-40D3-97EF-6F6115E5F62E}"/>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3C3CC15E-6BBF-414B-A7CD-80AB99B55743}"/>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C2B2AEC7-EA57-4FA9-8FD0-67D1E984A0D0}"/>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11DE552-6105-4404-BCE4-AC583DE36A5A}"/>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34B52531-1B98-4F79-8D09-410AB47399F7}"/>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B8692A27-6309-4B21-9449-4AD045A43795}"/>
            </a:ext>
          </a:extLst>
        </xdr:cNvPr>
        <xdr:cNvCxnSpPr/>
      </xdr:nvCxnSpPr>
      <xdr:spPr>
        <a:xfrm flipV="1">
          <a:off x="4206240" y="446455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91EDAC90-2CFB-45C3-8985-2593BD7001D8}"/>
            </a:ext>
          </a:extLst>
        </xdr:cNvPr>
        <xdr:cNvSpPr txBox="1"/>
      </xdr:nvSpPr>
      <xdr:spPr>
        <a:xfrm>
          <a:off x="4258945" y="557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5E614ADA-5B3F-4D99-8174-178C7D4B6A5F}"/>
            </a:ext>
          </a:extLst>
        </xdr:cNvPr>
        <xdr:cNvCxnSpPr/>
      </xdr:nvCxnSpPr>
      <xdr:spPr>
        <a:xfrm>
          <a:off x="4119245" y="557352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35650CED-F665-456C-9DD1-9C2ECDB879D8}"/>
            </a:ext>
          </a:extLst>
        </xdr:cNvPr>
        <xdr:cNvSpPr txBox="1"/>
      </xdr:nvSpPr>
      <xdr:spPr>
        <a:xfrm>
          <a:off x="4258945" y="4243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632A0F9A-E7C1-446C-BF22-D66C1F93E86A}"/>
            </a:ext>
          </a:extLst>
        </xdr:cNvPr>
        <xdr:cNvCxnSpPr/>
      </xdr:nvCxnSpPr>
      <xdr:spPr>
        <a:xfrm>
          <a:off x="4119245" y="44645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98FB40C9-26FF-4C3C-804B-54B803E40D48}"/>
            </a:ext>
          </a:extLst>
        </xdr:cNvPr>
        <xdr:cNvSpPr txBox="1"/>
      </xdr:nvSpPr>
      <xdr:spPr>
        <a:xfrm>
          <a:off x="4258945" y="4912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DB11D850-7FE0-46C6-8BE5-A9674E36C4AD}"/>
            </a:ext>
          </a:extLst>
        </xdr:cNvPr>
        <xdr:cNvSpPr/>
      </xdr:nvSpPr>
      <xdr:spPr>
        <a:xfrm>
          <a:off x="4157345" y="505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72AF71E3-E7EC-4833-B382-4F38A5E78E77}"/>
            </a:ext>
          </a:extLst>
        </xdr:cNvPr>
        <xdr:cNvSpPr/>
      </xdr:nvSpPr>
      <xdr:spPr>
        <a:xfrm>
          <a:off x="3537585" y="5031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DC2351C0-F5DF-4EDB-AB92-18AB8DFA7C57}"/>
            </a:ext>
          </a:extLst>
        </xdr:cNvPr>
        <xdr:cNvSpPr/>
      </xdr:nvSpPr>
      <xdr:spPr>
        <a:xfrm>
          <a:off x="2867025" y="5033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E3D05DB4-3D8C-4EAB-AFA3-4C7EC149D2B0}"/>
            </a:ext>
          </a:extLst>
        </xdr:cNvPr>
        <xdr:cNvSpPr/>
      </xdr:nvSpPr>
      <xdr:spPr>
        <a:xfrm>
          <a:off x="2196465" y="5017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5B3AC0E5-89CA-4E4A-9108-20EA34187EBF}"/>
            </a:ext>
          </a:extLst>
        </xdr:cNvPr>
        <xdr:cNvSpPr/>
      </xdr:nvSpPr>
      <xdr:spPr>
        <a:xfrm>
          <a:off x="152590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C535C269-D38B-4510-9D59-6FB8BE46796C}"/>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FF73745-A7D1-4108-8E94-EB57DC5A6CDC}"/>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E73D8F8-F200-4F2F-BF15-F32CEE654345}"/>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DF4018B-7776-421B-B6EA-BE66C756E1D5}"/>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E9A890A-D1AA-4813-9496-782C230BE684}"/>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楕円 78">
          <a:extLst>
            <a:ext uri="{FF2B5EF4-FFF2-40B4-BE49-F238E27FC236}">
              <a16:creationId xmlns:a16="http://schemas.microsoft.com/office/drawing/2014/main" id="{FA31310B-8915-4796-8D18-658D875B3D78}"/>
            </a:ext>
          </a:extLst>
        </xdr:cNvPr>
        <xdr:cNvSpPr/>
      </xdr:nvSpPr>
      <xdr:spPr>
        <a:xfrm>
          <a:off x="4157345" y="5160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109872</xdr:rowOff>
    </xdr:from>
    <xdr:ext cx="405111" cy="259045"/>
    <xdr:sp macro="" textlink="">
      <xdr:nvSpPr>
        <xdr:cNvPr id="80" name="有形固定資産減価償却率該当値テキスト">
          <a:extLst>
            <a:ext uri="{FF2B5EF4-FFF2-40B4-BE49-F238E27FC236}">
              <a16:creationId xmlns:a16="http://schemas.microsoft.com/office/drawing/2014/main" id="{179AED44-045F-4243-9BA3-E6FC66020946}"/>
            </a:ext>
          </a:extLst>
        </xdr:cNvPr>
        <xdr:cNvSpPr txBox="1"/>
      </xdr:nvSpPr>
      <xdr:spPr>
        <a:xfrm>
          <a:off x="4258945" y="513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112014</xdr:rowOff>
    </xdr:from>
    <xdr:to>
      <xdr:col>19</xdr:col>
      <xdr:colOff>187325</xdr:colOff>
      <xdr:row>31</xdr:row>
      <xdr:rowOff>42164</xdr:rowOff>
    </xdr:to>
    <xdr:sp macro="" textlink="">
      <xdr:nvSpPr>
        <xdr:cNvPr id="81" name="楕円 80">
          <a:extLst>
            <a:ext uri="{FF2B5EF4-FFF2-40B4-BE49-F238E27FC236}">
              <a16:creationId xmlns:a16="http://schemas.microsoft.com/office/drawing/2014/main" id="{4F9F3F9A-FB13-461F-AC12-1409F9CCD9D4}"/>
            </a:ext>
          </a:extLst>
        </xdr:cNvPr>
        <xdr:cNvSpPr/>
      </xdr:nvSpPr>
      <xdr:spPr>
        <a:xfrm>
          <a:off x="3537585" y="5141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162814</xdr:rowOff>
    </xdr:from>
    <xdr:to>
      <xdr:col>23</xdr:col>
      <xdr:colOff>85725</xdr:colOff>
      <xdr:row>31</xdr:row>
      <xdr:rowOff>10795</xdr:rowOff>
    </xdr:to>
    <xdr:cxnSp macro="">
      <xdr:nvCxnSpPr>
        <xdr:cNvPr id="82" name="直線コネクタ 81">
          <a:extLst>
            <a:ext uri="{FF2B5EF4-FFF2-40B4-BE49-F238E27FC236}">
              <a16:creationId xmlns:a16="http://schemas.microsoft.com/office/drawing/2014/main" id="{F4B61EB8-848D-4BA5-8428-9E40B20F26C2}"/>
            </a:ext>
          </a:extLst>
        </xdr:cNvPr>
        <xdr:cNvCxnSpPr/>
      </xdr:nvCxnSpPr>
      <xdr:spPr>
        <a:xfrm>
          <a:off x="3588385" y="5192014"/>
          <a:ext cx="61976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96901</xdr:rowOff>
    </xdr:from>
    <xdr:to>
      <xdr:col>15</xdr:col>
      <xdr:colOff>187325</xdr:colOff>
      <xdr:row>31</xdr:row>
      <xdr:rowOff>27051</xdr:rowOff>
    </xdr:to>
    <xdr:sp macro="" textlink="">
      <xdr:nvSpPr>
        <xdr:cNvPr id="83" name="楕円 82">
          <a:extLst>
            <a:ext uri="{FF2B5EF4-FFF2-40B4-BE49-F238E27FC236}">
              <a16:creationId xmlns:a16="http://schemas.microsoft.com/office/drawing/2014/main" id="{89214BC4-392D-40E9-A430-65C93F7F8D92}"/>
            </a:ext>
          </a:extLst>
        </xdr:cNvPr>
        <xdr:cNvSpPr/>
      </xdr:nvSpPr>
      <xdr:spPr>
        <a:xfrm>
          <a:off x="2867025" y="51261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147701</xdr:rowOff>
    </xdr:from>
    <xdr:to>
      <xdr:col>19</xdr:col>
      <xdr:colOff>136525</xdr:colOff>
      <xdr:row>30</xdr:row>
      <xdr:rowOff>162814</xdr:rowOff>
    </xdr:to>
    <xdr:cxnSp macro="">
      <xdr:nvCxnSpPr>
        <xdr:cNvPr id="84" name="直線コネクタ 83">
          <a:extLst>
            <a:ext uri="{FF2B5EF4-FFF2-40B4-BE49-F238E27FC236}">
              <a16:creationId xmlns:a16="http://schemas.microsoft.com/office/drawing/2014/main" id="{131062E5-A516-4532-9205-04863711E5C4}"/>
            </a:ext>
          </a:extLst>
        </xdr:cNvPr>
        <xdr:cNvCxnSpPr/>
      </xdr:nvCxnSpPr>
      <xdr:spPr>
        <a:xfrm>
          <a:off x="2917825" y="5176901"/>
          <a:ext cx="67056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64516</xdr:rowOff>
    </xdr:from>
    <xdr:to>
      <xdr:col>11</xdr:col>
      <xdr:colOff>187325</xdr:colOff>
      <xdr:row>30</xdr:row>
      <xdr:rowOff>166116</xdr:rowOff>
    </xdr:to>
    <xdr:sp macro="" textlink="">
      <xdr:nvSpPr>
        <xdr:cNvPr id="85" name="楕円 84">
          <a:extLst>
            <a:ext uri="{FF2B5EF4-FFF2-40B4-BE49-F238E27FC236}">
              <a16:creationId xmlns:a16="http://schemas.microsoft.com/office/drawing/2014/main" id="{57632FD9-2F3B-41A5-88BA-515FCE586F11}"/>
            </a:ext>
          </a:extLst>
        </xdr:cNvPr>
        <xdr:cNvSpPr/>
      </xdr:nvSpPr>
      <xdr:spPr>
        <a:xfrm>
          <a:off x="2196465" y="50937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115316</xdr:rowOff>
    </xdr:from>
    <xdr:to>
      <xdr:col>15</xdr:col>
      <xdr:colOff>136525</xdr:colOff>
      <xdr:row>30</xdr:row>
      <xdr:rowOff>147701</xdr:rowOff>
    </xdr:to>
    <xdr:cxnSp macro="">
      <xdr:nvCxnSpPr>
        <xdr:cNvPr id="86" name="直線コネクタ 85">
          <a:extLst>
            <a:ext uri="{FF2B5EF4-FFF2-40B4-BE49-F238E27FC236}">
              <a16:creationId xmlns:a16="http://schemas.microsoft.com/office/drawing/2014/main" id="{6BDCE205-D8EA-4A0F-897B-95C11174F100}"/>
            </a:ext>
          </a:extLst>
        </xdr:cNvPr>
        <xdr:cNvCxnSpPr/>
      </xdr:nvCxnSpPr>
      <xdr:spPr>
        <a:xfrm>
          <a:off x="2247265" y="5144516"/>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32131</xdr:rowOff>
    </xdr:from>
    <xdr:to>
      <xdr:col>7</xdr:col>
      <xdr:colOff>187325</xdr:colOff>
      <xdr:row>30</xdr:row>
      <xdr:rowOff>133731</xdr:rowOff>
    </xdr:to>
    <xdr:sp macro="" textlink="">
      <xdr:nvSpPr>
        <xdr:cNvPr id="87" name="楕円 86">
          <a:extLst>
            <a:ext uri="{FF2B5EF4-FFF2-40B4-BE49-F238E27FC236}">
              <a16:creationId xmlns:a16="http://schemas.microsoft.com/office/drawing/2014/main" id="{9A2EF817-4B07-4AA8-81A5-7CEC69678D69}"/>
            </a:ext>
          </a:extLst>
        </xdr:cNvPr>
        <xdr:cNvSpPr/>
      </xdr:nvSpPr>
      <xdr:spPr>
        <a:xfrm>
          <a:off x="1525905" y="50613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82931</xdr:rowOff>
    </xdr:from>
    <xdr:to>
      <xdr:col>11</xdr:col>
      <xdr:colOff>136525</xdr:colOff>
      <xdr:row>30</xdr:row>
      <xdr:rowOff>115316</xdr:rowOff>
    </xdr:to>
    <xdr:cxnSp macro="">
      <xdr:nvCxnSpPr>
        <xdr:cNvPr id="88" name="直線コネクタ 87">
          <a:extLst>
            <a:ext uri="{FF2B5EF4-FFF2-40B4-BE49-F238E27FC236}">
              <a16:creationId xmlns:a16="http://schemas.microsoft.com/office/drawing/2014/main" id="{6716612A-E057-443B-B6B8-9FA680F7564E}"/>
            </a:ext>
          </a:extLst>
        </xdr:cNvPr>
        <xdr:cNvCxnSpPr/>
      </xdr:nvCxnSpPr>
      <xdr:spPr>
        <a:xfrm>
          <a:off x="1576705" y="5112131"/>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41D0382F-C41E-4728-A1EF-6DCA91F51FBF}"/>
            </a:ext>
          </a:extLst>
        </xdr:cNvPr>
        <xdr:cNvSpPr txBox="1"/>
      </xdr:nvSpPr>
      <xdr:spPr>
        <a:xfrm>
          <a:off x="3395989" y="481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95D09671-00C9-4C11-8A3D-08746625D12D}"/>
            </a:ext>
          </a:extLst>
        </xdr:cNvPr>
        <xdr:cNvSpPr txBox="1"/>
      </xdr:nvSpPr>
      <xdr:spPr>
        <a:xfrm>
          <a:off x="2738129" y="481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FC87F8EF-6252-4D61-81E1-B910B7A954F2}"/>
            </a:ext>
          </a:extLst>
        </xdr:cNvPr>
        <xdr:cNvSpPr txBox="1"/>
      </xdr:nvSpPr>
      <xdr:spPr>
        <a:xfrm>
          <a:off x="2067569" y="479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6A599D35-0DFD-4550-8D3A-C0F5DEB044BA}"/>
            </a:ext>
          </a:extLst>
        </xdr:cNvPr>
        <xdr:cNvSpPr txBox="1"/>
      </xdr:nvSpPr>
      <xdr:spPr>
        <a:xfrm>
          <a:off x="1397009" y="474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33291</xdr:rowOff>
    </xdr:from>
    <xdr:ext cx="405111" cy="259045"/>
    <xdr:sp macro="" textlink="">
      <xdr:nvSpPr>
        <xdr:cNvPr id="93" name="n_1mainValue有形固定資産減価償却率">
          <a:extLst>
            <a:ext uri="{FF2B5EF4-FFF2-40B4-BE49-F238E27FC236}">
              <a16:creationId xmlns:a16="http://schemas.microsoft.com/office/drawing/2014/main" id="{12DCE2D9-58C3-4CA0-86FF-F6BF522E29E5}"/>
            </a:ext>
          </a:extLst>
        </xdr:cNvPr>
        <xdr:cNvSpPr txBox="1"/>
      </xdr:nvSpPr>
      <xdr:spPr>
        <a:xfrm>
          <a:off x="3395989" y="5230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18178</xdr:rowOff>
    </xdr:from>
    <xdr:ext cx="405111" cy="259045"/>
    <xdr:sp macro="" textlink="">
      <xdr:nvSpPr>
        <xdr:cNvPr id="94" name="n_2mainValue有形固定資産減価償却率">
          <a:extLst>
            <a:ext uri="{FF2B5EF4-FFF2-40B4-BE49-F238E27FC236}">
              <a16:creationId xmlns:a16="http://schemas.microsoft.com/office/drawing/2014/main" id="{76D7D42D-9DE8-49D1-8A76-D760DD049FD7}"/>
            </a:ext>
          </a:extLst>
        </xdr:cNvPr>
        <xdr:cNvSpPr txBox="1"/>
      </xdr:nvSpPr>
      <xdr:spPr>
        <a:xfrm>
          <a:off x="2738129" y="5215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157243</xdr:rowOff>
    </xdr:from>
    <xdr:ext cx="405111" cy="259045"/>
    <xdr:sp macro="" textlink="">
      <xdr:nvSpPr>
        <xdr:cNvPr id="95" name="n_3mainValue有形固定資産減価償却率">
          <a:extLst>
            <a:ext uri="{FF2B5EF4-FFF2-40B4-BE49-F238E27FC236}">
              <a16:creationId xmlns:a16="http://schemas.microsoft.com/office/drawing/2014/main" id="{46DB3383-20D3-4AAB-889D-BCABA6A3AA4D}"/>
            </a:ext>
          </a:extLst>
        </xdr:cNvPr>
        <xdr:cNvSpPr txBox="1"/>
      </xdr:nvSpPr>
      <xdr:spPr>
        <a:xfrm>
          <a:off x="2067569" y="5186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124858</xdr:rowOff>
    </xdr:from>
    <xdr:ext cx="405111" cy="259045"/>
    <xdr:sp macro="" textlink="">
      <xdr:nvSpPr>
        <xdr:cNvPr id="96" name="n_4mainValue有形固定資産減価償却率">
          <a:extLst>
            <a:ext uri="{FF2B5EF4-FFF2-40B4-BE49-F238E27FC236}">
              <a16:creationId xmlns:a16="http://schemas.microsoft.com/office/drawing/2014/main" id="{2ED307E2-B3C9-4A20-B4B1-4C4A9A456C32}"/>
            </a:ext>
          </a:extLst>
        </xdr:cNvPr>
        <xdr:cNvSpPr txBox="1"/>
      </xdr:nvSpPr>
      <xdr:spPr>
        <a:xfrm>
          <a:off x="1397009" y="51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68B469C-5568-4FD8-9854-8CD7F9DFE793}"/>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1D187440-52FA-418D-A8D7-AF9E629D7D15}"/>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237EF2A-CE3E-43EF-BEE5-E238B85AFE29}"/>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D56F53BC-81D1-46E4-B9C2-EEFBF42F6AE5}"/>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19BBF90-F4A8-403C-9D5B-A86DBFD2B769}"/>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DC951EB9-E2F0-4CD4-8973-95A32C5349A6}"/>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BB3AF8B-8F6F-4696-A396-9F6C2187BCC1}"/>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8F3A860C-FA1A-4AA3-A9CB-E0E90B165616}"/>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C0BDEF8-7A2A-44EC-B38E-96609BF63481}"/>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AC16B65-DA81-4721-9B36-C1B973CDC174}"/>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5154091-F4CF-452B-BD10-E7CA384BC0D7}"/>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2EA3091A-AEB9-4DC0-B3C9-DA1D67ABB36B}"/>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D9723ED4-BF87-461A-A288-53713DEBFD77}"/>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債務償還比率は、類似団体内平均値と比較すると、減少幅は小さく、平均値との乖離は大きくなった。主な要因としては、償還による地方債現在高の減少、公営企業債繰入見込額の減少等による将来負担額の減少、資金不足による基金取崩しによる充当可能基金の減少が考えられる。普通交付税の増加等による経常一般財源の増加などがあるものの、充当可能財源の減少が大きかったため、類似団体平均値ほどの減少とはならなかった。今後も、引き続き地方債新規発行を極力抑制し、財政指標の推移に注視す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4C91184-8BC4-4A7C-9470-E7D719FB10E6}"/>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56CDDC0-1610-42BB-88B2-EFC60A437BA6}"/>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DE5B25A-BB1E-499E-89E9-42D8AF98A43E}"/>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3AC7C83B-B719-401B-AD58-6CF47EA28431}"/>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A346081B-2DF3-44D8-8272-395E799D902F}"/>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87C44980-68E8-42D2-988C-D5AE4F540D03}"/>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E6C2B065-6489-4F01-8545-FF8559A8E136}"/>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18C90538-0EF5-4CB6-AD3E-2D76B967C16D}"/>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DF8571F8-6A1E-4FDC-8030-D9DC885027BE}"/>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BE7E52F9-3F7C-4C55-9CD7-ABD4B6F41C36}"/>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23B43BFD-FE96-4800-AE41-DBD6E80CA115}"/>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BC94A04B-7463-47DF-9232-87D77D0F1882}"/>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26BE3867-93AF-4D7E-B3AD-212A7ABD5900}"/>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F4934A89-E916-41B4-9A5D-9793F31C9A19}"/>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7D1993E-3560-4F39-8110-0D8386A642CC}"/>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F96433D-FC71-4EA3-8396-73D019D902A6}"/>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DB88CAC-CF5B-4C68-8964-CA07DF593C4B}"/>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AA75175A-9000-4691-9E12-702B21D5ABF3}"/>
            </a:ext>
          </a:extLst>
        </xdr:cNvPr>
        <xdr:cNvCxnSpPr/>
      </xdr:nvCxnSpPr>
      <xdr:spPr>
        <a:xfrm flipV="1">
          <a:off x="13027660" y="439084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DD62481-3FAF-4CAE-A28C-34C350298B5B}"/>
            </a:ext>
          </a:extLst>
        </xdr:cNvPr>
        <xdr:cNvSpPr txBox="1"/>
      </xdr:nvSpPr>
      <xdr:spPr>
        <a:xfrm>
          <a:off x="13080365"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95CC494D-11EB-4824-A7E6-ECB4502ED671}"/>
            </a:ext>
          </a:extLst>
        </xdr:cNvPr>
        <xdr:cNvCxnSpPr/>
      </xdr:nvCxnSpPr>
      <xdr:spPr>
        <a:xfrm>
          <a:off x="12963525" y="571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91310CAF-194C-4C60-AF30-5819569316F7}"/>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6213C861-A0FD-46AD-8596-54E604A4C125}"/>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AAEDDE1D-211E-4FE1-939A-CD0E40AC4A98}"/>
            </a:ext>
          </a:extLst>
        </xdr:cNvPr>
        <xdr:cNvSpPr txBox="1"/>
      </xdr:nvSpPr>
      <xdr:spPr>
        <a:xfrm>
          <a:off x="13080365" y="4635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3080641B-9568-45B9-B3A2-1489A4349A9D}"/>
            </a:ext>
          </a:extLst>
        </xdr:cNvPr>
        <xdr:cNvSpPr/>
      </xdr:nvSpPr>
      <xdr:spPr>
        <a:xfrm>
          <a:off x="13001625" y="47807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60764EAD-9335-41FF-9CF0-10819C62C30B}"/>
            </a:ext>
          </a:extLst>
        </xdr:cNvPr>
        <xdr:cNvSpPr/>
      </xdr:nvSpPr>
      <xdr:spPr>
        <a:xfrm>
          <a:off x="12359005" y="4818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96631DF6-10D7-4819-A23A-06098CC56F32}"/>
            </a:ext>
          </a:extLst>
        </xdr:cNvPr>
        <xdr:cNvSpPr/>
      </xdr:nvSpPr>
      <xdr:spPr>
        <a:xfrm>
          <a:off x="11688445" y="4846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48EBB1F8-B9D1-4B7B-9220-F7715C609A44}"/>
            </a:ext>
          </a:extLst>
        </xdr:cNvPr>
        <xdr:cNvSpPr/>
      </xdr:nvSpPr>
      <xdr:spPr>
        <a:xfrm>
          <a:off x="11017885" y="4831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F7DDA7E3-705B-4638-A88E-D0F3B629EA6A}"/>
            </a:ext>
          </a:extLst>
        </xdr:cNvPr>
        <xdr:cNvSpPr/>
      </xdr:nvSpPr>
      <xdr:spPr>
        <a:xfrm>
          <a:off x="10347325" y="5002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C93C8DC-38B0-43C1-B468-E22D49FD010A}"/>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FB920CF-0356-4207-AFDE-82924DF8CE93}"/>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D8A9C9C-7971-435F-B086-8F54121050FA}"/>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AAFE7EB-BA52-4CD9-B205-BBBBEFA7C282}"/>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30A2326-A3D6-4E8C-90BC-A6DDA4D04AE0}"/>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9271</xdr:rowOff>
    </xdr:from>
    <xdr:to>
      <xdr:col>76</xdr:col>
      <xdr:colOff>73025</xdr:colOff>
      <xdr:row>29</xdr:row>
      <xdr:rowOff>110871</xdr:rowOff>
    </xdr:to>
    <xdr:sp macro="" textlink="">
      <xdr:nvSpPr>
        <xdr:cNvPr id="143" name="楕円 142">
          <a:extLst>
            <a:ext uri="{FF2B5EF4-FFF2-40B4-BE49-F238E27FC236}">
              <a16:creationId xmlns:a16="http://schemas.microsoft.com/office/drawing/2014/main" id="{37CFFF47-3FD8-47C8-9ED8-423AADD9D238}"/>
            </a:ext>
          </a:extLst>
        </xdr:cNvPr>
        <xdr:cNvSpPr/>
      </xdr:nvSpPr>
      <xdr:spPr>
        <a:xfrm>
          <a:off x="13001625" y="48708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159148</xdr:rowOff>
    </xdr:from>
    <xdr:ext cx="469744" cy="259045"/>
    <xdr:sp macro="" textlink="">
      <xdr:nvSpPr>
        <xdr:cNvPr id="144" name="債務償還比率該当値テキスト">
          <a:extLst>
            <a:ext uri="{FF2B5EF4-FFF2-40B4-BE49-F238E27FC236}">
              <a16:creationId xmlns:a16="http://schemas.microsoft.com/office/drawing/2014/main" id="{560FB24C-7683-4E28-857D-71A5F9EB89B9}"/>
            </a:ext>
          </a:extLst>
        </xdr:cNvPr>
        <xdr:cNvSpPr txBox="1"/>
      </xdr:nvSpPr>
      <xdr:spPr>
        <a:xfrm>
          <a:off x="13080365" y="485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9425</xdr:rowOff>
    </xdr:from>
    <xdr:to>
      <xdr:col>72</xdr:col>
      <xdr:colOff>123825</xdr:colOff>
      <xdr:row>29</xdr:row>
      <xdr:rowOff>111025</xdr:rowOff>
    </xdr:to>
    <xdr:sp macro="" textlink="">
      <xdr:nvSpPr>
        <xdr:cNvPr id="145" name="楕円 144">
          <a:extLst>
            <a:ext uri="{FF2B5EF4-FFF2-40B4-BE49-F238E27FC236}">
              <a16:creationId xmlns:a16="http://schemas.microsoft.com/office/drawing/2014/main" id="{E035C167-FA39-4597-A7A9-6C8C8B14D18D}"/>
            </a:ext>
          </a:extLst>
        </xdr:cNvPr>
        <xdr:cNvSpPr/>
      </xdr:nvSpPr>
      <xdr:spPr>
        <a:xfrm>
          <a:off x="12359005" y="48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60071</xdr:rowOff>
    </xdr:from>
    <xdr:to>
      <xdr:col>76</xdr:col>
      <xdr:colOff>22225</xdr:colOff>
      <xdr:row>29</xdr:row>
      <xdr:rowOff>60225</xdr:rowOff>
    </xdr:to>
    <xdr:cxnSp macro="">
      <xdr:nvCxnSpPr>
        <xdr:cNvPr id="146" name="直線コネクタ 145">
          <a:extLst>
            <a:ext uri="{FF2B5EF4-FFF2-40B4-BE49-F238E27FC236}">
              <a16:creationId xmlns:a16="http://schemas.microsoft.com/office/drawing/2014/main" id="{86507ED0-A8B8-40E7-8E1C-331F217E7D79}"/>
            </a:ext>
          </a:extLst>
        </xdr:cNvPr>
        <xdr:cNvCxnSpPr/>
      </xdr:nvCxnSpPr>
      <xdr:spPr>
        <a:xfrm flipV="1">
          <a:off x="12409805" y="4921631"/>
          <a:ext cx="61976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169926</xdr:rowOff>
    </xdr:from>
    <xdr:to>
      <xdr:col>68</xdr:col>
      <xdr:colOff>123825</xdr:colOff>
      <xdr:row>29</xdr:row>
      <xdr:rowOff>100076</xdr:rowOff>
    </xdr:to>
    <xdr:sp macro="" textlink="">
      <xdr:nvSpPr>
        <xdr:cNvPr id="147" name="楕円 146">
          <a:extLst>
            <a:ext uri="{FF2B5EF4-FFF2-40B4-BE49-F238E27FC236}">
              <a16:creationId xmlns:a16="http://schemas.microsoft.com/office/drawing/2014/main" id="{A821E306-C06D-4D51-B338-BB53DF56F39C}"/>
            </a:ext>
          </a:extLst>
        </xdr:cNvPr>
        <xdr:cNvSpPr/>
      </xdr:nvSpPr>
      <xdr:spPr>
        <a:xfrm>
          <a:off x="11688445" y="4863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49276</xdr:rowOff>
    </xdr:from>
    <xdr:to>
      <xdr:col>72</xdr:col>
      <xdr:colOff>73025</xdr:colOff>
      <xdr:row>29</xdr:row>
      <xdr:rowOff>60225</xdr:rowOff>
    </xdr:to>
    <xdr:cxnSp macro="">
      <xdr:nvCxnSpPr>
        <xdr:cNvPr id="148" name="直線コネクタ 147">
          <a:extLst>
            <a:ext uri="{FF2B5EF4-FFF2-40B4-BE49-F238E27FC236}">
              <a16:creationId xmlns:a16="http://schemas.microsoft.com/office/drawing/2014/main" id="{32B5628A-A1C4-4F51-8407-0F23F5628582}"/>
            </a:ext>
          </a:extLst>
        </xdr:cNvPr>
        <xdr:cNvCxnSpPr/>
      </xdr:nvCxnSpPr>
      <xdr:spPr>
        <a:xfrm>
          <a:off x="11739245" y="4910836"/>
          <a:ext cx="670560" cy="1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146177</xdr:rowOff>
    </xdr:from>
    <xdr:to>
      <xdr:col>64</xdr:col>
      <xdr:colOff>123825</xdr:colOff>
      <xdr:row>29</xdr:row>
      <xdr:rowOff>76327</xdr:rowOff>
    </xdr:to>
    <xdr:sp macro="" textlink="">
      <xdr:nvSpPr>
        <xdr:cNvPr id="149" name="楕円 148">
          <a:extLst>
            <a:ext uri="{FF2B5EF4-FFF2-40B4-BE49-F238E27FC236}">
              <a16:creationId xmlns:a16="http://schemas.microsoft.com/office/drawing/2014/main" id="{4C62537F-4473-4A83-B993-B64F673727E1}"/>
            </a:ext>
          </a:extLst>
        </xdr:cNvPr>
        <xdr:cNvSpPr/>
      </xdr:nvSpPr>
      <xdr:spPr>
        <a:xfrm>
          <a:off x="11017885" y="4840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25527</xdr:rowOff>
    </xdr:from>
    <xdr:to>
      <xdr:col>68</xdr:col>
      <xdr:colOff>73025</xdr:colOff>
      <xdr:row>29</xdr:row>
      <xdr:rowOff>49276</xdr:rowOff>
    </xdr:to>
    <xdr:cxnSp macro="">
      <xdr:nvCxnSpPr>
        <xdr:cNvPr id="150" name="直線コネクタ 149">
          <a:extLst>
            <a:ext uri="{FF2B5EF4-FFF2-40B4-BE49-F238E27FC236}">
              <a16:creationId xmlns:a16="http://schemas.microsoft.com/office/drawing/2014/main" id="{74BF70A6-C4DE-449A-9F20-48D621131286}"/>
            </a:ext>
          </a:extLst>
        </xdr:cNvPr>
        <xdr:cNvCxnSpPr/>
      </xdr:nvCxnSpPr>
      <xdr:spPr>
        <a:xfrm>
          <a:off x="11068685" y="4887087"/>
          <a:ext cx="67056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152690</xdr:rowOff>
    </xdr:from>
    <xdr:to>
      <xdr:col>60</xdr:col>
      <xdr:colOff>123825</xdr:colOff>
      <xdr:row>30</xdr:row>
      <xdr:rowOff>82840</xdr:rowOff>
    </xdr:to>
    <xdr:sp macro="" textlink="">
      <xdr:nvSpPr>
        <xdr:cNvPr id="151" name="楕円 150">
          <a:extLst>
            <a:ext uri="{FF2B5EF4-FFF2-40B4-BE49-F238E27FC236}">
              <a16:creationId xmlns:a16="http://schemas.microsoft.com/office/drawing/2014/main" id="{AE7E2D14-CCB5-44E9-AADA-4FB010C49396}"/>
            </a:ext>
          </a:extLst>
        </xdr:cNvPr>
        <xdr:cNvSpPr/>
      </xdr:nvSpPr>
      <xdr:spPr>
        <a:xfrm>
          <a:off x="10347325" y="5014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25527</xdr:rowOff>
    </xdr:from>
    <xdr:to>
      <xdr:col>64</xdr:col>
      <xdr:colOff>73025</xdr:colOff>
      <xdr:row>30</xdr:row>
      <xdr:rowOff>32040</xdr:rowOff>
    </xdr:to>
    <xdr:cxnSp macro="">
      <xdr:nvCxnSpPr>
        <xdr:cNvPr id="152" name="直線コネクタ 151">
          <a:extLst>
            <a:ext uri="{FF2B5EF4-FFF2-40B4-BE49-F238E27FC236}">
              <a16:creationId xmlns:a16="http://schemas.microsoft.com/office/drawing/2014/main" id="{BE7D1331-7C1F-4891-BBE0-54FC0E1AFF93}"/>
            </a:ext>
          </a:extLst>
        </xdr:cNvPr>
        <xdr:cNvCxnSpPr/>
      </xdr:nvCxnSpPr>
      <xdr:spPr>
        <a:xfrm flipV="1">
          <a:off x="10398125" y="4887087"/>
          <a:ext cx="670560" cy="17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1DB93D00-8079-4C41-BC47-C1C7075946CE}"/>
            </a:ext>
          </a:extLst>
        </xdr:cNvPr>
        <xdr:cNvSpPr txBox="1"/>
      </xdr:nvSpPr>
      <xdr:spPr>
        <a:xfrm>
          <a:off x="12185092" y="459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A4BA3416-E1D9-4A76-BFCC-2CBF29CE2F6E}"/>
            </a:ext>
          </a:extLst>
        </xdr:cNvPr>
        <xdr:cNvSpPr txBox="1"/>
      </xdr:nvSpPr>
      <xdr:spPr>
        <a:xfrm>
          <a:off x="11527232" y="462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94F04EA7-D058-4C6A-9C88-4093D614BA62}"/>
            </a:ext>
          </a:extLst>
        </xdr:cNvPr>
        <xdr:cNvSpPr txBox="1"/>
      </xdr:nvSpPr>
      <xdr:spPr>
        <a:xfrm>
          <a:off x="10856672" y="461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B6FDC811-6915-4D59-A535-2BCC5571B1E5}"/>
            </a:ext>
          </a:extLst>
        </xdr:cNvPr>
        <xdr:cNvSpPr txBox="1"/>
      </xdr:nvSpPr>
      <xdr:spPr>
        <a:xfrm>
          <a:off x="10186112" y="478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102152</xdr:rowOff>
    </xdr:from>
    <xdr:ext cx="469744" cy="259045"/>
    <xdr:sp macro="" textlink="">
      <xdr:nvSpPr>
        <xdr:cNvPr id="157" name="n_1mainValue債務償還比率">
          <a:extLst>
            <a:ext uri="{FF2B5EF4-FFF2-40B4-BE49-F238E27FC236}">
              <a16:creationId xmlns:a16="http://schemas.microsoft.com/office/drawing/2014/main" id="{F435F59B-03C0-4620-B54D-D5946032CC36}"/>
            </a:ext>
          </a:extLst>
        </xdr:cNvPr>
        <xdr:cNvSpPr txBox="1"/>
      </xdr:nvSpPr>
      <xdr:spPr>
        <a:xfrm>
          <a:off x="12185092" y="49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91203</xdr:rowOff>
    </xdr:from>
    <xdr:ext cx="469744" cy="259045"/>
    <xdr:sp macro="" textlink="">
      <xdr:nvSpPr>
        <xdr:cNvPr id="158" name="n_2mainValue債務償還比率">
          <a:extLst>
            <a:ext uri="{FF2B5EF4-FFF2-40B4-BE49-F238E27FC236}">
              <a16:creationId xmlns:a16="http://schemas.microsoft.com/office/drawing/2014/main" id="{82AB6953-9AC2-4D93-B8EA-7EEF92098C0B}"/>
            </a:ext>
          </a:extLst>
        </xdr:cNvPr>
        <xdr:cNvSpPr txBox="1"/>
      </xdr:nvSpPr>
      <xdr:spPr>
        <a:xfrm>
          <a:off x="11527232" y="495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67454</xdr:rowOff>
    </xdr:from>
    <xdr:ext cx="469744" cy="259045"/>
    <xdr:sp macro="" textlink="">
      <xdr:nvSpPr>
        <xdr:cNvPr id="159" name="n_3mainValue債務償還比率">
          <a:extLst>
            <a:ext uri="{FF2B5EF4-FFF2-40B4-BE49-F238E27FC236}">
              <a16:creationId xmlns:a16="http://schemas.microsoft.com/office/drawing/2014/main" id="{10EF4EE0-F12C-4DAB-A01B-E5E56D577471}"/>
            </a:ext>
          </a:extLst>
        </xdr:cNvPr>
        <xdr:cNvSpPr txBox="1"/>
      </xdr:nvSpPr>
      <xdr:spPr>
        <a:xfrm>
          <a:off x="10856672" y="49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73967</xdr:rowOff>
    </xdr:from>
    <xdr:ext cx="469744" cy="259045"/>
    <xdr:sp macro="" textlink="">
      <xdr:nvSpPr>
        <xdr:cNvPr id="160" name="n_4mainValue債務償還比率">
          <a:extLst>
            <a:ext uri="{FF2B5EF4-FFF2-40B4-BE49-F238E27FC236}">
              <a16:creationId xmlns:a16="http://schemas.microsoft.com/office/drawing/2014/main" id="{3F263592-C83F-4BD8-BAAE-DD82434A08CD}"/>
            </a:ext>
          </a:extLst>
        </xdr:cNvPr>
        <xdr:cNvSpPr txBox="1"/>
      </xdr:nvSpPr>
      <xdr:spPr>
        <a:xfrm>
          <a:off x="10186112" y="510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BB34688-5F52-4C54-88AC-52243373C49C}"/>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64111E2-C8A4-43DF-9CFE-54F990B838E5}"/>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FC6BAFF-1957-4A68-AE87-BFD60A464F60}"/>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319D328-CA1C-49C9-9B8C-52C02B9153DA}"/>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BB0EB90-BC01-4FE1-AF6C-029E12E14530}"/>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3917A08-F76E-45F3-B476-A686395151D9}"/>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0BCC10-6745-4237-A7C0-EA59261994A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9271804-001F-4C08-9811-26A4122DE37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4DA8973-0592-4D12-BD56-D763CCB3592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78BFAC-07BF-4797-A332-2480924D537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B46AC84-19C3-452F-8B12-C77B7D8F5F3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171304D-E2AB-423A-9ECB-FA981243DFC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55CD39-9891-47A8-AF67-AD39E2ABEC4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FDFB9E-8438-46C9-BF81-C5B785DC31C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BE89843-586D-4A4C-B743-7B7A138CE0C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21DF53-0570-4303-84AD-B959CDE5307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FFAFC4-33D8-401D-BFEB-B4BD016A82E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6CD84F-A59F-4D04-A933-46A4343CEE5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FD4FAA-EDDC-49FF-9D56-06E8A57CD08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B7731D-E5D8-4F51-827C-440270C1C0F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086808-CA5A-4FAD-B388-9B9A3A87DB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245592-A8DA-47C9-97F2-863FAD9F998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D548428-9B8E-431A-A57C-B21667876C4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9503A0B-2378-4ADA-909C-0CEAFEBEE7B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D22F3E-0BA2-4DD9-AB48-0FBD9AB92AD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3D3E9F-7104-45AF-92A6-BD6D50B1D60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EF33A0-8351-425C-B11B-85B847A34CD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BCDDDFA-77F9-4848-9D07-69222C9BA51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47C956-95F9-45DC-A974-B1C62CF37DE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8761B59-EE5A-46F1-8FE7-7B3F939D361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1001F5-BB28-411A-96B3-0FD263EDAE6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AEDB2A-E50D-424D-996F-49590FCCA88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1AEAE8-20D0-4277-A3F1-7AFD218C3CC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AFCCD57-52FF-4764-899D-4C0564F6E7A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8BD338-BEE1-4234-B6AF-0A5C86A8DEA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6D5279-5CEF-46DB-BC4D-38498EEC150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F8E15F-2CBB-4B1C-A58F-A1DBD12A0C8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C91B407-182A-4319-BAC1-B56CDC566C2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0F4EBC-7D02-45E4-8929-05BE3243594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921E77-01E4-4ED2-A30A-3A9F44A1E60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058725-F955-4337-A656-90E718AB80B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F2D5CE-FC77-441A-9FDA-51E0F5EBC72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2B7472-3399-444D-8864-E2158314FA9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D16A964-E7F9-4D10-B9A0-34BBE4E15A6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2FFCB9-6A1E-4E81-8A3B-527C442D7E3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C1C037-0D5D-43A5-8CC5-A2ED8EAA9AA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14938F-7301-4B91-BC9D-186A76A57AA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8590B3-64A5-4BCA-BF96-02A3E66313F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710CE31-3B89-4F83-AE3C-DC4418AF54F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5FDB150-BD90-467C-98BC-4304A28BCD4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B4F6C24-3485-4939-91DA-DCD7F827C8A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7C63EF1-ADA5-41A3-9805-B19E1FDDE82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5E9F5A0-A85B-448F-8BA6-A024A77C388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609F3B4-845D-442D-A006-F342FF5E092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699197-08A1-45A1-BC8E-EDF8D4EB283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CFEF595-26DC-407F-AAE1-A1DE03FA1A3C}"/>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130627-073C-4835-A6A5-F374402B246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46008AB-4DD8-49A9-8508-98947203478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DFCCEBD-E501-4069-B71B-7339AAA9319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CED7257-6A73-4868-A132-69D95F5ADC7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22CD81E-FD01-45C4-A6DD-E84D2BD92C3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2796BA14-D3DA-49CA-BC3D-AF8B241A5E3A}"/>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70A92CF5-EA7A-48B9-A303-BDB257FCCE97}"/>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941A5D1F-CF60-49D6-8D22-3FCCBA539229}"/>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4938E75D-0A32-4DF4-9C95-940741DDF7DC}"/>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8769300C-FFD8-41CC-B8BA-475AA8099AE8}"/>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773A3DD9-6B1A-456E-A956-A2D9F51189BE}"/>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632B64DD-4C81-4088-9C14-6C59D37BB78B}"/>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65BB5CA-0D29-4680-AEEF-553BA3F1CEB0}"/>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6D181A11-539C-4D1C-9822-255159F0E5A5}"/>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8C399EAB-EC99-4423-B56F-2C1273790474}"/>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C54EBA6C-33EC-4EA3-99FA-92431F78CA49}"/>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0DB2D02-2972-4668-AB5C-5C2DE1BAD9C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7A40FA-B639-4404-B566-F7DC672ADCA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9113EF7-4789-4739-811D-CDC9AA5AE82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7BBA54-D478-453F-A391-6A079C6E4AD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53BBC05-8CA5-47AA-9C51-0ED442EE61D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116840</xdr:rowOff>
    </xdr:from>
    <xdr:to>
      <xdr:col>24</xdr:col>
      <xdr:colOff>114300</xdr:colOff>
      <xdr:row>40</xdr:row>
      <xdr:rowOff>46990</xdr:rowOff>
    </xdr:to>
    <xdr:sp macro="" textlink="">
      <xdr:nvSpPr>
        <xdr:cNvPr id="73" name="楕円 72">
          <a:extLst>
            <a:ext uri="{FF2B5EF4-FFF2-40B4-BE49-F238E27FC236}">
              <a16:creationId xmlns:a16="http://schemas.microsoft.com/office/drawing/2014/main" id="{488AC813-C1CF-4365-922D-04374702E7AB}"/>
            </a:ext>
          </a:extLst>
        </xdr:cNvPr>
        <xdr:cNvSpPr/>
      </xdr:nvSpPr>
      <xdr:spPr>
        <a:xfrm>
          <a:off x="4036060" y="6654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95267</xdr:rowOff>
    </xdr:from>
    <xdr:ext cx="405111" cy="259045"/>
    <xdr:sp macro="" textlink="">
      <xdr:nvSpPr>
        <xdr:cNvPr id="74" name="【道路】&#10;有形固定資産減価償却率該当値テキスト">
          <a:extLst>
            <a:ext uri="{FF2B5EF4-FFF2-40B4-BE49-F238E27FC236}">
              <a16:creationId xmlns:a16="http://schemas.microsoft.com/office/drawing/2014/main" id="{C9F6F098-66C4-4D08-8DC0-C562D7CA4384}"/>
            </a:ext>
          </a:extLst>
        </xdr:cNvPr>
        <xdr:cNvSpPr txBox="1"/>
      </xdr:nvSpPr>
      <xdr:spPr>
        <a:xfrm>
          <a:off x="412496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145415</xdr:rowOff>
    </xdr:from>
    <xdr:to>
      <xdr:col>20</xdr:col>
      <xdr:colOff>38100</xdr:colOff>
      <xdr:row>40</xdr:row>
      <xdr:rowOff>75565</xdr:rowOff>
    </xdr:to>
    <xdr:sp macro="" textlink="">
      <xdr:nvSpPr>
        <xdr:cNvPr id="75" name="楕円 74">
          <a:extLst>
            <a:ext uri="{FF2B5EF4-FFF2-40B4-BE49-F238E27FC236}">
              <a16:creationId xmlns:a16="http://schemas.microsoft.com/office/drawing/2014/main" id="{5DB922FA-9D3D-4668-AE07-2BAF9306A766}"/>
            </a:ext>
          </a:extLst>
        </xdr:cNvPr>
        <xdr:cNvSpPr/>
      </xdr:nvSpPr>
      <xdr:spPr>
        <a:xfrm>
          <a:off x="3312160" y="6683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167640</xdr:rowOff>
    </xdr:from>
    <xdr:to>
      <xdr:col>24</xdr:col>
      <xdr:colOff>63500</xdr:colOff>
      <xdr:row>40</xdr:row>
      <xdr:rowOff>24765</xdr:rowOff>
    </xdr:to>
    <xdr:cxnSp macro="">
      <xdr:nvCxnSpPr>
        <xdr:cNvPr id="76" name="直線コネクタ 75">
          <a:extLst>
            <a:ext uri="{FF2B5EF4-FFF2-40B4-BE49-F238E27FC236}">
              <a16:creationId xmlns:a16="http://schemas.microsoft.com/office/drawing/2014/main" id="{649741DE-DDD8-4E90-A9C4-45180D7CCF85}"/>
            </a:ext>
          </a:extLst>
        </xdr:cNvPr>
        <xdr:cNvCxnSpPr/>
      </xdr:nvCxnSpPr>
      <xdr:spPr>
        <a:xfrm flipV="1">
          <a:off x="3355340" y="6705600"/>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164465</xdr:rowOff>
    </xdr:from>
    <xdr:to>
      <xdr:col>15</xdr:col>
      <xdr:colOff>101600</xdr:colOff>
      <xdr:row>40</xdr:row>
      <xdr:rowOff>94615</xdr:rowOff>
    </xdr:to>
    <xdr:sp macro="" textlink="">
      <xdr:nvSpPr>
        <xdr:cNvPr id="77" name="楕円 76">
          <a:extLst>
            <a:ext uri="{FF2B5EF4-FFF2-40B4-BE49-F238E27FC236}">
              <a16:creationId xmlns:a16="http://schemas.microsoft.com/office/drawing/2014/main" id="{4C9BF9C0-A013-41B7-B8C9-D09B4E0FB297}"/>
            </a:ext>
          </a:extLst>
        </xdr:cNvPr>
        <xdr:cNvSpPr/>
      </xdr:nvSpPr>
      <xdr:spPr>
        <a:xfrm>
          <a:off x="2514600" y="670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24765</xdr:rowOff>
    </xdr:from>
    <xdr:to>
      <xdr:col>19</xdr:col>
      <xdr:colOff>177800</xdr:colOff>
      <xdr:row>40</xdr:row>
      <xdr:rowOff>43815</xdr:rowOff>
    </xdr:to>
    <xdr:cxnSp macro="">
      <xdr:nvCxnSpPr>
        <xdr:cNvPr id="78" name="直線コネクタ 77">
          <a:extLst>
            <a:ext uri="{FF2B5EF4-FFF2-40B4-BE49-F238E27FC236}">
              <a16:creationId xmlns:a16="http://schemas.microsoft.com/office/drawing/2014/main" id="{994BEE72-9AF9-4E59-95F9-426917B6FF51}"/>
            </a:ext>
          </a:extLst>
        </xdr:cNvPr>
        <xdr:cNvCxnSpPr/>
      </xdr:nvCxnSpPr>
      <xdr:spPr>
        <a:xfrm flipV="1">
          <a:off x="2565400" y="673036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6350</xdr:rowOff>
    </xdr:from>
    <xdr:to>
      <xdr:col>10</xdr:col>
      <xdr:colOff>165100</xdr:colOff>
      <xdr:row>40</xdr:row>
      <xdr:rowOff>107950</xdr:rowOff>
    </xdr:to>
    <xdr:sp macro="" textlink="">
      <xdr:nvSpPr>
        <xdr:cNvPr id="79" name="楕円 78">
          <a:extLst>
            <a:ext uri="{FF2B5EF4-FFF2-40B4-BE49-F238E27FC236}">
              <a16:creationId xmlns:a16="http://schemas.microsoft.com/office/drawing/2014/main" id="{A66D8C07-C2A9-4C12-AB8A-A46DBF0F923B}"/>
            </a:ext>
          </a:extLst>
        </xdr:cNvPr>
        <xdr:cNvSpPr/>
      </xdr:nvSpPr>
      <xdr:spPr>
        <a:xfrm>
          <a:off x="17399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43815</xdr:rowOff>
    </xdr:from>
    <xdr:to>
      <xdr:col>15</xdr:col>
      <xdr:colOff>50800</xdr:colOff>
      <xdr:row>40</xdr:row>
      <xdr:rowOff>57150</xdr:rowOff>
    </xdr:to>
    <xdr:cxnSp macro="">
      <xdr:nvCxnSpPr>
        <xdr:cNvPr id="80" name="直線コネクタ 79">
          <a:extLst>
            <a:ext uri="{FF2B5EF4-FFF2-40B4-BE49-F238E27FC236}">
              <a16:creationId xmlns:a16="http://schemas.microsoft.com/office/drawing/2014/main" id="{435AD2E7-F820-4418-9CD6-0CE4BA93C96C}"/>
            </a:ext>
          </a:extLst>
        </xdr:cNvPr>
        <xdr:cNvCxnSpPr/>
      </xdr:nvCxnSpPr>
      <xdr:spPr>
        <a:xfrm flipV="1">
          <a:off x="1790700" y="674941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23495</xdr:rowOff>
    </xdr:from>
    <xdr:to>
      <xdr:col>6</xdr:col>
      <xdr:colOff>38100</xdr:colOff>
      <xdr:row>40</xdr:row>
      <xdr:rowOff>125095</xdr:rowOff>
    </xdr:to>
    <xdr:sp macro="" textlink="">
      <xdr:nvSpPr>
        <xdr:cNvPr id="81" name="楕円 80">
          <a:extLst>
            <a:ext uri="{FF2B5EF4-FFF2-40B4-BE49-F238E27FC236}">
              <a16:creationId xmlns:a16="http://schemas.microsoft.com/office/drawing/2014/main" id="{D31D7E9B-DE92-4F81-A75F-6566142996FA}"/>
            </a:ext>
          </a:extLst>
        </xdr:cNvPr>
        <xdr:cNvSpPr/>
      </xdr:nvSpPr>
      <xdr:spPr>
        <a:xfrm>
          <a:off x="965200" y="6729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57150</xdr:rowOff>
    </xdr:from>
    <xdr:to>
      <xdr:col>10</xdr:col>
      <xdr:colOff>114300</xdr:colOff>
      <xdr:row>40</xdr:row>
      <xdr:rowOff>74295</xdr:rowOff>
    </xdr:to>
    <xdr:cxnSp macro="">
      <xdr:nvCxnSpPr>
        <xdr:cNvPr id="82" name="直線コネクタ 81">
          <a:extLst>
            <a:ext uri="{FF2B5EF4-FFF2-40B4-BE49-F238E27FC236}">
              <a16:creationId xmlns:a16="http://schemas.microsoft.com/office/drawing/2014/main" id="{EDF0FB86-9E04-42FF-AB46-A29AB11BA9A4}"/>
            </a:ext>
          </a:extLst>
        </xdr:cNvPr>
        <xdr:cNvCxnSpPr/>
      </xdr:nvCxnSpPr>
      <xdr:spPr>
        <a:xfrm flipV="1">
          <a:off x="1008380" y="676275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68C55B98-CBF1-460D-A9CA-DE927D8512D3}"/>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F686481D-A5A9-4632-BD1B-C6A2ABE7C0DD}"/>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6571B1C4-7984-42F9-92E8-68E3E79850C8}"/>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6F173A54-E3BD-4E01-AEBA-82CF24BBB7B5}"/>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66692</xdr:rowOff>
    </xdr:from>
    <xdr:ext cx="405111" cy="259045"/>
    <xdr:sp macro="" textlink="">
      <xdr:nvSpPr>
        <xdr:cNvPr id="87" name="n_1mainValue【道路】&#10;有形固定資産減価償却率">
          <a:extLst>
            <a:ext uri="{FF2B5EF4-FFF2-40B4-BE49-F238E27FC236}">
              <a16:creationId xmlns:a16="http://schemas.microsoft.com/office/drawing/2014/main" id="{45E57D66-8A8F-453C-BAF6-F20C3C5B244F}"/>
            </a:ext>
          </a:extLst>
        </xdr:cNvPr>
        <xdr:cNvSpPr txBox="1"/>
      </xdr:nvSpPr>
      <xdr:spPr>
        <a:xfrm>
          <a:off x="317056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85742</xdr:rowOff>
    </xdr:from>
    <xdr:ext cx="405111" cy="259045"/>
    <xdr:sp macro="" textlink="">
      <xdr:nvSpPr>
        <xdr:cNvPr id="88" name="n_2mainValue【道路】&#10;有形固定資産減価償却率">
          <a:extLst>
            <a:ext uri="{FF2B5EF4-FFF2-40B4-BE49-F238E27FC236}">
              <a16:creationId xmlns:a16="http://schemas.microsoft.com/office/drawing/2014/main" id="{00F17C29-9108-4351-BE88-1D491911C312}"/>
            </a:ext>
          </a:extLst>
        </xdr:cNvPr>
        <xdr:cNvSpPr txBox="1"/>
      </xdr:nvSpPr>
      <xdr:spPr>
        <a:xfrm>
          <a:off x="238570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99077</xdr:rowOff>
    </xdr:from>
    <xdr:ext cx="405111" cy="259045"/>
    <xdr:sp macro="" textlink="">
      <xdr:nvSpPr>
        <xdr:cNvPr id="89" name="n_3mainValue【道路】&#10;有形固定資産減価償却率">
          <a:extLst>
            <a:ext uri="{FF2B5EF4-FFF2-40B4-BE49-F238E27FC236}">
              <a16:creationId xmlns:a16="http://schemas.microsoft.com/office/drawing/2014/main" id="{50AAA6C6-E5CB-4841-8727-F71EE633C6BF}"/>
            </a:ext>
          </a:extLst>
        </xdr:cNvPr>
        <xdr:cNvSpPr txBox="1"/>
      </xdr:nvSpPr>
      <xdr:spPr>
        <a:xfrm>
          <a:off x="161100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116222</xdr:rowOff>
    </xdr:from>
    <xdr:ext cx="405111" cy="259045"/>
    <xdr:sp macro="" textlink="">
      <xdr:nvSpPr>
        <xdr:cNvPr id="90" name="n_4mainValue【道路】&#10;有形固定資産減価償却率">
          <a:extLst>
            <a:ext uri="{FF2B5EF4-FFF2-40B4-BE49-F238E27FC236}">
              <a16:creationId xmlns:a16="http://schemas.microsoft.com/office/drawing/2014/main" id="{CDD96D87-9BB1-4CBD-95E3-706136F979E0}"/>
            </a:ext>
          </a:extLst>
        </xdr:cNvPr>
        <xdr:cNvSpPr txBox="1"/>
      </xdr:nvSpPr>
      <xdr:spPr>
        <a:xfrm>
          <a:off x="83630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9394E5B-685C-4EEB-92ED-9A58C7E2C2F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C025B50-193C-4026-87B2-87BF892E87C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8CC05F2-4D55-4DF2-A3D8-FBDD6BE235B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B42E6C5-5ACA-405A-BA96-42FA4554CAE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1342989-D5D5-49D9-B7E3-463DDD58EB9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38249C4-9E6F-40F4-A28B-4258C6D8CBA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2E0DD8B-B481-4FB5-A6B9-E5800FB605A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404DD1C-677E-4A4B-88DF-54F130AD0D9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C90388D-DF78-4919-83FA-D8537779097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6D1CEC2-F041-47DB-9815-620195C634C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6E8C99C-FE25-4165-BB14-396F6E743A0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967CABC-F853-4371-8EB6-C9F7F347CA3F}"/>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C995BFF-A407-4571-A637-277731E9A6C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D287A25-33EE-42A5-B7A3-1B25ABDCD28B}"/>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8663B6-0CA8-4899-A179-F19E668988C6}"/>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8A0943C-762A-48BD-BDB0-A3F397DBBCA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46FA907-7426-415B-88C2-E9DE9DE17202}"/>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ED91D4A-3F45-46FF-B40F-D294659F62E1}"/>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6416E8C-C271-408B-8597-682F8012740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41CD776-54DD-4DB4-91A4-98DA37CC1C84}"/>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EB073FA-DA71-467C-A016-1BCA9E2C91DC}"/>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B928EDE6-85EE-4DB6-9627-BA856B20452F}"/>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5232639-989E-4EF9-9873-7076F1CE7DF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4466E67C-E904-4FE6-B77B-C187F8406BBD}"/>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C7F45D1-B2F9-45FA-B024-086FA4D5502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609A9570-5CE2-4CE4-A02C-BCB802DE8D38}"/>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67688064-4546-477E-8A0F-D4DCAAA608F4}"/>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FBBE6F92-50C8-4EF7-BC93-E297AEF5226F}"/>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54E0F2D8-B404-4111-8BEC-3573AE027005}"/>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C5E8904-2D37-4183-90EF-83431BE2C114}"/>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C6C212D3-E514-4619-B442-67560F427C19}"/>
            </a:ext>
          </a:extLst>
        </xdr:cNvPr>
        <xdr:cNvSpPr txBox="1"/>
      </xdr:nvSpPr>
      <xdr:spPr>
        <a:xfrm>
          <a:off x="9258300" y="635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4A49DD04-707A-44EB-BBDF-66A74450D0A7}"/>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EE3D9AD7-2FF8-46A2-9D23-99646D70B8E9}"/>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A4B31857-4B95-42DB-B08F-AAB042108BAF}"/>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C4F18DBB-0471-4899-9100-46B3232A7CC8}"/>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7C3CD06-89C3-43C3-B365-A6141F960728}"/>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2BA4B4-7EFF-4DB5-9941-CF4E1D96584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16208A7-1D7D-449A-8AD8-150C90CFC0D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3248F60-C5BC-4F25-A3E5-312E373122B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3F0F690-BAA9-4A46-A8AA-2CA328757F7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256FC11-45A2-4E85-B5C0-3A64D7EF9F9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3291</xdr:rowOff>
    </xdr:from>
    <xdr:to>
      <xdr:col>55</xdr:col>
      <xdr:colOff>50800</xdr:colOff>
      <xdr:row>39</xdr:row>
      <xdr:rowOff>104891</xdr:rowOff>
    </xdr:to>
    <xdr:sp macro="" textlink="">
      <xdr:nvSpPr>
        <xdr:cNvPr id="132" name="楕円 131">
          <a:extLst>
            <a:ext uri="{FF2B5EF4-FFF2-40B4-BE49-F238E27FC236}">
              <a16:creationId xmlns:a16="http://schemas.microsoft.com/office/drawing/2014/main" id="{53E6AF7F-5F27-47D0-872D-A40CA5C85CC4}"/>
            </a:ext>
          </a:extLst>
        </xdr:cNvPr>
        <xdr:cNvSpPr/>
      </xdr:nvSpPr>
      <xdr:spPr>
        <a:xfrm>
          <a:off x="9192260" y="65412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153168</xdr:rowOff>
    </xdr:from>
    <xdr:ext cx="534377" cy="259045"/>
    <xdr:sp macro="" textlink="">
      <xdr:nvSpPr>
        <xdr:cNvPr id="133" name="【道路】&#10;一人当たり延長該当値テキスト">
          <a:extLst>
            <a:ext uri="{FF2B5EF4-FFF2-40B4-BE49-F238E27FC236}">
              <a16:creationId xmlns:a16="http://schemas.microsoft.com/office/drawing/2014/main" id="{1BA023B9-B3D9-4B84-8B6A-BB7FAD637244}"/>
            </a:ext>
          </a:extLst>
        </xdr:cNvPr>
        <xdr:cNvSpPr txBox="1"/>
      </xdr:nvSpPr>
      <xdr:spPr>
        <a:xfrm>
          <a:off x="9258300" y="652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14542</xdr:rowOff>
    </xdr:from>
    <xdr:to>
      <xdr:col>50</xdr:col>
      <xdr:colOff>165100</xdr:colOff>
      <xdr:row>39</xdr:row>
      <xdr:rowOff>116142</xdr:rowOff>
    </xdr:to>
    <xdr:sp macro="" textlink="">
      <xdr:nvSpPr>
        <xdr:cNvPr id="134" name="楕円 133">
          <a:extLst>
            <a:ext uri="{FF2B5EF4-FFF2-40B4-BE49-F238E27FC236}">
              <a16:creationId xmlns:a16="http://schemas.microsoft.com/office/drawing/2014/main" id="{8D511ABD-2876-496C-A8C9-203D6FEC5F58}"/>
            </a:ext>
          </a:extLst>
        </xdr:cNvPr>
        <xdr:cNvSpPr/>
      </xdr:nvSpPr>
      <xdr:spPr>
        <a:xfrm>
          <a:off x="8445500" y="655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54091</xdr:rowOff>
    </xdr:from>
    <xdr:to>
      <xdr:col>55</xdr:col>
      <xdr:colOff>0</xdr:colOff>
      <xdr:row>39</xdr:row>
      <xdr:rowOff>65342</xdr:rowOff>
    </xdr:to>
    <xdr:cxnSp macro="">
      <xdr:nvCxnSpPr>
        <xdr:cNvPr id="135" name="直線コネクタ 134">
          <a:extLst>
            <a:ext uri="{FF2B5EF4-FFF2-40B4-BE49-F238E27FC236}">
              <a16:creationId xmlns:a16="http://schemas.microsoft.com/office/drawing/2014/main" id="{AEFEB68D-49F1-4974-A355-8F39A3A3CA4E}"/>
            </a:ext>
          </a:extLst>
        </xdr:cNvPr>
        <xdr:cNvCxnSpPr/>
      </xdr:nvCxnSpPr>
      <xdr:spPr>
        <a:xfrm flipV="1">
          <a:off x="8496300" y="6592051"/>
          <a:ext cx="7239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18117</xdr:rowOff>
    </xdr:from>
    <xdr:to>
      <xdr:col>46</xdr:col>
      <xdr:colOff>38100</xdr:colOff>
      <xdr:row>39</xdr:row>
      <xdr:rowOff>119717</xdr:rowOff>
    </xdr:to>
    <xdr:sp macro="" textlink="">
      <xdr:nvSpPr>
        <xdr:cNvPr id="136" name="楕円 135">
          <a:extLst>
            <a:ext uri="{FF2B5EF4-FFF2-40B4-BE49-F238E27FC236}">
              <a16:creationId xmlns:a16="http://schemas.microsoft.com/office/drawing/2014/main" id="{CCF842BC-3CC1-406B-99A8-3EA279420AA9}"/>
            </a:ext>
          </a:extLst>
        </xdr:cNvPr>
        <xdr:cNvSpPr/>
      </xdr:nvSpPr>
      <xdr:spPr>
        <a:xfrm>
          <a:off x="7670800" y="65560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65342</xdr:rowOff>
    </xdr:from>
    <xdr:to>
      <xdr:col>50</xdr:col>
      <xdr:colOff>114300</xdr:colOff>
      <xdr:row>39</xdr:row>
      <xdr:rowOff>68917</xdr:rowOff>
    </xdr:to>
    <xdr:cxnSp macro="">
      <xdr:nvCxnSpPr>
        <xdr:cNvPr id="137" name="直線コネクタ 136">
          <a:extLst>
            <a:ext uri="{FF2B5EF4-FFF2-40B4-BE49-F238E27FC236}">
              <a16:creationId xmlns:a16="http://schemas.microsoft.com/office/drawing/2014/main" id="{B7E9A23F-18BA-4B81-9F23-A16974CD34BD}"/>
            </a:ext>
          </a:extLst>
        </xdr:cNvPr>
        <xdr:cNvCxnSpPr/>
      </xdr:nvCxnSpPr>
      <xdr:spPr>
        <a:xfrm flipV="1">
          <a:off x="7713980" y="6603302"/>
          <a:ext cx="782320" cy="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22461</xdr:rowOff>
    </xdr:from>
    <xdr:to>
      <xdr:col>41</xdr:col>
      <xdr:colOff>101600</xdr:colOff>
      <xdr:row>39</xdr:row>
      <xdr:rowOff>124061</xdr:rowOff>
    </xdr:to>
    <xdr:sp macro="" textlink="">
      <xdr:nvSpPr>
        <xdr:cNvPr id="138" name="楕円 137">
          <a:extLst>
            <a:ext uri="{FF2B5EF4-FFF2-40B4-BE49-F238E27FC236}">
              <a16:creationId xmlns:a16="http://schemas.microsoft.com/office/drawing/2014/main" id="{C67E7427-0E91-4AE0-9E99-6F21F585F77A}"/>
            </a:ext>
          </a:extLst>
        </xdr:cNvPr>
        <xdr:cNvSpPr/>
      </xdr:nvSpPr>
      <xdr:spPr>
        <a:xfrm>
          <a:off x="6873240" y="656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68917</xdr:rowOff>
    </xdr:from>
    <xdr:to>
      <xdr:col>45</xdr:col>
      <xdr:colOff>177800</xdr:colOff>
      <xdr:row>39</xdr:row>
      <xdr:rowOff>73261</xdr:rowOff>
    </xdr:to>
    <xdr:cxnSp macro="">
      <xdr:nvCxnSpPr>
        <xdr:cNvPr id="139" name="直線コネクタ 138">
          <a:extLst>
            <a:ext uri="{FF2B5EF4-FFF2-40B4-BE49-F238E27FC236}">
              <a16:creationId xmlns:a16="http://schemas.microsoft.com/office/drawing/2014/main" id="{E3E3A234-CBE7-4AF1-8EF7-E7FF099A0995}"/>
            </a:ext>
          </a:extLst>
        </xdr:cNvPr>
        <xdr:cNvCxnSpPr/>
      </xdr:nvCxnSpPr>
      <xdr:spPr>
        <a:xfrm flipV="1">
          <a:off x="6924040" y="6606877"/>
          <a:ext cx="78994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33107</xdr:rowOff>
    </xdr:from>
    <xdr:to>
      <xdr:col>36</xdr:col>
      <xdr:colOff>165100</xdr:colOff>
      <xdr:row>39</xdr:row>
      <xdr:rowOff>134707</xdr:rowOff>
    </xdr:to>
    <xdr:sp macro="" textlink="">
      <xdr:nvSpPr>
        <xdr:cNvPr id="140" name="楕円 139">
          <a:extLst>
            <a:ext uri="{FF2B5EF4-FFF2-40B4-BE49-F238E27FC236}">
              <a16:creationId xmlns:a16="http://schemas.microsoft.com/office/drawing/2014/main" id="{607C262B-2927-4BF4-B016-87B1D4DD31B9}"/>
            </a:ext>
          </a:extLst>
        </xdr:cNvPr>
        <xdr:cNvSpPr/>
      </xdr:nvSpPr>
      <xdr:spPr>
        <a:xfrm>
          <a:off x="6098540" y="657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73261</xdr:rowOff>
    </xdr:from>
    <xdr:to>
      <xdr:col>41</xdr:col>
      <xdr:colOff>50800</xdr:colOff>
      <xdr:row>39</xdr:row>
      <xdr:rowOff>83907</xdr:rowOff>
    </xdr:to>
    <xdr:cxnSp macro="">
      <xdr:nvCxnSpPr>
        <xdr:cNvPr id="141" name="直線コネクタ 140">
          <a:extLst>
            <a:ext uri="{FF2B5EF4-FFF2-40B4-BE49-F238E27FC236}">
              <a16:creationId xmlns:a16="http://schemas.microsoft.com/office/drawing/2014/main" id="{E3678A56-20E4-4136-92DE-9B96B48FF2F9}"/>
            </a:ext>
          </a:extLst>
        </xdr:cNvPr>
        <xdr:cNvCxnSpPr/>
      </xdr:nvCxnSpPr>
      <xdr:spPr>
        <a:xfrm flipV="1">
          <a:off x="6149340" y="6611221"/>
          <a:ext cx="774700" cy="1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C3E96104-A4DC-4F04-AABB-FB414EA0483A}"/>
            </a:ext>
          </a:extLst>
        </xdr:cNvPr>
        <xdr:cNvSpPr txBox="1"/>
      </xdr:nvSpPr>
      <xdr:spPr>
        <a:xfrm>
          <a:off x="8239271" y="629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B9ABC221-297B-4FDE-849F-EBD115AFD8A2}"/>
            </a:ext>
          </a:extLst>
        </xdr:cNvPr>
        <xdr:cNvSpPr txBox="1"/>
      </xdr:nvSpPr>
      <xdr:spPr>
        <a:xfrm>
          <a:off x="7477271" y="629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5425783-8E57-4C4B-A3CA-FEC073BFC8C4}"/>
            </a:ext>
          </a:extLst>
        </xdr:cNvPr>
        <xdr:cNvSpPr txBox="1"/>
      </xdr:nvSpPr>
      <xdr:spPr>
        <a:xfrm>
          <a:off x="6702571" y="631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4E601828-974C-4415-97CE-DBDC2DFDC382}"/>
            </a:ext>
          </a:extLst>
        </xdr:cNvPr>
        <xdr:cNvSpPr txBox="1"/>
      </xdr:nvSpPr>
      <xdr:spPr>
        <a:xfrm>
          <a:off x="5905011" y="632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107269</xdr:rowOff>
    </xdr:from>
    <xdr:ext cx="534377" cy="259045"/>
    <xdr:sp macro="" textlink="">
      <xdr:nvSpPr>
        <xdr:cNvPr id="146" name="n_1mainValue【道路】&#10;一人当たり延長">
          <a:extLst>
            <a:ext uri="{FF2B5EF4-FFF2-40B4-BE49-F238E27FC236}">
              <a16:creationId xmlns:a16="http://schemas.microsoft.com/office/drawing/2014/main" id="{2A9F54CB-F4FC-4E14-92D5-536C6F288DCB}"/>
            </a:ext>
          </a:extLst>
        </xdr:cNvPr>
        <xdr:cNvSpPr txBox="1"/>
      </xdr:nvSpPr>
      <xdr:spPr>
        <a:xfrm>
          <a:off x="8239271" y="664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110844</xdr:rowOff>
    </xdr:from>
    <xdr:ext cx="534377" cy="259045"/>
    <xdr:sp macro="" textlink="">
      <xdr:nvSpPr>
        <xdr:cNvPr id="147" name="n_2mainValue【道路】&#10;一人当たり延長">
          <a:extLst>
            <a:ext uri="{FF2B5EF4-FFF2-40B4-BE49-F238E27FC236}">
              <a16:creationId xmlns:a16="http://schemas.microsoft.com/office/drawing/2014/main" id="{F42C610A-D2B3-4F51-A2D9-551C1F082DEB}"/>
            </a:ext>
          </a:extLst>
        </xdr:cNvPr>
        <xdr:cNvSpPr txBox="1"/>
      </xdr:nvSpPr>
      <xdr:spPr>
        <a:xfrm>
          <a:off x="7477271" y="664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115188</xdr:rowOff>
    </xdr:from>
    <xdr:ext cx="534377" cy="259045"/>
    <xdr:sp macro="" textlink="">
      <xdr:nvSpPr>
        <xdr:cNvPr id="148" name="n_3mainValue【道路】&#10;一人当たり延長">
          <a:extLst>
            <a:ext uri="{FF2B5EF4-FFF2-40B4-BE49-F238E27FC236}">
              <a16:creationId xmlns:a16="http://schemas.microsoft.com/office/drawing/2014/main" id="{BACACA0A-8BBD-4AAE-A859-905262B97815}"/>
            </a:ext>
          </a:extLst>
        </xdr:cNvPr>
        <xdr:cNvSpPr txBox="1"/>
      </xdr:nvSpPr>
      <xdr:spPr>
        <a:xfrm>
          <a:off x="6702571" y="665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125834</xdr:rowOff>
    </xdr:from>
    <xdr:ext cx="534377" cy="259045"/>
    <xdr:sp macro="" textlink="">
      <xdr:nvSpPr>
        <xdr:cNvPr id="149" name="n_4mainValue【道路】&#10;一人当たり延長">
          <a:extLst>
            <a:ext uri="{FF2B5EF4-FFF2-40B4-BE49-F238E27FC236}">
              <a16:creationId xmlns:a16="http://schemas.microsoft.com/office/drawing/2014/main" id="{E6FDEC88-2DA7-47E5-8295-87076C456012}"/>
            </a:ext>
          </a:extLst>
        </xdr:cNvPr>
        <xdr:cNvSpPr txBox="1"/>
      </xdr:nvSpPr>
      <xdr:spPr>
        <a:xfrm>
          <a:off x="5905011" y="666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99381A9-EC99-4890-840E-42F029AA60E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80DAAA1-8465-43B6-82A9-EAA5CD461A5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75E8617-6233-4840-AD15-66BBFEA7114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34BEC54-1AA3-47A2-B01B-9995897076D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2760142-82F7-4D8B-9076-A955AAD12F4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59A5308-DB3B-4E57-BB43-197C1E49169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2B9CC01-E76D-4E5A-9063-453C9FAAA59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3E49B1F-9E93-4982-B1EB-3F64B7A1C75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9D66363-2166-4574-94CB-5F36EF31895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401186D-2F7E-4262-BD63-25EF49DA1E9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E43C055-244F-4292-8434-D300FCDF53C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929A9B8-E30A-4766-9012-BEE0893E444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EAEED13-7525-45B0-99B0-F814982764C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D542938-585A-4BB8-8367-4A23652D0206}"/>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CE03C9A-E6ED-478E-8C41-D15E495B202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17DE5F2-B5BB-4B19-911B-7472AA93CE0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6068757-51AF-44C2-ACFD-3931A2CEFD3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E0251F8-F408-4D8E-BE2A-D4FB17D6BC1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50CB93B-A70F-478A-9CEE-44910735D3A9}"/>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57645D5B-8510-43CA-8C7E-BF155536F96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62CBB5D4-F5D5-4577-9FBD-3C1DB5734BA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C57B681-D021-4FB9-A79E-CEA3B517E6C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84F82A7-5DFE-4059-8559-DCE1EB76FAB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B509AE9-595D-420D-B9BD-9A93592F5F1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88C1B3E-7C82-4E62-97A0-09B2AAC1D3F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2874767F-D52C-4B1B-A985-B6CFB9D22724}"/>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E38F9CE-1963-4CA8-8D7B-72443C5C540D}"/>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E82B7022-BCF1-47F8-9CC0-D6DC0892CAF6}"/>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5E6AEFE-7071-4B5A-89A2-6D9EC7D3E1B6}"/>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D8D584D0-3156-4830-84D3-8B47E3FA72C5}"/>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5F89D74-F0F0-41AB-B36E-413121197C03}"/>
            </a:ext>
          </a:extLst>
        </xdr:cNvPr>
        <xdr:cNvSpPr txBox="1"/>
      </xdr:nvSpPr>
      <xdr:spPr>
        <a:xfrm>
          <a:off x="412496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5F0D7F87-BCD6-4EFB-B267-6311E43AFE0D}"/>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4AFD190-C2D5-422A-86E1-7ED964DB7E1C}"/>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44323B4F-9638-43DF-8660-5196CE6B7328}"/>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BE7E7389-CE58-4FC9-A0CE-21F73DD1B3B0}"/>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DE47FF74-B41C-4DA1-B63E-4EBBB76AAF14}"/>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8741A4D-493F-41F4-B157-A364C45C583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F2C8D2B-95E2-413F-8509-89B6A24760F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4819C79-347C-40F2-9D3C-9C7E54DA4FE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0D9F1E5-03AF-4858-B9A2-D2CC3E9E5C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2AB538D-D05D-40ED-BFF9-D058B917CD8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169635</xdr:rowOff>
    </xdr:from>
    <xdr:to>
      <xdr:col>24</xdr:col>
      <xdr:colOff>114300</xdr:colOff>
      <xdr:row>63</xdr:row>
      <xdr:rowOff>99785</xdr:rowOff>
    </xdr:to>
    <xdr:sp macro="" textlink="">
      <xdr:nvSpPr>
        <xdr:cNvPr id="191" name="楕円 190">
          <a:extLst>
            <a:ext uri="{FF2B5EF4-FFF2-40B4-BE49-F238E27FC236}">
              <a16:creationId xmlns:a16="http://schemas.microsoft.com/office/drawing/2014/main" id="{29022CC7-EF06-45BA-BCEC-3EC4B41D131C}"/>
            </a:ext>
          </a:extLst>
        </xdr:cNvPr>
        <xdr:cNvSpPr/>
      </xdr:nvSpPr>
      <xdr:spPr>
        <a:xfrm>
          <a:off x="4036060" y="10563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148062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AA832658-D2C1-44AA-957B-15DB5A834100}"/>
            </a:ext>
          </a:extLst>
        </xdr:cNvPr>
        <xdr:cNvSpPr txBox="1"/>
      </xdr:nvSpPr>
      <xdr:spPr>
        <a:xfrm>
          <a:off x="4124960" y="105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158206</xdr:rowOff>
    </xdr:from>
    <xdr:to>
      <xdr:col>20</xdr:col>
      <xdr:colOff>38100</xdr:colOff>
      <xdr:row>63</xdr:row>
      <xdr:rowOff>88356</xdr:rowOff>
    </xdr:to>
    <xdr:sp macro="" textlink="">
      <xdr:nvSpPr>
        <xdr:cNvPr id="193" name="楕円 192">
          <a:extLst>
            <a:ext uri="{FF2B5EF4-FFF2-40B4-BE49-F238E27FC236}">
              <a16:creationId xmlns:a16="http://schemas.microsoft.com/office/drawing/2014/main" id="{085DECEB-9ACE-46B0-977A-C35FA2ABFBDF}"/>
            </a:ext>
          </a:extLst>
        </xdr:cNvPr>
        <xdr:cNvSpPr/>
      </xdr:nvSpPr>
      <xdr:spPr>
        <a:xfrm>
          <a:off x="3312160" y="105518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37556</xdr:rowOff>
    </xdr:from>
    <xdr:to>
      <xdr:col>24</xdr:col>
      <xdr:colOff>63500</xdr:colOff>
      <xdr:row>63</xdr:row>
      <xdr:rowOff>48985</xdr:rowOff>
    </xdr:to>
    <xdr:cxnSp macro="">
      <xdr:nvCxnSpPr>
        <xdr:cNvPr id="194" name="直線コネクタ 193">
          <a:extLst>
            <a:ext uri="{FF2B5EF4-FFF2-40B4-BE49-F238E27FC236}">
              <a16:creationId xmlns:a16="http://schemas.microsoft.com/office/drawing/2014/main" id="{D614E073-D023-4C84-A6CE-3851D0C8BC81}"/>
            </a:ext>
          </a:extLst>
        </xdr:cNvPr>
        <xdr:cNvCxnSpPr/>
      </xdr:nvCxnSpPr>
      <xdr:spPr>
        <a:xfrm>
          <a:off x="3355340" y="10598876"/>
          <a:ext cx="7315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146776</xdr:rowOff>
    </xdr:from>
    <xdr:to>
      <xdr:col>15</xdr:col>
      <xdr:colOff>101600</xdr:colOff>
      <xdr:row>63</xdr:row>
      <xdr:rowOff>76926</xdr:rowOff>
    </xdr:to>
    <xdr:sp macro="" textlink="">
      <xdr:nvSpPr>
        <xdr:cNvPr id="195" name="楕円 194">
          <a:extLst>
            <a:ext uri="{FF2B5EF4-FFF2-40B4-BE49-F238E27FC236}">
              <a16:creationId xmlns:a16="http://schemas.microsoft.com/office/drawing/2014/main" id="{26222240-482D-492A-A92A-929204D7F070}"/>
            </a:ext>
          </a:extLst>
        </xdr:cNvPr>
        <xdr:cNvSpPr/>
      </xdr:nvSpPr>
      <xdr:spPr>
        <a:xfrm>
          <a:off x="2514600" y="10540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26126</xdr:rowOff>
    </xdr:from>
    <xdr:to>
      <xdr:col>19</xdr:col>
      <xdr:colOff>177800</xdr:colOff>
      <xdr:row>63</xdr:row>
      <xdr:rowOff>37556</xdr:rowOff>
    </xdr:to>
    <xdr:cxnSp macro="">
      <xdr:nvCxnSpPr>
        <xdr:cNvPr id="196" name="直線コネクタ 195">
          <a:extLst>
            <a:ext uri="{FF2B5EF4-FFF2-40B4-BE49-F238E27FC236}">
              <a16:creationId xmlns:a16="http://schemas.microsoft.com/office/drawing/2014/main" id="{A732F36E-117E-42C6-847F-12EF068D5A6D}"/>
            </a:ext>
          </a:extLst>
        </xdr:cNvPr>
        <xdr:cNvCxnSpPr/>
      </xdr:nvCxnSpPr>
      <xdr:spPr>
        <a:xfrm>
          <a:off x="2565400" y="10587446"/>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133713</xdr:rowOff>
    </xdr:from>
    <xdr:to>
      <xdr:col>10</xdr:col>
      <xdr:colOff>165100</xdr:colOff>
      <xdr:row>63</xdr:row>
      <xdr:rowOff>63863</xdr:rowOff>
    </xdr:to>
    <xdr:sp macro="" textlink="">
      <xdr:nvSpPr>
        <xdr:cNvPr id="197" name="楕円 196">
          <a:extLst>
            <a:ext uri="{FF2B5EF4-FFF2-40B4-BE49-F238E27FC236}">
              <a16:creationId xmlns:a16="http://schemas.microsoft.com/office/drawing/2014/main" id="{C8B58D4E-8655-445F-B130-B23B9631A9D2}"/>
            </a:ext>
          </a:extLst>
        </xdr:cNvPr>
        <xdr:cNvSpPr/>
      </xdr:nvSpPr>
      <xdr:spPr>
        <a:xfrm>
          <a:off x="1739900" y="10527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13063</xdr:rowOff>
    </xdr:from>
    <xdr:to>
      <xdr:col>15</xdr:col>
      <xdr:colOff>50800</xdr:colOff>
      <xdr:row>63</xdr:row>
      <xdr:rowOff>26126</xdr:rowOff>
    </xdr:to>
    <xdr:cxnSp macro="">
      <xdr:nvCxnSpPr>
        <xdr:cNvPr id="198" name="直線コネクタ 197">
          <a:extLst>
            <a:ext uri="{FF2B5EF4-FFF2-40B4-BE49-F238E27FC236}">
              <a16:creationId xmlns:a16="http://schemas.microsoft.com/office/drawing/2014/main" id="{693F6D12-778D-4B8E-A3FB-B3BF7D914F6D}"/>
            </a:ext>
          </a:extLst>
        </xdr:cNvPr>
        <xdr:cNvCxnSpPr/>
      </xdr:nvCxnSpPr>
      <xdr:spPr>
        <a:xfrm>
          <a:off x="1790700" y="10574383"/>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122283</xdr:rowOff>
    </xdr:from>
    <xdr:to>
      <xdr:col>6</xdr:col>
      <xdr:colOff>38100</xdr:colOff>
      <xdr:row>63</xdr:row>
      <xdr:rowOff>52433</xdr:rowOff>
    </xdr:to>
    <xdr:sp macro="" textlink="">
      <xdr:nvSpPr>
        <xdr:cNvPr id="199" name="楕円 198">
          <a:extLst>
            <a:ext uri="{FF2B5EF4-FFF2-40B4-BE49-F238E27FC236}">
              <a16:creationId xmlns:a16="http://schemas.microsoft.com/office/drawing/2014/main" id="{9CE70121-22CE-44E6-9D26-46EFD33FAA3F}"/>
            </a:ext>
          </a:extLst>
        </xdr:cNvPr>
        <xdr:cNvSpPr/>
      </xdr:nvSpPr>
      <xdr:spPr>
        <a:xfrm>
          <a:off x="965200" y="10515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1633</xdr:rowOff>
    </xdr:from>
    <xdr:to>
      <xdr:col>10</xdr:col>
      <xdr:colOff>114300</xdr:colOff>
      <xdr:row>63</xdr:row>
      <xdr:rowOff>13063</xdr:rowOff>
    </xdr:to>
    <xdr:cxnSp macro="">
      <xdr:nvCxnSpPr>
        <xdr:cNvPr id="200" name="直線コネクタ 199">
          <a:extLst>
            <a:ext uri="{FF2B5EF4-FFF2-40B4-BE49-F238E27FC236}">
              <a16:creationId xmlns:a16="http://schemas.microsoft.com/office/drawing/2014/main" id="{2E0069AF-2A54-49D5-AB36-EED38865E5A7}"/>
            </a:ext>
          </a:extLst>
        </xdr:cNvPr>
        <xdr:cNvCxnSpPr/>
      </xdr:nvCxnSpPr>
      <xdr:spPr>
        <a:xfrm>
          <a:off x="1008380" y="10562953"/>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FB5523C-F692-47AC-8AA4-7D32D348D03B}"/>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D1B82C1-C7BA-4BE9-8A20-0C9E3C5F6345}"/>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D73F210D-C9CC-40E6-90D0-23C2E8545FCA}"/>
            </a:ext>
          </a:extLst>
        </xdr:cNvPr>
        <xdr:cNvSpPr txBox="1"/>
      </xdr:nvSpPr>
      <xdr:spPr>
        <a:xfrm>
          <a:off x="161100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E8F3AB1-C86F-41E3-8B2C-58B86D2E843D}"/>
            </a:ext>
          </a:extLst>
        </xdr:cNvPr>
        <xdr:cNvSpPr txBox="1"/>
      </xdr:nvSpPr>
      <xdr:spPr>
        <a:xfrm>
          <a:off x="8363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79483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D2CE690-4979-4718-84A5-019479F51ADF}"/>
            </a:ext>
          </a:extLst>
        </xdr:cNvPr>
        <xdr:cNvSpPr txBox="1"/>
      </xdr:nvSpPr>
      <xdr:spPr>
        <a:xfrm>
          <a:off x="3170564"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68053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7938637-DB59-4550-84BA-83C8938967CA}"/>
            </a:ext>
          </a:extLst>
        </xdr:cNvPr>
        <xdr:cNvSpPr txBox="1"/>
      </xdr:nvSpPr>
      <xdr:spPr>
        <a:xfrm>
          <a:off x="238570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54990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6C1573C-E87F-4683-A1A9-E503AAABB2C2}"/>
            </a:ext>
          </a:extLst>
        </xdr:cNvPr>
        <xdr:cNvSpPr txBox="1"/>
      </xdr:nvSpPr>
      <xdr:spPr>
        <a:xfrm>
          <a:off x="161100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43560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7E8B6A7-8F49-41B7-B6FE-1E285DF96CAE}"/>
            </a:ext>
          </a:extLst>
        </xdr:cNvPr>
        <xdr:cNvSpPr txBox="1"/>
      </xdr:nvSpPr>
      <xdr:spPr>
        <a:xfrm>
          <a:off x="83630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F40206A-A8A3-412F-BB24-378596C3DDA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0CFB4A9-AE0B-4864-90AA-E0BFD65D815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E2B1236-6469-45FE-8184-511E7DB2131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DFECCE1-FE25-4864-A779-41FA0DCF4C3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DC8BE4F-5BBE-4C7C-A137-3C1FB1E16C6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C0941DC-BC9A-4DD6-8085-DA2652805A0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D7A048A-EF7B-4C98-9BDC-75A34966775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2370666-392C-40D6-A8C8-16E34C04C62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1FCEBED-90E4-4287-A464-8FE5857E092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C8BD3E5-D231-421B-B066-B7E5ED7DD7D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CE7059B-7C6E-4ED2-8084-E1F54B79E9B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0B64256-DCB6-43AF-9019-A1C43DEFB478}"/>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5D7BDD2-02EF-4F21-898C-4BB195D65F5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FBD929F6-6B6B-43EE-943F-955114804583}"/>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612DC2E-3436-493A-9F77-5F40AD37C0D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E3008BF-AE47-4B4A-9554-BA5DA341230E}"/>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3D6C2B1-4CB6-486C-B22F-BF1CB8F37B5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E9ED3C3-CA12-4B22-BA1C-B6BE6CD48C72}"/>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CBA0A78-50AB-413E-9151-CA674A43FE7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673FC06-72A9-4FB2-B578-EA4F4122E41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8284903-5EA9-4C10-AEFC-2C29338911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12B56A2-76C3-4CE6-96EE-BCEB5967C4B1}"/>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8975829-B859-4B2A-89E4-ACB8D6F4EE4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DE577C1-DA74-4EC4-B247-3CBF79E7C859}"/>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2F8FFAD-74C7-4366-881D-E9A43D90AAA5}"/>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1E5E4861-86E1-4883-A1A6-C5E3840E7E21}"/>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3F3137D-5FB9-4C39-A96B-834EE6627332}"/>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F86AD3E3-4A48-41BC-9112-F20241385178}"/>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B3F4465-5AE4-48BE-915C-B500D6E52462}"/>
            </a:ext>
          </a:extLst>
        </xdr:cNvPr>
        <xdr:cNvSpPr txBox="1"/>
      </xdr:nvSpPr>
      <xdr:spPr>
        <a:xfrm>
          <a:off x="9258300" y="10378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C2B2FDA-F24C-4E8E-97F1-5641D6F985EF}"/>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569B7E7B-1BB9-4DC2-8EAD-F179EC79BA87}"/>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FC3653F4-E0B0-46AE-A3B6-8B6B23C5F7C2}"/>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4E4547F0-DF58-4796-AC54-AB82F35BCD26}"/>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3886ACA5-4059-481E-BA84-C8932EF6D762}"/>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C71687-9C48-45FA-84AD-188C32CF942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AA4C09-B8EE-4191-BF61-8C7080D584E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8B35C91-F6AB-4C7C-A24B-F6E4C2921F5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154DB2A-B929-48A7-89B9-25AF9E315B3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DFF75B-8C8A-41CE-B5AD-0B20FD22CC2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70998</xdr:rowOff>
    </xdr:from>
    <xdr:to>
      <xdr:col>55</xdr:col>
      <xdr:colOff>50800</xdr:colOff>
      <xdr:row>64</xdr:row>
      <xdr:rowOff>1148</xdr:rowOff>
    </xdr:to>
    <xdr:sp macro="" textlink="">
      <xdr:nvSpPr>
        <xdr:cNvPr id="248" name="楕円 247">
          <a:extLst>
            <a:ext uri="{FF2B5EF4-FFF2-40B4-BE49-F238E27FC236}">
              <a16:creationId xmlns:a16="http://schemas.microsoft.com/office/drawing/2014/main" id="{3515F354-8037-4848-AEBD-EBE7795158A7}"/>
            </a:ext>
          </a:extLst>
        </xdr:cNvPr>
        <xdr:cNvSpPr/>
      </xdr:nvSpPr>
      <xdr:spPr>
        <a:xfrm>
          <a:off x="9192260" y="106323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157375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E9E539E-A6CD-4239-8F62-AC18D9A42D86}"/>
            </a:ext>
          </a:extLst>
        </xdr:cNvPr>
        <xdr:cNvSpPr txBox="1"/>
      </xdr:nvSpPr>
      <xdr:spPr>
        <a:xfrm>
          <a:off x="9258300" y="1055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73456</xdr:rowOff>
    </xdr:from>
    <xdr:to>
      <xdr:col>50</xdr:col>
      <xdr:colOff>165100</xdr:colOff>
      <xdr:row>64</xdr:row>
      <xdr:rowOff>3606</xdr:rowOff>
    </xdr:to>
    <xdr:sp macro="" textlink="">
      <xdr:nvSpPr>
        <xdr:cNvPr id="250" name="楕円 249">
          <a:extLst>
            <a:ext uri="{FF2B5EF4-FFF2-40B4-BE49-F238E27FC236}">
              <a16:creationId xmlns:a16="http://schemas.microsoft.com/office/drawing/2014/main" id="{67B20829-C9A7-422A-848A-8B80C5D64AAF}"/>
            </a:ext>
          </a:extLst>
        </xdr:cNvPr>
        <xdr:cNvSpPr/>
      </xdr:nvSpPr>
      <xdr:spPr>
        <a:xfrm>
          <a:off x="8445500" y="10634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121798</xdr:rowOff>
    </xdr:from>
    <xdr:to>
      <xdr:col>55</xdr:col>
      <xdr:colOff>0</xdr:colOff>
      <xdr:row>63</xdr:row>
      <xdr:rowOff>124256</xdr:rowOff>
    </xdr:to>
    <xdr:cxnSp macro="">
      <xdr:nvCxnSpPr>
        <xdr:cNvPr id="251" name="直線コネクタ 250">
          <a:extLst>
            <a:ext uri="{FF2B5EF4-FFF2-40B4-BE49-F238E27FC236}">
              <a16:creationId xmlns:a16="http://schemas.microsoft.com/office/drawing/2014/main" id="{A20D74D7-F223-4B1B-AD43-69EAC0AC37D6}"/>
            </a:ext>
          </a:extLst>
        </xdr:cNvPr>
        <xdr:cNvCxnSpPr/>
      </xdr:nvCxnSpPr>
      <xdr:spPr>
        <a:xfrm flipV="1">
          <a:off x="8496300" y="10683118"/>
          <a:ext cx="723900" cy="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74237</xdr:rowOff>
    </xdr:from>
    <xdr:to>
      <xdr:col>46</xdr:col>
      <xdr:colOff>38100</xdr:colOff>
      <xdr:row>64</xdr:row>
      <xdr:rowOff>4387</xdr:rowOff>
    </xdr:to>
    <xdr:sp macro="" textlink="">
      <xdr:nvSpPr>
        <xdr:cNvPr id="252" name="楕円 251">
          <a:extLst>
            <a:ext uri="{FF2B5EF4-FFF2-40B4-BE49-F238E27FC236}">
              <a16:creationId xmlns:a16="http://schemas.microsoft.com/office/drawing/2014/main" id="{E7B1E914-B1A5-491F-A5FE-699DD986B4C1}"/>
            </a:ext>
          </a:extLst>
        </xdr:cNvPr>
        <xdr:cNvSpPr/>
      </xdr:nvSpPr>
      <xdr:spPr>
        <a:xfrm>
          <a:off x="7670800" y="10635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124256</xdr:rowOff>
    </xdr:from>
    <xdr:to>
      <xdr:col>50</xdr:col>
      <xdr:colOff>114300</xdr:colOff>
      <xdr:row>63</xdr:row>
      <xdr:rowOff>125037</xdr:rowOff>
    </xdr:to>
    <xdr:cxnSp macro="">
      <xdr:nvCxnSpPr>
        <xdr:cNvPr id="253" name="直線コネクタ 252">
          <a:extLst>
            <a:ext uri="{FF2B5EF4-FFF2-40B4-BE49-F238E27FC236}">
              <a16:creationId xmlns:a16="http://schemas.microsoft.com/office/drawing/2014/main" id="{82257EFC-D396-47C0-ACEE-4C1E61A04658}"/>
            </a:ext>
          </a:extLst>
        </xdr:cNvPr>
        <xdr:cNvCxnSpPr/>
      </xdr:nvCxnSpPr>
      <xdr:spPr>
        <a:xfrm flipV="1">
          <a:off x="7713980" y="10685576"/>
          <a:ext cx="78232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75241</xdr:rowOff>
    </xdr:from>
    <xdr:to>
      <xdr:col>41</xdr:col>
      <xdr:colOff>101600</xdr:colOff>
      <xdr:row>64</xdr:row>
      <xdr:rowOff>5391</xdr:rowOff>
    </xdr:to>
    <xdr:sp macro="" textlink="">
      <xdr:nvSpPr>
        <xdr:cNvPr id="254" name="楕円 253">
          <a:extLst>
            <a:ext uri="{FF2B5EF4-FFF2-40B4-BE49-F238E27FC236}">
              <a16:creationId xmlns:a16="http://schemas.microsoft.com/office/drawing/2014/main" id="{83F5093F-19F9-4857-AE6B-3FE493343D4E}"/>
            </a:ext>
          </a:extLst>
        </xdr:cNvPr>
        <xdr:cNvSpPr/>
      </xdr:nvSpPr>
      <xdr:spPr>
        <a:xfrm>
          <a:off x="6873240" y="10636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125037</xdr:rowOff>
    </xdr:from>
    <xdr:to>
      <xdr:col>45</xdr:col>
      <xdr:colOff>177800</xdr:colOff>
      <xdr:row>63</xdr:row>
      <xdr:rowOff>126041</xdr:rowOff>
    </xdr:to>
    <xdr:cxnSp macro="">
      <xdr:nvCxnSpPr>
        <xdr:cNvPr id="255" name="直線コネクタ 254">
          <a:extLst>
            <a:ext uri="{FF2B5EF4-FFF2-40B4-BE49-F238E27FC236}">
              <a16:creationId xmlns:a16="http://schemas.microsoft.com/office/drawing/2014/main" id="{86CE24CB-BB76-4C0B-8394-89F66B02EB8C}"/>
            </a:ext>
          </a:extLst>
        </xdr:cNvPr>
        <xdr:cNvCxnSpPr/>
      </xdr:nvCxnSpPr>
      <xdr:spPr>
        <a:xfrm flipV="1">
          <a:off x="6924040" y="10686357"/>
          <a:ext cx="78994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77662</xdr:rowOff>
    </xdr:from>
    <xdr:to>
      <xdr:col>36</xdr:col>
      <xdr:colOff>165100</xdr:colOff>
      <xdr:row>64</xdr:row>
      <xdr:rowOff>7812</xdr:rowOff>
    </xdr:to>
    <xdr:sp macro="" textlink="">
      <xdr:nvSpPr>
        <xdr:cNvPr id="256" name="楕円 255">
          <a:extLst>
            <a:ext uri="{FF2B5EF4-FFF2-40B4-BE49-F238E27FC236}">
              <a16:creationId xmlns:a16="http://schemas.microsoft.com/office/drawing/2014/main" id="{5EB791AB-BBC0-4260-8779-3244653F6C2B}"/>
            </a:ext>
          </a:extLst>
        </xdr:cNvPr>
        <xdr:cNvSpPr/>
      </xdr:nvSpPr>
      <xdr:spPr>
        <a:xfrm>
          <a:off x="6098540" y="10638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126041</xdr:rowOff>
    </xdr:from>
    <xdr:to>
      <xdr:col>41</xdr:col>
      <xdr:colOff>50800</xdr:colOff>
      <xdr:row>63</xdr:row>
      <xdr:rowOff>128462</xdr:rowOff>
    </xdr:to>
    <xdr:cxnSp macro="">
      <xdr:nvCxnSpPr>
        <xdr:cNvPr id="257" name="直線コネクタ 256">
          <a:extLst>
            <a:ext uri="{FF2B5EF4-FFF2-40B4-BE49-F238E27FC236}">
              <a16:creationId xmlns:a16="http://schemas.microsoft.com/office/drawing/2014/main" id="{D3EC723C-152E-41A8-89A7-8F8C47190460}"/>
            </a:ext>
          </a:extLst>
        </xdr:cNvPr>
        <xdr:cNvCxnSpPr/>
      </xdr:nvCxnSpPr>
      <xdr:spPr>
        <a:xfrm flipV="1">
          <a:off x="6149340" y="10687361"/>
          <a:ext cx="774700" cy="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D821552-A1FC-4413-AD39-9D0170E133C2}"/>
            </a:ext>
          </a:extLst>
        </xdr:cNvPr>
        <xdr:cNvSpPr txBox="1"/>
      </xdr:nvSpPr>
      <xdr:spPr>
        <a:xfrm>
          <a:off x="8214575" y="103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B5A7D72-EE31-49B4-97C2-B16EEF70A24F}"/>
            </a:ext>
          </a:extLst>
        </xdr:cNvPr>
        <xdr:cNvSpPr txBox="1"/>
      </xdr:nvSpPr>
      <xdr:spPr>
        <a:xfrm>
          <a:off x="7444955" y="103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D8D823A-F7DB-4538-AFD5-5752028F3885}"/>
            </a:ext>
          </a:extLst>
        </xdr:cNvPr>
        <xdr:cNvSpPr txBox="1"/>
      </xdr:nvSpPr>
      <xdr:spPr>
        <a:xfrm>
          <a:off x="6670255" y="103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6AD6601-0F9F-45C1-BDC2-37A9EF0FC160}"/>
            </a:ext>
          </a:extLst>
        </xdr:cNvPr>
        <xdr:cNvSpPr txBox="1"/>
      </xdr:nvSpPr>
      <xdr:spPr>
        <a:xfrm>
          <a:off x="5872695" y="103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166183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8F9B7A9-8613-4EB9-AE92-9D9941BA74EE}"/>
            </a:ext>
          </a:extLst>
        </xdr:cNvPr>
        <xdr:cNvSpPr txBox="1"/>
      </xdr:nvSpPr>
      <xdr:spPr>
        <a:xfrm>
          <a:off x="8214575" y="1072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166964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295C806-4F7D-448C-94B3-89D8C5FE71F8}"/>
            </a:ext>
          </a:extLst>
        </xdr:cNvPr>
        <xdr:cNvSpPr txBox="1"/>
      </xdr:nvSpPr>
      <xdr:spPr>
        <a:xfrm>
          <a:off x="7444955" y="1072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167968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AD8FFE6-76F4-41BF-91DE-F6DDC515F52B}"/>
            </a:ext>
          </a:extLst>
        </xdr:cNvPr>
        <xdr:cNvSpPr txBox="1"/>
      </xdr:nvSpPr>
      <xdr:spPr>
        <a:xfrm>
          <a:off x="6670255" y="1072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170389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CB15FE3-1FD4-4F8A-BDB1-141AA7313116}"/>
            </a:ext>
          </a:extLst>
        </xdr:cNvPr>
        <xdr:cNvSpPr txBox="1"/>
      </xdr:nvSpPr>
      <xdr:spPr>
        <a:xfrm>
          <a:off x="5872695" y="10731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C90DB6A-C74C-4EB1-852E-2EC9C9BBE3A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7ADA123-5250-4614-967E-A9CF726B429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2A420CB-79B6-4F63-8CBC-34047D2A533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C48D203-2BC4-449E-BDBE-CD5D313C309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735203C-1C1D-4C27-A2C9-3B31E9EE38D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6697B06-D524-4808-8F83-4325750EE3A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DB00617-CC27-4D39-B1F9-30B80E9AD82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F10E78E-F36A-489D-991E-E9306D604F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C4783830-A6DC-4687-AAE2-E408E76A878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08313E4F-ADF3-4399-AEB8-B51EA846D8E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A5F6A2D4-5FEE-4C37-996D-576B056217F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4C321942-4240-4C0F-816F-4E955DBDFD2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ABCF6868-0007-49E1-AE9F-2D48C20CD7E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A51B439B-F402-4B77-AC8F-D371831C1AC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34DBB96C-E187-4E66-A913-3A905B33A41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3D729755-C257-4451-9DD2-9430C85BDBD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5E2ABFC9-7F45-4EF8-BB2A-A55B2544A06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9E42CBE1-F678-4D04-8796-ECA882A0EFD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CEB16A57-1AE3-4416-B1C3-B9B9B876BAF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30084B00-2E41-4730-84CA-D664DCECDB8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9EBEF39A-E9E2-4063-8A48-E31E8146556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0D66AA5A-C035-46EA-8C3C-B58BAC5EA1A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FDC96F8F-8056-4B85-BEBF-03F7D7C00EF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29A579DA-CEAC-47F7-8161-6087FCC9116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B7D12BA9-4CED-461D-A7E9-A86D5938411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824F4D6F-C470-447D-B919-1E6B01511FE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5FFFE818-98C7-4DC1-97AC-E7B6F3D8257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8197374D-87BA-4D13-B5CB-4D4F847D397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A52F1ED8-17FC-43D9-AB41-DDEAEB26FB7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6B387918-86F0-47E4-A970-52CF7445218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351EB9F4-CC71-46DA-AE8F-B059C8B99B1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D86D3150-6B3D-41BE-9DFF-E59662DBC3C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E175666D-EBD3-4E50-BB18-668BD6E3C17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CF3AB14E-C006-43F6-A5A7-CF5D8F3D160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52F82539-47D1-4A65-996B-6CEC6B91B1F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3377108A-2DA3-44C9-B75F-7F1399E3CE1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40DEE89A-97F7-4C4C-9391-DE0B89BB195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D1AF59B2-864B-44F8-B754-A0E04619EF5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81491081-C56F-4000-B6C0-186E2613516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59F2F0C0-21D3-4471-83A8-8DF85F630A2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200FC885-D2E5-40A4-AC4C-9981730B646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C0F52464-08FE-4F05-B818-69F23120EA5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2B95263D-33FC-426B-918F-B5C53E326B4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9" name="直線コネクタ 308">
          <a:extLst>
            <a:ext uri="{FF2B5EF4-FFF2-40B4-BE49-F238E27FC236}">
              <a16:creationId xmlns:a16="http://schemas.microsoft.com/office/drawing/2014/main" id="{16C642C9-DEA8-4619-882B-BF904E6BED2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0" name="テキスト ボックス 309">
          <a:extLst>
            <a:ext uri="{FF2B5EF4-FFF2-40B4-BE49-F238E27FC236}">
              <a16:creationId xmlns:a16="http://schemas.microsoft.com/office/drawing/2014/main" id="{4825548F-22EC-4A4A-A15D-81309F67E1D1}"/>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1" name="直線コネクタ 310">
          <a:extLst>
            <a:ext uri="{FF2B5EF4-FFF2-40B4-BE49-F238E27FC236}">
              <a16:creationId xmlns:a16="http://schemas.microsoft.com/office/drawing/2014/main" id="{7CDBE9FA-E4DA-4AF7-9666-9DE732D5579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2" name="テキスト ボックス 311">
          <a:extLst>
            <a:ext uri="{FF2B5EF4-FFF2-40B4-BE49-F238E27FC236}">
              <a16:creationId xmlns:a16="http://schemas.microsoft.com/office/drawing/2014/main" id="{4F755A99-BE15-476B-8746-AB1FAB235265}"/>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3" name="直線コネクタ 312">
          <a:extLst>
            <a:ext uri="{FF2B5EF4-FFF2-40B4-BE49-F238E27FC236}">
              <a16:creationId xmlns:a16="http://schemas.microsoft.com/office/drawing/2014/main" id="{FD080A33-DCE3-4FFD-B1C8-218FDD53F4DA}"/>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4" name="テキスト ボックス 313">
          <a:extLst>
            <a:ext uri="{FF2B5EF4-FFF2-40B4-BE49-F238E27FC236}">
              <a16:creationId xmlns:a16="http://schemas.microsoft.com/office/drawing/2014/main" id="{58008C01-CFD1-42DC-9513-A4D76CB0203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5" name="直線コネクタ 314">
          <a:extLst>
            <a:ext uri="{FF2B5EF4-FFF2-40B4-BE49-F238E27FC236}">
              <a16:creationId xmlns:a16="http://schemas.microsoft.com/office/drawing/2014/main" id="{F4DA9BB7-61F1-4E53-A530-0007098F881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6" name="テキスト ボックス 315">
          <a:extLst>
            <a:ext uri="{FF2B5EF4-FFF2-40B4-BE49-F238E27FC236}">
              <a16:creationId xmlns:a16="http://schemas.microsoft.com/office/drawing/2014/main" id="{94D15F03-0568-4C42-9C0F-E12B21FC7C2F}"/>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7" name="直線コネクタ 316">
          <a:extLst>
            <a:ext uri="{FF2B5EF4-FFF2-40B4-BE49-F238E27FC236}">
              <a16:creationId xmlns:a16="http://schemas.microsoft.com/office/drawing/2014/main" id="{0AC3B3DF-D6A2-4F4E-9211-8870CA5E29A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8" name="テキスト ボックス 317">
          <a:extLst>
            <a:ext uri="{FF2B5EF4-FFF2-40B4-BE49-F238E27FC236}">
              <a16:creationId xmlns:a16="http://schemas.microsoft.com/office/drawing/2014/main" id="{D66082BB-E10B-4DFB-8487-4D312837191A}"/>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9" name="直線コネクタ 318">
          <a:extLst>
            <a:ext uri="{FF2B5EF4-FFF2-40B4-BE49-F238E27FC236}">
              <a16:creationId xmlns:a16="http://schemas.microsoft.com/office/drawing/2014/main" id="{BA68B3B2-8D88-41BE-8D70-9B123963C3B9}"/>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0" name="テキスト ボックス 319">
          <a:extLst>
            <a:ext uri="{FF2B5EF4-FFF2-40B4-BE49-F238E27FC236}">
              <a16:creationId xmlns:a16="http://schemas.microsoft.com/office/drawing/2014/main" id="{0FE38773-B0C8-4A02-8888-C619A4F310C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3D43DAEF-F2AB-4870-ABB8-EB0831256B8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2" name="【認定こども園・幼稚園・保育所】&#10;有形固定資産減価償却率グラフ枠">
          <a:extLst>
            <a:ext uri="{FF2B5EF4-FFF2-40B4-BE49-F238E27FC236}">
              <a16:creationId xmlns:a16="http://schemas.microsoft.com/office/drawing/2014/main" id="{56E9E82D-269C-45D0-91B5-64A37866B56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23" name="直線コネクタ 322">
          <a:extLst>
            <a:ext uri="{FF2B5EF4-FFF2-40B4-BE49-F238E27FC236}">
              <a16:creationId xmlns:a16="http://schemas.microsoft.com/office/drawing/2014/main" id="{91D812DB-5D45-4D58-8F06-05B715549A87}"/>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4" name="【認定こども園・幼稚園・保育所】&#10;有形固定資産減価償却率最小値テキスト">
          <a:extLst>
            <a:ext uri="{FF2B5EF4-FFF2-40B4-BE49-F238E27FC236}">
              <a16:creationId xmlns:a16="http://schemas.microsoft.com/office/drawing/2014/main" id="{5335C68B-F8D0-445B-9914-B27170935A75}"/>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5" name="直線コネクタ 324">
          <a:extLst>
            <a:ext uri="{FF2B5EF4-FFF2-40B4-BE49-F238E27FC236}">
              <a16:creationId xmlns:a16="http://schemas.microsoft.com/office/drawing/2014/main" id="{09EF588B-5B28-4A37-8D42-67B6738B6B73}"/>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6" name="【認定こども園・幼稚園・保育所】&#10;有形固定資産減価償却率最大値テキスト">
          <a:extLst>
            <a:ext uri="{FF2B5EF4-FFF2-40B4-BE49-F238E27FC236}">
              <a16:creationId xmlns:a16="http://schemas.microsoft.com/office/drawing/2014/main" id="{59CD9F49-8C39-4453-8588-48A784BBF4D8}"/>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7" name="直線コネクタ 326">
          <a:extLst>
            <a:ext uri="{FF2B5EF4-FFF2-40B4-BE49-F238E27FC236}">
              <a16:creationId xmlns:a16="http://schemas.microsoft.com/office/drawing/2014/main" id="{6B274D4F-ECBA-4AFD-B5A4-90A91A52E51E}"/>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328" name="【認定こども園・幼稚園・保育所】&#10;有形固定資産減価償却率平均値テキスト">
          <a:extLst>
            <a:ext uri="{FF2B5EF4-FFF2-40B4-BE49-F238E27FC236}">
              <a16:creationId xmlns:a16="http://schemas.microsoft.com/office/drawing/2014/main" id="{CA82029C-DC59-40D0-9096-54532F8FF01E}"/>
            </a:ext>
          </a:extLst>
        </xdr:cNvPr>
        <xdr:cNvSpPr txBox="1"/>
      </xdr:nvSpPr>
      <xdr:spPr>
        <a:xfrm>
          <a:off x="14414500" y="6312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329" name="フローチャート: 判断 328">
          <a:extLst>
            <a:ext uri="{FF2B5EF4-FFF2-40B4-BE49-F238E27FC236}">
              <a16:creationId xmlns:a16="http://schemas.microsoft.com/office/drawing/2014/main" id="{F6680465-1CCA-47FA-B294-9619C23994B4}"/>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330" name="フローチャート: 判断 329">
          <a:extLst>
            <a:ext uri="{FF2B5EF4-FFF2-40B4-BE49-F238E27FC236}">
              <a16:creationId xmlns:a16="http://schemas.microsoft.com/office/drawing/2014/main" id="{9C0D35AA-3BD0-4D24-9E3C-F6E1F1F72189}"/>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331" name="フローチャート: 判断 330">
          <a:extLst>
            <a:ext uri="{FF2B5EF4-FFF2-40B4-BE49-F238E27FC236}">
              <a16:creationId xmlns:a16="http://schemas.microsoft.com/office/drawing/2014/main" id="{06BA2D26-60D2-4BC8-AD69-635308DFA355}"/>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332" name="フローチャート: 判断 331">
          <a:extLst>
            <a:ext uri="{FF2B5EF4-FFF2-40B4-BE49-F238E27FC236}">
              <a16:creationId xmlns:a16="http://schemas.microsoft.com/office/drawing/2014/main" id="{118FC024-E7A2-4F7A-B29B-7A645B946091}"/>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333" name="フローチャート: 判断 332">
          <a:extLst>
            <a:ext uri="{FF2B5EF4-FFF2-40B4-BE49-F238E27FC236}">
              <a16:creationId xmlns:a16="http://schemas.microsoft.com/office/drawing/2014/main" id="{DD4F1729-C3E8-4C4B-92FC-3DF88C99260F}"/>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BEDE4237-7ADB-4186-8BFE-978EBAEE47C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9134CC2D-3AA7-4022-804B-5FC66D2A6D8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2CD844E7-6664-4468-9520-3159D5DD98C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59BBF45A-12D8-4519-B8F8-CC7B0AB5B29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8406E4FA-43E9-46DD-AC9C-5820F592F17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84183</xdr:rowOff>
    </xdr:from>
    <xdr:to>
      <xdr:col>85</xdr:col>
      <xdr:colOff>177800</xdr:colOff>
      <xdr:row>38</xdr:row>
      <xdr:rowOff>14332</xdr:rowOff>
    </xdr:to>
    <xdr:sp macro="" textlink="">
      <xdr:nvSpPr>
        <xdr:cNvPr id="339" name="楕円 338">
          <a:extLst>
            <a:ext uri="{FF2B5EF4-FFF2-40B4-BE49-F238E27FC236}">
              <a16:creationId xmlns:a16="http://schemas.microsoft.com/office/drawing/2014/main" id="{FB41668B-DBA7-47AC-A014-6148439532BC}"/>
            </a:ext>
          </a:extLst>
        </xdr:cNvPr>
        <xdr:cNvSpPr/>
      </xdr:nvSpPr>
      <xdr:spPr>
        <a:xfrm>
          <a:off x="14325600" y="6286863"/>
          <a:ext cx="9398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107060</xdr:rowOff>
    </xdr:from>
    <xdr:ext cx="405111" cy="259045"/>
    <xdr:sp macro="" textlink="">
      <xdr:nvSpPr>
        <xdr:cNvPr id="340" name="【認定こども園・幼稚園・保育所】&#10;有形固定資産減価償却率該当値テキスト">
          <a:extLst>
            <a:ext uri="{FF2B5EF4-FFF2-40B4-BE49-F238E27FC236}">
              <a16:creationId xmlns:a16="http://schemas.microsoft.com/office/drawing/2014/main" id="{45D60776-DEFB-4B06-9D22-1715783A0E56}"/>
            </a:ext>
          </a:extLst>
        </xdr:cNvPr>
        <xdr:cNvSpPr txBox="1"/>
      </xdr:nvSpPr>
      <xdr:spPr>
        <a:xfrm>
          <a:off x="14414500" y="614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53158</xdr:rowOff>
    </xdr:from>
    <xdr:to>
      <xdr:col>81</xdr:col>
      <xdr:colOff>101600</xdr:colOff>
      <xdr:row>37</xdr:row>
      <xdr:rowOff>154758</xdr:rowOff>
    </xdr:to>
    <xdr:sp macro="" textlink="">
      <xdr:nvSpPr>
        <xdr:cNvPr id="341" name="楕円 340">
          <a:extLst>
            <a:ext uri="{FF2B5EF4-FFF2-40B4-BE49-F238E27FC236}">
              <a16:creationId xmlns:a16="http://schemas.microsoft.com/office/drawing/2014/main" id="{21C50543-831B-48E7-8004-0ECB4BB0B647}"/>
            </a:ext>
          </a:extLst>
        </xdr:cNvPr>
        <xdr:cNvSpPr/>
      </xdr:nvSpPr>
      <xdr:spPr>
        <a:xfrm>
          <a:off x="13578840" y="625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103958</xdr:rowOff>
    </xdr:from>
    <xdr:to>
      <xdr:col>85</xdr:col>
      <xdr:colOff>127000</xdr:colOff>
      <xdr:row>37</xdr:row>
      <xdr:rowOff>134983</xdr:rowOff>
    </xdr:to>
    <xdr:cxnSp macro="">
      <xdr:nvCxnSpPr>
        <xdr:cNvPr id="342" name="直線コネクタ 341">
          <a:extLst>
            <a:ext uri="{FF2B5EF4-FFF2-40B4-BE49-F238E27FC236}">
              <a16:creationId xmlns:a16="http://schemas.microsoft.com/office/drawing/2014/main" id="{55A668FA-22A6-419E-AF26-19646C413A57}"/>
            </a:ext>
          </a:extLst>
        </xdr:cNvPr>
        <xdr:cNvCxnSpPr/>
      </xdr:nvCxnSpPr>
      <xdr:spPr>
        <a:xfrm>
          <a:off x="13629640" y="6306638"/>
          <a:ext cx="74676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20501</xdr:rowOff>
    </xdr:from>
    <xdr:to>
      <xdr:col>76</xdr:col>
      <xdr:colOff>165100</xdr:colOff>
      <xdr:row>37</xdr:row>
      <xdr:rowOff>122101</xdr:rowOff>
    </xdr:to>
    <xdr:sp macro="" textlink="">
      <xdr:nvSpPr>
        <xdr:cNvPr id="343" name="楕円 342">
          <a:extLst>
            <a:ext uri="{FF2B5EF4-FFF2-40B4-BE49-F238E27FC236}">
              <a16:creationId xmlns:a16="http://schemas.microsoft.com/office/drawing/2014/main" id="{C98F507C-C709-4B31-8A65-BDB240BB4E69}"/>
            </a:ext>
          </a:extLst>
        </xdr:cNvPr>
        <xdr:cNvSpPr/>
      </xdr:nvSpPr>
      <xdr:spPr>
        <a:xfrm>
          <a:off x="12804140" y="622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71301</xdr:rowOff>
    </xdr:from>
    <xdr:to>
      <xdr:col>81</xdr:col>
      <xdr:colOff>50800</xdr:colOff>
      <xdr:row>37</xdr:row>
      <xdr:rowOff>103958</xdr:rowOff>
    </xdr:to>
    <xdr:cxnSp macro="">
      <xdr:nvCxnSpPr>
        <xdr:cNvPr id="344" name="直線コネクタ 343">
          <a:extLst>
            <a:ext uri="{FF2B5EF4-FFF2-40B4-BE49-F238E27FC236}">
              <a16:creationId xmlns:a16="http://schemas.microsoft.com/office/drawing/2014/main" id="{7C819EC2-94E0-4F51-90C4-9F568F3BD1F7}"/>
            </a:ext>
          </a:extLst>
        </xdr:cNvPr>
        <xdr:cNvCxnSpPr/>
      </xdr:nvCxnSpPr>
      <xdr:spPr>
        <a:xfrm>
          <a:off x="12854940" y="6273981"/>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157661</xdr:rowOff>
    </xdr:from>
    <xdr:to>
      <xdr:col>72</xdr:col>
      <xdr:colOff>38100</xdr:colOff>
      <xdr:row>37</xdr:row>
      <xdr:rowOff>87811</xdr:rowOff>
    </xdr:to>
    <xdr:sp macro="" textlink="">
      <xdr:nvSpPr>
        <xdr:cNvPr id="345" name="楕円 344">
          <a:extLst>
            <a:ext uri="{FF2B5EF4-FFF2-40B4-BE49-F238E27FC236}">
              <a16:creationId xmlns:a16="http://schemas.microsoft.com/office/drawing/2014/main" id="{26F012E2-6EAB-4024-B1CD-2ED60BC43B36}"/>
            </a:ext>
          </a:extLst>
        </xdr:cNvPr>
        <xdr:cNvSpPr/>
      </xdr:nvSpPr>
      <xdr:spPr>
        <a:xfrm>
          <a:off x="12029440" y="61927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37011</xdr:rowOff>
    </xdr:from>
    <xdr:to>
      <xdr:col>76</xdr:col>
      <xdr:colOff>114300</xdr:colOff>
      <xdr:row>37</xdr:row>
      <xdr:rowOff>71301</xdr:rowOff>
    </xdr:to>
    <xdr:cxnSp macro="">
      <xdr:nvCxnSpPr>
        <xdr:cNvPr id="346" name="直線コネクタ 345">
          <a:extLst>
            <a:ext uri="{FF2B5EF4-FFF2-40B4-BE49-F238E27FC236}">
              <a16:creationId xmlns:a16="http://schemas.microsoft.com/office/drawing/2014/main" id="{5AA5BFE5-64E5-4973-94C8-ADDE3CAE33BA}"/>
            </a:ext>
          </a:extLst>
        </xdr:cNvPr>
        <xdr:cNvCxnSpPr/>
      </xdr:nvCxnSpPr>
      <xdr:spPr>
        <a:xfrm>
          <a:off x="12072620" y="6239691"/>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121739</xdr:rowOff>
    </xdr:from>
    <xdr:to>
      <xdr:col>67</xdr:col>
      <xdr:colOff>101600</xdr:colOff>
      <xdr:row>37</xdr:row>
      <xdr:rowOff>51889</xdr:rowOff>
    </xdr:to>
    <xdr:sp macro="" textlink="">
      <xdr:nvSpPr>
        <xdr:cNvPr id="347" name="楕円 346">
          <a:extLst>
            <a:ext uri="{FF2B5EF4-FFF2-40B4-BE49-F238E27FC236}">
              <a16:creationId xmlns:a16="http://schemas.microsoft.com/office/drawing/2014/main" id="{5457912B-37C7-4E9E-91B1-03ECD939CFE8}"/>
            </a:ext>
          </a:extLst>
        </xdr:cNvPr>
        <xdr:cNvSpPr/>
      </xdr:nvSpPr>
      <xdr:spPr>
        <a:xfrm>
          <a:off x="11231880" y="6156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1089</xdr:rowOff>
    </xdr:from>
    <xdr:to>
      <xdr:col>71</xdr:col>
      <xdr:colOff>177800</xdr:colOff>
      <xdr:row>37</xdr:row>
      <xdr:rowOff>37011</xdr:rowOff>
    </xdr:to>
    <xdr:cxnSp macro="">
      <xdr:nvCxnSpPr>
        <xdr:cNvPr id="348" name="直線コネクタ 347">
          <a:extLst>
            <a:ext uri="{FF2B5EF4-FFF2-40B4-BE49-F238E27FC236}">
              <a16:creationId xmlns:a16="http://schemas.microsoft.com/office/drawing/2014/main" id="{E654B4ED-5903-4292-BD75-C8626393D8B3}"/>
            </a:ext>
          </a:extLst>
        </xdr:cNvPr>
        <xdr:cNvCxnSpPr/>
      </xdr:nvCxnSpPr>
      <xdr:spPr>
        <a:xfrm>
          <a:off x="11282680" y="6203769"/>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349" name="n_1aveValue【認定こども園・幼稚園・保育所】&#10;有形固定資産減価償却率">
          <a:extLst>
            <a:ext uri="{FF2B5EF4-FFF2-40B4-BE49-F238E27FC236}">
              <a16:creationId xmlns:a16="http://schemas.microsoft.com/office/drawing/2014/main" id="{7B14099D-00DF-40F5-BFCE-2A6E0ED98C80}"/>
            </a:ext>
          </a:extLst>
        </xdr:cNvPr>
        <xdr:cNvSpPr txBox="1"/>
      </xdr:nvSpPr>
      <xdr:spPr>
        <a:xfrm>
          <a:off x="13437244" y="640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350" name="n_2aveValue【認定こども園・幼稚園・保育所】&#10;有形固定資産減価償却率">
          <a:extLst>
            <a:ext uri="{FF2B5EF4-FFF2-40B4-BE49-F238E27FC236}">
              <a16:creationId xmlns:a16="http://schemas.microsoft.com/office/drawing/2014/main" id="{CEEFE675-D58D-4B56-B059-34EDA46AFFC1}"/>
            </a:ext>
          </a:extLst>
        </xdr:cNvPr>
        <xdr:cNvSpPr txBox="1"/>
      </xdr:nvSpPr>
      <xdr:spPr>
        <a:xfrm>
          <a:off x="12675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351" name="n_3aveValue【認定こども園・幼稚園・保育所】&#10;有形固定資産減価償却率">
          <a:extLst>
            <a:ext uri="{FF2B5EF4-FFF2-40B4-BE49-F238E27FC236}">
              <a16:creationId xmlns:a16="http://schemas.microsoft.com/office/drawing/2014/main" id="{F5403041-857D-4BB7-A4A7-63EE35E01320}"/>
            </a:ext>
          </a:extLst>
        </xdr:cNvPr>
        <xdr:cNvSpPr txBox="1"/>
      </xdr:nvSpPr>
      <xdr:spPr>
        <a:xfrm>
          <a:off x="11900544" y="64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352" name="n_4aveValue【認定こども園・幼稚園・保育所】&#10;有形固定資産減価償却率">
          <a:extLst>
            <a:ext uri="{FF2B5EF4-FFF2-40B4-BE49-F238E27FC236}">
              <a16:creationId xmlns:a16="http://schemas.microsoft.com/office/drawing/2014/main" id="{80AA830B-9996-4C7E-9026-5D30D764898E}"/>
            </a:ext>
          </a:extLst>
        </xdr:cNvPr>
        <xdr:cNvSpPr txBox="1"/>
      </xdr:nvSpPr>
      <xdr:spPr>
        <a:xfrm>
          <a:off x="1110298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171285</xdr:rowOff>
    </xdr:from>
    <xdr:ext cx="405111" cy="259045"/>
    <xdr:sp macro="" textlink="">
      <xdr:nvSpPr>
        <xdr:cNvPr id="353" name="n_1mainValue【認定こども園・幼稚園・保育所】&#10;有形固定資産減価償却率">
          <a:extLst>
            <a:ext uri="{FF2B5EF4-FFF2-40B4-BE49-F238E27FC236}">
              <a16:creationId xmlns:a16="http://schemas.microsoft.com/office/drawing/2014/main" id="{14997126-7577-4B9A-BFA0-81D4BC6CF03C}"/>
            </a:ext>
          </a:extLst>
        </xdr:cNvPr>
        <xdr:cNvSpPr txBox="1"/>
      </xdr:nvSpPr>
      <xdr:spPr>
        <a:xfrm>
          <a:off x="13437244" y="603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138628</xdr:rowOff>
    </xdr:from>
    <xdr:ext cx="405111" cy="259045"/>
    <xdr:sp macro="" textlink="">
      <xdr:nvSpPr>
        <xdr:cNvPr id="354" name="n_2mainValue【認定こども園・幼稚園・保育所】&#10;有形固定資産減価償却率">
          <a:extLst>
            <a:ext uri="{FF2B5EF4-FFF2-40B4-BE49-F238E27FC236}">
              <a16:creationId xmlns:a16="http://schemas.microsoft.com/office/drawing/2014/main" id="{445B5751-46DA-4BCD-8244-8AA90C0A450A}"/>
            </a:ext>
          </a:extLst>
        </xdr:cNvPr>
        <xdr:cNvSpPr txBox="1"/>
      </xdr:nvSpPr>
      <xdr:spPr>
        <a:xfrm>
          <a:off x="12675244" y="600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104338</xdr:rowOff>
    </xdr:from>
    <xdr:ext cx="405111" cy="259045"/>
    <xdr:sp macro="" textlink="">
      <xdr:nvSpPr>
        <xdr:cNvPr id="355" name="n_3mainValue【認定こども園・幼稚園・保育所】&#10;有形固定資産減価償却率">
          <a:extLst>
            <a:ext uri="{FF2B5EF4-FFF2-40B4-BE49-F238E27FC236}">
              <a16:creationId xmlns:a16="http://schemas.microsoft.com/office/drawing/2014/main" id="{D3852A68-C4C1-4741-897E-472D71F19328}"/>
            </a:ext>
          </a:extLst>
        </xdr:cNvPr>
        <xdr:cNvSpPr txBox="1"/>
      </xdr:nvSpPr>
      <xdr:spPr>
        <a:xfrm>
          <a:off x="11900544" y="597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68416</xdr:rowOff>
    </xdr:from>
    <xdr:ext cx="405111" cy="259045"/>
    <xdr:sp macro="" textlink="">
      <xdr:nvSpPr>
        <xdr:cNvPr id="356" name="n_4mainValue【認定こども園・幼稚園・保育所】&#10;有形固定資産減価償却率">
          <a:extLst>
            <a:ext uri="{FF2B5EF4-FFF2-40B4-BE49-F238E27FC236}">
              <a16:creationId xmlns:a16="http://schemas.microsoft.com/office/drawing/2014/main" id="{C30A92BD-2170-42CA-8FD5-30279CCA563E}"/>
            </a:ext>
          </a:extLst>
        </xdr:cNvPr>
        <xdr:cNvSpPr txBox="1"/>
      </xdr:nvSpPr>
      <xdr:spPr>
        <a:xfrm>
          <a:off x="1110298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a:extLst>
            <a:ext uri="{FF2B5EF4-FFF2-40B4-BE49-F238E27FC236}">
              <a16:creationId xmlns:a16="http://schemas.microsoft.com/office/drawing/2014/main" id="{548747BC-5409-4B8E-BE96-BD17CA26919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a:extLst>
            <a:ext uri="{FF2B5EF4-FFF2-40B4-BE49-F238E27FC236}">
              <a16:creationId xmlns:a16="http://schemas.microsoft.com/office/drawing/2014/main" id="{BD1EC75D-854E-40C2-972F-DED988CEC4F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a:extLst>
            <a:ext uri="{FF2B5EF4-FFF2-40B4-BE49-F238E27FC236}">
              <a16:creationId xmlns:a16="http://schemas.microsoft.com/office/drawing/2014/main" id="{C47A55C7-BFF7-4D0E-8F1C-BCCB3F6FC63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a:extLst>
            <a:ext uri="{FF2B5EF4-FFF2-40B4-BE49-F238E27FC236}">
              <a16:creationId xmlns:a16="http://schemas.microsoft.com/office/drawing/2014/main" id="{13D2D498-791A-470B-989E-FE7FD74EBFE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a:extLst>
            <a:ext uri="{FF2B5EF4-FFF2-40B4-BE49-F238E27FC236}">
              <a16:creationId xmlns:a16="http://schemas.microsoft.com/office/drawing/2014/main" id="{24E8E46C-25E6-4046-A4FF-40D3FCB6AD4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a:extLst>
            <a:ext uri="{FF2B5EF4-FFF2-40B4-BE49-F238E27FC236}">
              <a16:creationId xmlns:a16="http://schemas.microsoft.com/office/drawing/2014/main" id="{12419B20-8AB8-49BE-97CF-3B839B6C5D0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a:extLst>
            <a:ext uri="{FF2B5EF4-FFF2-40B4-BE49-F238E27FC236}">
              <a16:creationId xmlns:a16="http://schemas.microsoft.com/office/drawing/2014/main" id="{C4813F80-9942-4898-9728-3FFED2EA039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a:extLst>
            <a:ext uri="{FF2B5EF4-FFF2-40B4-BE49-F238E27FC236}">
              <a16:creationId xmlns:a16="http://schemas.microsoft.com/office/drawing/2014/main" id="{CD2985BB-D779-48FD-9611-1827FC6E063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a:extLst>
            <a:ext uri="{FF2B5EF4-FFF2-40B4-BE49-F238E27FC236}">
              <a16:creationId xmlns:a16="http://schemas.microsoft.com/office/drawing/2014/main" id="{A0BEE920-611E-4B3A-A373-4B75BD62A70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a:extLst>
            <a:ext uri="{FF2B5EF4-FFF2-40B4-BE49-F238E27FC236}">
              <a16:creationId xmlns:a16="http://schemas.microsoft.com/office/drawing/2014/main" id="{A9B34A96-609A-41C0-8156-0C1EBC375EE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7" name="直線コネクタ 366">
          <a:extLst>
            <a:ext uri="{FF2B5EF4-FFF2-40B4-BE49-F238E27FC236}">
              <a16:creationId xmlns:a16="http://schemas.microsoft.com/office/drawing/2014/main" id="{054F698C-C0FC-47D1-82DE-96236682DA7A}"/>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68" name="テキスト ボックス 367">
          <a:extLst>
            <a:ext uri="{FF2B5EF4-FFF2-40B4-BE49-F238E27FC236}">
              <a16:creationId xmlns:a16="http://schemas.microsoft.com/office/drawing/2014/main" id="{BC71753F-AB83-4F07-989F-5C390A1663E8}"/>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9" name="直線コネクタ 368">
          <a:extLst>
            <a:ext uri="{FF2B5EF4-FFF2-40B4-BE49-F238E27FC236}">
              <a16:creationId xmlns:a16="http://schemas.microsoft.com/office/drawing/2014/main" id="{81A6EBBB-8A53-4472-9685-4D19AC271E21}"/>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0" name="テキスト ボックス 369">
          <a:extLst>
            <a:ext uri="{FF2B5EF4-FFF2-40B4-BE49-F238E27FC236}">
              <a16:creationId xmlns:a16="http://schemas.microsoft.com/office/drawing/2014/main" id="{A7A7F11A-0E18-4313-9943-0B215979C683}"/>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1" name="直線コネクタ 370">
          <a:extLst>
            <a:ext uri="{FF2B5EF4-FFF2-40B4-BE49-F238E27FC236}">
              <a16:creationId xmlns:a16="http://schemas.microsoft.com/office/drawing/2014/main" id="{BACCC0BA-F2B6-4055-A4A6-D0BD057A2047}"/>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2" name="テキスト ボックス 371">
          <a:extLst>
            <a:ext uri="{FF2B5EF4-FFF2-40B4-BE49-F238E27FC236}">
              <a16:creationId xmlns:a16="http://schemas.microsoft.com/office/drawing/2014/main" id="{940106F0-58AF-4A7A-8464-3DBE9CCD61CF}"/>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3" name="直線コネクタ 372">
          <a:extLst>
            <a:ext uri="{FF2B5EF4-FFF2-40B4-BE49-F238E27FC236}">
              <a16:creationId xmlns:a16="http://schemas.microsoft.com/office/drawing/2014/main" id="{17D4C161-CBF6-4335-8936-1D0708214DE2}"/>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4" name="テキスト ボックス 373">
          <a:extLst>
            <a:ext uri="{FF2B5EF4-FFF2-40B4-BE49-F238E27FC236}">
              <a16:creationId xmlns:a16="http://schemas.microsoft.com/office/drawing/2014/main" id="{A5B29AE5-7476-4683-9495-C468CFE62F6A}"/>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5" name="直線コネクタ 374">
          <a:extLst>
            <a:ext uri="{FF2B5EF4-FFF2-40B4-BE49-F238E27FC236}">
              <a16:creationId xmlns:a16="http://schemas.microsoft.com/office/drawing/2014/main" id="{D47D140D-1E2D-470A-A582-BC989349279E}"/>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6" name="テキスト ボックス 375">
          <a:extLst>
            <a:ext uri="{FF2B5EF4-FFF2-40B4-BE49-F238E27FC236}">
              <a16:creationId xmlns:a16="http://schemas.microsoft.com/office/drawing/2014/main" id="{87564B3E-5868-4825-9437-F26EB828DF18}"/>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7" name="直線コネクタ 376">
          <a:extLst>
            <a:ext uri="{FF2B5EF4-FFF2-40B4-BE49-F238E27FC236}">
              <a16:creationId xmlns:a16="http://schemas.microsoft.com/office/drawing/2014/main" id="{7A829899-78D0-44A0-97EE-70C98C1684DA}"/>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78" name="テキスト ボックス 377">
          <a:extLst>
            <a:ext uri="{FF2B5EF4-FFF2-40B4-BE49-F238E27FC236}">
              <a16:creationId xmlns:a16="http://schemas.microsoft.com/office/drawing/2014/main" id="{FFA12A99-E64F-420A-BBFE-D6C2184C2428}"/>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9" name="直線コネクタ 378">
          <a:extLst>
            <a:ext uri="{FF2B5EF4-FFF2-40B4-BE49-F238E27FC236}">
              <a16:creationId xmlns:a16="http://schemas.microsoft.com/office/drawing/2014/main" id="{2A7D4F58-5937-4BC0-9767-2807A2DD446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0" name="テキスト ボックス 379">
          <a:extLst>
            <a:ext uri="{FF2B5EF4-FFF2-40B4-BE49-F238E27FC236}">
              <a16:creationId xmlns:a16="http://schemas.microsoft.com/office/drawing/2014/main" id="{D55DBBB4-3ECC-464D-964C-22E47DA6B2B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1" name="【認定こども園・幼稚園・保育所】&#10;一人当たり面積グラフ枠">
          <a:extLst>
            <a:ext uri="{FF2B5EF4-FFF2-40B4-BE49-F238E27FC236}">
              <a16:creationId xmlns:a16="http://schemas.microsoft.com/office/drawing/2014/main" id="{96F8CC7A-EB42-47B7-A83D-C01A44153B0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382" name="直線コネクタ 381">
          <a:extLst>
            <a:ext uri="{FF2B5EF4-FFF2-40B4-BE49-F238E27FC236}">
              <a16:creationId xmlns:a16="http://schemas.microsoft.com/office/drawing/2014/main" id="{5F1DFCE0-4375-43A5-AA0D-C1839ABC43D1}"/>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383" name="【認定こども園・幼稚園・保育所】&#10;一人当たり面積最小値テキスト">
          <a:extLst>
            <a:ext uri="{FF2B5EF4-FFF2-40B4-BE49-F238E27FC236}">
              <a16:creationId xmlns:a16="http://schemas.microsoft.com/office/drawing/2014/main" id="{FB997FE8-2DAE-4A74-90AC-A14BD538E8D0}"/>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384" name="直線コネクタ 383">
          <a:extLst>
            <a:ext uri="{FF2B5EF4-FFF2-40B4-BE49-F238E27FC236}">
              <a16:creationId xmlns:a16="http://schemas.microsoft.com/office/drawing/2014/main" id="{AB788CB5-C196-41BA-837D-62696AD7A12A}"/>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385" name="【認定こども園・幼稚園・保育所】&#10;一人当たり面積最大値テキスト">
          <a:extLst>
            <a:ext uri="{FF2B5EF4-FFF2-40B4-BE49-F238E27FC236}">
              <a16:creationId xmlns:a16="http://schemas.microsoft.com/office/drawing/2014/main" id="{40099761-3D4E-4671-AA36-768DA023068E}"/>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386" name="直線コネクタ 385">
          <a:extLst>
            <a:ext uri="{FF2B5EF4-FFF2-40B4-BE49-F238E27FC236}">
              <a16:creationId xmlns:a16="http://schemas.microsoft.com/office/drawing/2014/main" id="{CE5E90DA-04B1-4473-A877-3865E989FB3C}"/>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387" name="【認定こども園・幼稚園・保育所】&#10;一人当たり面積平均値テキスト">
          <a:extLst>
            <a:ext uri="{FF2B5EF4-FFF2-40B4-BE49-F238E27FC236}">
              <a16:creationId xmlns:a16="http://schemas.microsoft.com/office/drawing/2014/main" id="{C61A5096-4B9D-4CF2-B7BF-8A4E19A9CB18}"/>
            </a:ext>
          </a:extLst>
        </xdr:cNvPr>
        <xdr:cNvSpPr txBox="1"/>
      </xdr:nvSpPr>
      <xdr:spPr>
        <a:xfrm>
          <a:off x="19547840" y="6485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388" name="フローチャート: 判断 387">
          <a:extLst>
            <a:ext uri="{FF2B5EF4-FFF2-40B4-BE49-F238E27FC236}">
              <a16:creationId xmlns:a16="http://schemas.microsoft.com/office/drawing/2014/main" id="{BD1002E3-9F62-46ED-BF58-429FA8C43A2D}"/>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389" name="フローチャート: 判断 388">
          <a:extLst>
            <a:ext uri="{FF2B5EF4-FFF2-40B4-BE49-F238E27FC236}">
              <a16:creationId xmlns:a16="http://schemas.microsoft.com/office/drawing/2014/main" id="{9A2B6171-C3E1-48BB-9D84-93E5EA2FDF9F}"/>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390" name="フローチャート: 判断 389">
          <a:extLst>
            <a:ext uri="{FF2B5EF4-FFF2-40B4-BE49-F238E27FC236}">
              <a16:creationId xmlns:a16="http://schemas.microsoft.com/office/drawing/2014/main" id="{A12F97D2-C37F-419E-8ACE-D1063C7A5342}"/>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391" name="フローチャート: 判断 390">
          <a:extLst>
            <a:ext uri="{FF2B5EF4-FFF2-40B4-BE49-F238E27FC236}">
              <a16:creationId xmlns:a16="http://schemas.microsoft.com/office/drawing/2014/main" id="{2B9305A9-1E2F-41C2-810A-82BF112EE08F}"/>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392" name="フローチャート: 判断 391">
          <a:extLst>
            <a:ext uri="{FF2B5EF4-FFF2-40B4-BE49-F238E27FC236}">
              <a16:creationId xmlns:a16="http://schemas.microsoft.com/office/drawing/2014/main" id="{1117D2F1-3181-4151-AD3E-E18FD1D6E30A}"/>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C9FDF429-25BF-49A9-9776-DD3974A84C6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B4D5ED46-8C6C-48FA-97E7-4B19F6806C9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8772FCE8-E651-4E31-BE29-D479E143644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AFA5D3F8-B7A9-4BCF-A6EE-20809F623F8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CAC91566-EFA6-4E4F-9175-016DCCF2A91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131535</xdr:rowOff>
    </xdr:from>
    <xdr:to>
      <xdr:col>116</xdr:col>
      <xdr:colOff>114300</xdr:colOff>
      <xdr:row>39</xdr:row>
      <xdr:rowOff>61685</xdr:rowOff>
    </xdr:to>
    <xdr:sp macro="" textlink="">
      <xdr:nvSpPr>
        <xdr:cNvPr id="398" name="楕円 397">
          <a:extLst>
            <a:ext uri="{FF2B5EF4-FFF2-40B4-BE49-F238E27FC236}">
              <a16:creationId xmlns:a16="http://schemas.microsoft.com/office/drawing/2014/main" id="{F43C1EA4-9FCE-4182-BD09-9AC08676FE37}"/>
            </a:ext>
          </a:extLst>
        </xdr:cNvPr>
        <xdr:cNvSpPr/>
      </xdr:nvSpPr>
      <xdr:spPr>
        <a:xfrm>
          <a:off x="19458940" y="6501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154412</xdr:rowOff>
    </xdr:from>
    <xdr:ext cx="469744" cy="259045"/>
    <xdr:sp macro="" textlink="">
      <xdr:nvSpPr>
        <xdr:cNvPr id="399" name="【認定こども園・幼稚園・保育所】&#10;一人当たり面積該当値テキスト">
          <a:extLst>
            <a:ext uri="{FF2B5EF4-FFF2-40B4-BE49-F238E27FC236}">
              <a16:creationId xmlns:a16="http://schemas.microsoft.com/office/drawing/2014/main" id="{3E22A589-4638-4181-AA63-F8FB3E5A0F81}"/>
            </a:ext>
          </a:extLst>
        </xdr:cNvPr>
        <xdr:cNvSpPr txBox="1"/>
      </xdr:nvSpPr>
      <xdr:spPr>
        <a:xfrm>
          <a:off x="19547840" y="635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142966</xdr:rowOff>
    </xdr:from>
    <xdr:to>
      <xdr:col>112</xdr:col>
      <xdr:colOff>38100</xdr:colOff>
      <xdr:row>39</xdr:row>
      <xdr:rowOff>73116</xdr:rowOff>
    </xdr:to>
    <xdr:sp macro="" textlink="">
      <xdr:nvSpPr>
        <xdr:cNvPr id="400" name="楕円 399">
          <a:extLst>
            <a:ext uri="{FF2B5EF4-FFF2-40B4-BE49-F238E27FC236}">
              <a16:creationId xmlns:a16="http://schemas.microsoft.com/office/drawing/2014/main" id="{E88EB24A-EEDD-4C80-A3A7-837556887DD8}"/>
            </a:ext>
          </a:extLst>
        </xdr:cNvPr>
        <xdr:cNvSpPr/>
      </xdr:nvSpPr>
      <xdr:spPr>
        <a:xfrm>
          <a:off x="18735040" y="6513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10885</xdr:rowOff>
    </xdr:from>
    <xdr:to>
      <xdr:col>116</xdr:col>
      <xdr:colOff>63500</xdr:colOff>
      <xdr:row>39</xdr:row>
      <xdr:rowOff>22316</xdr:rowOff>
    </xdr:to>
    <xdr:cxnSp macro="">
      <xdr:nvCxnSpPr>
        <xdr:cNvPr id="401" name="直線コネクタ 400">
          <a:extLst>
            <a:ext uri="{FF2B5EF4-FFF2-40B4-BE49-F238E27FC236}">
              <a16:creationId xmlns:a16="http://schemas.microsoft.com/office/drawing/2014/main" id="{B414642D-84F6-42D3-8777-C0AEA064E6B7}"/>
            </a:ext>
          </a:extLst>
        </xdr:cNvPr>
        <xdr:cNvCxnSpPr/>
      </xdr:nvCxnSpPr>
      <xdr:spPr>
        <a:xfrm flipV="1">
          <a:off x="18778220" y="6548845"/>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147865</xdr:rowOff>
    </xdr:from>
    <xdr:to>
      <xdr:col>107</xdr:col>
      <xdr:colOff>101600</xdr:colOff>
      <xdr:row>39</xdr:row>
      <xdr:rowOff>78015</xdr:rowOff>
    </xdr:to>
    <xdr:sp macro="" textlink="">
      <xdr:nvSpPr>
        <xdr:cNvPr id="402" name="楕円 401">
          <a:extLst>
            <a:ext uri="{FF2B5EF4-FFF2-40B4-BE49-F238E27FC236}">
              <a16:creationId xmlns:a16="http://schemas.microsoft.com/office/drawing/2014/main" id="{8F313882-C072-4C3A-AC8E-135322D18119}"/>
            </a:ext>
          </a:extLst>
        </xdr:cNvPr>
        <xdr:cNvSpPr/>
      </xdr:nvSpPr>
      <xdr:spPr>
        <a:xfrm>
          <a:off x="17937480" y="6518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22316</xdr:rowOff>
    </xdr:from>
    <xdr:to>
      <xdr:col>111</xdr:col>
      <xdr:colOff>177800</xdr:colOff>
      <xdr:row>39</xdr:row>
      <xdr:rowOff>27215</xdr:rowOff>
    </xdr:to>
    <xdr:cxnSp macro="">
      <xdr:nvCxnSpPr>
        <xdr:cNvPr id="403" name="直線コネクタ 402">
          <a:extLst>
            <a:ext uri="{FF2B5EF4-FFF2-40B4-BE49-F238E27FC236}">
              <a16:creationId xmlns:a16="http://schemas.microsoft.com/office/drawing/2014/main" id="{A8A29CFF-B293-423C-962F-ED0E640E26FE}"/>
            </a:ext>
          </a:extLst>
        </xdr:cNvPr>
        <xdr:cNvCxnSpPr/>
      </xdr:nvCxnSpPr>
      <xdr:spPr>
        <a:xfrm flipV="1">
          <a:off x="17988280" y="6560276"/>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151130</xdr:rowOff>
    </xdr:from>
    <xdr:to>
      <xdr:col>102</xdr:col>
      <xdr:colOff>165100</xdr:colOff>
      <xdr:row>39</xdr:row>
      <xdr:rowOff>81280</xdr:rowOff>
    </xdr:to>
    <xdr:sp macro="" textlink="">
      <xdr:nvSpPr>
        <xdr:cNvPr id="404" name="楕円 403">
          <a:extLst>
            <a:ext uri="{FF2B5EF4-FFF2-40B4-BE49-F238E27FC236}">
              <a16:creationId xmlns:a16="http://schemas.microsoft.com/office/drawing/2014/main" id="{4B4185C5-FA7B-4035-9E66-94AC8AA69D91}"/>
            </a:ext>
          </a:extLst>
        </xdr:cNvPr>
        <xdr:cNvSpPr/>
      </xdr:nvSpPr>
      <xdr:spPr>
        <a:xfrm>
          <a:off x="17162780" y="6521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27215</xdr:rowOff>
    </xdr:from>
    <xdr:to>
      <xdr:col>107</xdr:col>
      <xdr:colOff>50800</xdr:colOff>
      <xdr:row>39</xdr:row>
      <xdr:rowOff>30480</xdr:rowOff>
    </xdr:to>
    <xdr:cxnSp macro="">
      <xdr:nvCxnSpPr>
        <xdr:cNvPr id="405" name="直線コネクタ 404">
          <a:extLst>
            <a:ext uri="{FF2B5EF4-FFF2-40B4-BE49-F238E27FC236}">
              <a16:creationId xmlns:a16="http://schemas.microsoft.com/office/drawing/2014/main" id="{B4BD80D9-1121-4F74-BF16-F7CD5DCF1876}"/>
            </a:ext>
          </a:extLst>
        </xdr:cNvPr>
        <xdr:cNvCxnSpPr/>
      </xdr:nvCxnSpPr>
      <xdr:spPr>
        <a:xfrm flipV="1">
          <a:off x="17213580" y="6565175"/>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06" name="楕円 405">
          <a:extLst>
            <a:ext uri="{FF2B5EF4-FFF2-40B4-BE49-F238E27FC236}">
              <a16:creationId xmlns:a16="http://schemas.microsoft.com/office/drawing/2014/main" id="{CE61C8A3-F59F-4552-9630-CDAF4F2F8164}"/>
            </a:ext>
          </a:extLst>
        </xdr:cNvPr>
        <xdr:cNvSpPr/>
      </xdr:nvSpPr>
      <xdr:spPr>
        <a:xfrm>
          <a:off x="16388080" y="653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30480</xdr:rowOff>
    </xdr:from>
    <xdr:to>
      <xdr:col>102</xdr:col>
      <xdr:colOff>114300</xdr:colOff>
      <xdr:row>39</xdr:row>
      <xdr:rowOff>41910</xdr:rowOff>
    </xdr:to>
    <xdr:cxnSp macro="">
      <xdr:nvCxnSpPr>
        <xdr:cNvPr id="407" name="直線コネクタ 406">
          <a:extLst>
            <a:ext uri="{FF2B5EF4-FFF2-40B4-BE49-F238E27FC236}">
              <a16:creationId xmlns:a16="http://schemas.microsoft.com/office/drawing/2014/main" id="{BA8DE67D-499C-4C6A-97A1-6112F00E0FA0}"/>
            </a:ext>
          </a:extLst>
        </xdr:cNvPr>
        <xdr:cNvCxnSpPr/>
      </xdr:nvCxnSpPr>
      <xdr:spPr>
        <a:xfrm flipV="1">
          <a:off x="16431260" y="656844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408" name="n_1aveValue【認定こども園・幼稚園・保育所】&#10;一人当たり面積">
          <a:extLst>
            <a:ext uri="{FF2B5EF4-FFF2-40B4-BE49-F238E27FC236}">
              <a16:creationId xmlns:a16="http://schemas.microsoft.com/office/drawing/2014/main" id="{36955EB0-C7BC-4EFA-B327-2511933A1455}"/>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409" name="n_2aveValue【認定こども園・幼稚園・保育所】&#10;一人当たり面積">
          <a:extLst>
            <a:ext uri="{FF2B5EF4-FFF2-40B4-BE49-F238E27FC236}">
              <a16:creationId xmlns:a16="http://schemas.microsoft.com/office/drawing/2014/main" id="{B3C4BF32-299C-49B5-9EB1-CF237B5575CB}"/>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410" name="n_3aveValue【認定こども園・幼稚園・保育所】&#10;一人当たり面積">
          <a:extLst>
            <a:ext uri="{FF2B5EF4-FFF2-40B4-BE49-F238E27FC236}">
              <a16:creationId xmlns:a16="http://schemas.microsoft.com/office/drawing/2014/main" id="{2A1983C1-B167-4691-B367-A3C2A5DFEC96}"/>
            </a:ext>
          </a:extLst>
        </xdr:cNvPr>
        <xdr:cNvSpPr txBox="1"/>
      </xdr:nvSpPr>
      <xdr:spPr>
        <a:xfrm>
          <a:off x="170015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411" name="n_4aveValue【認定こども園・幼稚園・保育所】&#10;一人当たり面積">
          <a:extLst>
            <a:ext uri="{FF2B5EF4-FFF2-40B4-BE49-F238E27FC236}">
              <a16:creationId xmlns:a16="http://schemas.microsoft.com/office/drawing/2014/main" id="{0E6A2E3F-E473-4037-A654-61E2A8D04FFE}"/>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64243</xdr:rowOff>
    </xdr:from>
    <xdr:ext cx="469744" cy="259045"/>
    <xdr:sp macro="" textlink="">
      <xdr:nvSpPr>
        <xdr:cNvPr id="412" name="n_1mainValue【認定こども園・幼稚園・保育所】&#10;一人当たり面積">
          <a:extLst>
            <a:ext uri="{FF2B5EF4-FFF2-40B4-BE49-F238E27FC236}">
              <a16:creationId xmlns:a16="http://schemas.microsoft.com/office/drawing/2014/main" id="{36115044-3A00-489C-B313-D73ABCF43614}"/>
            </a:ext>
          </a:extLst>
        </xdr:cNvPr>
        <xdr:cNvSpPr txBox="1"/>
      </xdr:nvSpPr>
      <xdr:spPr>
        <a:xfrm>
          <a:off x="18561127" y="660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69142</xdr:rowOff>
    </xdr:from>
    <xdr:ext cx="469744" cy="259045"/>
    <xdr:sp macro="" textlink="">
      <xdr:nvSpPr>
        <xdr:cNvPr id="413" name="n_2mainValue【認定こども園・幼稚園・保育所】&#10;一人当たり面積">
          <a:extLst>
            <a:ext uri="{FF2B5EF4-FFF2-40B4-BE49-F238E27FC236}">
              <a16:creationId xmlns:a16="http://schemas.microsoft.com/office/drawing/2014/main" id="{D58F8C48-46D6-4A08-A382-FBEFE141A251}"/>
            </a:ext>
          </a:extLst>
        </xdr:cNvPr>
        <xdr:cNvSpPr txBox="1"/>
      </xdr:nvSpPr>
      <xdr:spPr>
        <a:xfrm>
          <a:off x="17776267" y="660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97807</xdr:rowOff>
    </xdr:from>
    <xdr:ext cx="469744" cy="259045"/>
    <xdr:sp macro="" textlink="">
      <xdr:nvSpPr>
        <xdr:cNvPr id="414" name="n_3mainValue【認定こども園・幼稚園・保育所】&#10;一人当たり面積">
          <a:extLst>
            <a:ext uri="{FF2B5EF4-FFF2-40B4-BE49-F238E27FC236}">
              <a16:creationId xmlns:a16="http://schemas.microsoft.com/office/drawing/2014/main" id="{EC43DCB8-CCC1-4DE8-9294-D58D0CC12E1A}"/>
            </a:ext>
          </a:extLst>
        </xdr:cNvPr>
        <xdr:cNvSpPr txBox="1"/>
      </xdr:nvSpPr>
      <xdr:spPr>
        <a:xfrm>
          <a:off x="1700156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415" name="n_4mainValue【認定こども園・幼稚園・保育所】&#10;一人当たり面積">
          <a:extLst>
            <a:ext uri="{FF2B5EF4-FFF2-40B4-BE49-F238E27FC236}">
              <a16:creationId xmlns:a16="http://schemas.microsoft.com/office/drawing/2014/main" id="{A84D4F38-BD91-416C-A324-B74C3E8721C3}"/>
            </a:ext>
          </a:extLst>
        </xdr:cNvPr>
        <xdr:cNvSpPr txBox="1"/>
      </xdr:nvSpPr>
      <xdr:spPr>
        <a:xfrm>
          <a:off x="162268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6" name="正方形/長方形 415">
          <a:extLst>
            <a:ext uri="{FF2B5EF4-FFF2-40B4-BE49-F238E27FC236}">
              <a16:creationId xmlns:a16="http://schemas.microsoft.com/office/drawing/2014/main" id="{9BC8C209-6387-44C8-87B3-80841A52238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7" name="正方形/長方形 416">
          <a:extLst>
            <a:ext uri="{FF2B5EF4-FFF2-40B4-BE49-F238E27FC236}">
              <a16:creationId xmlns:a16="http://schemas.microsoft.com/office/drawing/2014/main" id="{49A70AAE-30B9-41BD-A4C0-F888045866E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8" name="正方形/長方形 417">
          <a:extLst>
            <a:ext uri="{FF2B5EF4-FFF2-40B4-BE49-F238E27FC236}">
              <a16:creationId xmlns:a16="http://schemas.microsoft.com/office/drawing/2014/main" id="{EA491082-DD73-472A-A2E8-8CA0EC52F0F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9" name="正方形/長方形 418">
          <a:extLst>
            <a:ext uri="{FF2B5EF4-FFF2-40B4-BE49-F238E27FC236}">
              <a16:creationId xmlns:a16="http://schemas.microsoft.com/office/drawing/2014/main" id="{09F4A802-E940-47D6-B662-1CFD9A6327C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0" name="正方形/長方形 419">
          <a:extLst>
            <a:ext uri="{FF2B5EF4-FFF2-40B4-BE49-F238E27FC236}">
              <a16:creationId xmlns:a16="http://schemas.microsoft.com/office/drawing/2014/main" id="{711BBCB2-45CF-4E00-8826-5E10583F989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1" name="正方形/長方形 420">
          <a:extLst>
            <a:ext uri="{FF2B5EF4-FFF2-40B4-BE49-F238E27FC236}">
              <a16:creationId xmlns:a16="http://schemas.microsoft.com/office/drawing/2014/main" id="{5B3DC178-04C4-4CB5-BC45-8F26B4CF067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2" name="正方形/長方形 421">
          <a:extLst>
            <a:ext uri="{FF2B5EF4-FFF2-40B4-BE49-F238E27FC236}">
              <a16:creationId xmlns:a16="http://schemas.microsoft.com/office/drawing/2014/main" id="{B77A1E45-F155-4107-9FB2-0F280EB113F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3" name="正方形/長方形 422">
          <a:extLst>
            <a:ext uri="{FF2B5EF4-FFF2-40B4-BE49-F238E27FC236}">
              <a16:creationId xmlns:a16="http://schemas.microsoft.com/office/drawing/2014/main" id="{BE55D090-088A-4A52-8D93-857CAA7E03A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4" name="テキスト ボックス 423">
          <a:extLst>
            <a:ext uri="{FF2B5EF4-FFF2-40B4-BE49-F238E27FC236}">
              <a16:creationId xmlns:a16="http://schemas.microsoft.com/office/drawing/2014/main" id="{1CF54ECE-EA72-4500-A442-965FFDDACEC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5" name="直線コネクタ 424">
          <a:extLst>
            <a:ext uri="{FF2B5EF4-FFF2-40B4-BE49-F238E27FC236}">
              <a16:creationId xmlns:a16="http://schemas.microsoft.com/office/drawing/2014/main" id="{0AC75BB4-B1EB-42ED-869E-F54B825E18A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6" name="テキスト ボックス 425">
          <a:extLst>
            <a:ext uri="{FF2B5EF4-FFF2-40B4-BE49-F238E27FC236}">
              <a16:creationId xmlns:a16="http://schemas.microsoft.com/office/drawing/2014/main" id="{C8D22BAB-6B3C-454C-BF94-758EB5FA129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7" name="直線コネクタ 426">
          <a:extLst>
            <a:ext uri="{FF2B5EF4-FFF2-40B4-BE49-F238E27FC236}">
              <a16:creationId xmlns:a16="http://schemas.microsoft.com/office/drawing/2014/main" id="{AA7CB850-FEE5-4A7D-8954-2CC07DF9348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8" name="テキスト ボックス 427">
          <a:extLst>
            <a:ext uri="{FF2B5EF4-FFF2-40B4-BE49-F238E27FC236}">
              <a16:creationId xmlns:a16="http://schemas.microsoft.com/office/drawing/2014/main" id="{0A56A505-539A-4B5D-9B23-AF40C08D4E76}"/>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9" name="直線コネクタ 428">
          <a:extLst>
            <a:ext uri="{FF2B5EF4-FFF2-40B4-BE49-F238E27FC236}">
              <a16:creationId xmlns:a16="http://schemas.microsoft.com/office/drawing/2014/main" id="{4E2D1734-076D-471A-8406-F527771D455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0" name="テキスト ボックス 429">
          <a:extLst>
            <a:ext uri="{FF2B5EF4-FFF2-40B4-BE49-F238E27FC236}">
              <a16:creationId xmlns:a16="http://schemas.microsoft.com/office/drawing/2014/main" id="{7B5067E9-E1B7-4335-939A-7DBDF8E1E49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1" name="直線コネクタ 430">
          <a:extLst>
            <a:ext uri="{FF2B5EF4-FFF2-40B4-BE49-F238E27FC236}">
              <a16:creationId xmlns:a16="http://schemas.microsoft.com/office/drawing/2014/main" id="{357E4E2A-8DFE-46B7-BC6E-9143D5B2E0B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2" name="テキスト ボックス 431">
          <a:extLst>
            <a:ext uri="{FF2B5EF4-FFF2-40B4-BE49-F238E27FC236}">
              <a16:creationId xmlns:a16="http://schemas.microsoft.com/office/drawing/2014/main" id="{E4CECB3D-1ED5-4710-8340-DB8818487E2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3" name="直線コネクタ 432">
          <a:extLst>
            <a:ext uri="{FF2B5EF4-FFF2-40B4-BE49-F238E27FC236}">
              <a16:creationId xmlns:a16="http://schemas.microsoft.com/office/drawing/2014/main" id="{459C940B-3ED4-4129-B6EB-4B6B3CD65F3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4" name="テキスト ボックス 433">
          <a:extLst>
            <a:ext uri="{FF2B5EF4-FFF2-40B4-BE49-F238E27FC236}">
              <a16:creationId xmlns:a16="http://schemas.microsoft.com/office/drawing/2014/main" id="{B017B45A-2486-47FB-954F-B5C2230320F8}"/>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5" name="直線コネクタ 434">
          <a:extLst>
            <a:ext uri="{FF2B5EF4-FFF2-40B4-BE49-F238E27FC236}">
              <a16:creationId xmlns:a16="http://schemas.microsoft.com/office/drawing/2014/main" id="{E51F9E5D-B762-4EFF-A286-F79A4968C9C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6" name="テキスト ボックス 435">
          <a:extLst>
            <a:ext uri="{FF2B5EF4-FFF2-40B4-BE49-F238E27FC236}">
              <a16:creationId xmlns:a16="http://schemas.microsoft.com/office/drawing/2014/main" id="{4BA3E54B-ED03-4CB0-9ABB-3692611C3C8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7A05EBE1-BB88-4A93-B9AD-E5D545663B6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8" name="テキスト ボックス 437">
          <a:extLst>
            <a:ext uri="{FF2B5EF4-FFF2-40B4-BE49-F238E27FC236}">
              <a16:creationId xmlns:a16="http://schemas.microsoft.com/office/drawing/2014/main" id="{A9171239-91E2-41ED-85E4-753877615ABA}"/>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a:extLst>
            <a:ext uri="{FF2B5EF4-FFF2-40B4-BE49-F238E27FC236}">
              <a16:creationId xmlns:a16="http://schemas.microsoft.com/office/drawing/2014/main" id="{2534639C-5BE1-45F5-BF6C-4D5C7810E1A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40" name="直線コネクタ 439">
          <a:extLst>
            <a:ext uri="{FF2B5EF4-FFF2-40B4-BE49-F238E27FC236}">
              <a16:creationId xmlns:a16="http://schemas.microsoft.com/office/drawing/2014/main" id="{1C7D2D19-4D9F-4BD1-85CE-9BE83868C249}"/>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1" name="【学校施設】&#10;有形固定資産減価償却率最小値テキスト">
          <a:extLst>
            <a:ext uri="{FF2B5EF4-FFF2-40B4-BE49-F238E27FC236}">
              <a16:creationId xmlns:a16="http://schemas.microsoft.com/office/drawing/2014/main" id="{78564D59-0602-4FD8-82DB-641393AD449C}"/>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2" name="直線コネクタ 441">
          <a:extLst>
            <a:ext uri="{FF2B5EF4-FFF2-40B4-BE49-F238E27FC236}">
              <a16:creationId xmlns:a16="http://schemas.microsoft.com/office/drawing/2014/main" id="{E693ECCB-C997-4849-95C3-0235666CC0E6}"/>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3" name="【学校施設】&#10;有形固定資産減価償却率最大値テキスト">
          <a:extLst>
            <a:ext uri="{FF2B5EF4-FFF2-40B4-BE49-F238E27FC236}">
              <a16:creationId xmlns:a16="http://schemas.microsoft.com/office/drawing/2014/main" id="{E7C81733-6075-4D8F-9298-CA968DD0C9F5}"/>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4" name="直線コネクタ 443">
          <a:extLst>
            <a:ext uri="{FF2B5EF4-FFF2-40B4-BE49-F238E27FC236}">
              <a16:creationId xmlns:a16="http://schemas.microsoft.com/office/drawing/2014/main" id="{60E3182B-33A0-4FF2-A882-D10CF99C5B71}"/>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445" name="【学校施設】&#10;有形固定資産減価償却率平均値テキスト">
          <a:extLst>
            <a:ext uri="{FF2B5EF4-FFF2-40B4-BE49-F238E27FC236}">
              <a16:creationId xmlns:a16="http://schemas.microsoft.com/office/drawing/2014/main" id="{C62144EB-07CA-4821-AC66-BE5098558BCF}"/>
            </a:ext>
          </a:extLst>
        </xdr:cNvPr>
        <xdr:cNvSpPr txBox="1"/>
      </xdr:nvSpPr>
      <xdr:spPr>
        <a:xfrm>
          <a:off x="144145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46" name="フローチャート: 判断 445">
          <a:extLst>
            <a:ext uri="{FF2B5EF4-FFF2-40B4-BE49-F238E27FC236}">
              <a16:creationId xmlns:a16="http://schemas.microsoft.com/office/drawing/2014/main" id="{8C371E1B-A5F3-4B33-B6D7-2858153C31D0}"/>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47" name="フローチャート: 判断 446">
          <a:extLst>
            <a:ext uri="{FF2B5EF4-FFF2-40B4-BE49-F238E27FC236}">
              <a16:creationId xmlns:a16="http://schemas.microsoft.com/office/drawing/2014/main" id="{70CAF55E-5FC7-49A3-ACD3-F60B4621E741}"/>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48" name="フローチャート: 判断 447">
          <a:extLst>
            <a:ext uri="{FF2B5EF4-FFF2-40B4-BE49-F238E27FC236}">
              <a16:creationId xmlns:a16="http://schemas.microsoft.com/office/drawing/2014/main" id="{9EC71890-DF5C-4ABE-BFA9-A8BE4072ABB5}"/>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49" name="フローチャート: 判断 448">
          <a:extLst>
            <a:ext uri="{FF2B5EF4-FFF2-40B4-BE49-F238E27FC236}">
              <a16:creationId xmlns:a16="http://schemas.microsoft.com/office/drawing/2014/main" id="{7799F435-3FB3-4495-8B24-42356CE565F9}"/>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450" name="フローチャート: 判断 449">
          <a:extLst>
            <a:ext uri="{FF2B5EF4-FFF2-40B4-BE49-F238E27FC236}">
              <a16:creationId xmlns:a16="http://schemas.microsoft.com/office/drawing/2014/main" id="{A847C75C-1F65-4BB7-AE9C-39F1D912A07E}"/>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FA4223EC-6DFC-4EB2-A109-397D2C30583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4282473-8137-4971-8755-69C9CA973E3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16D39EEF-2CDE-4A33-AEC5-07F9E6BE2A5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7562DCCF-E40D-4BF3-9AD7-257FAFFA362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D0EEB011-3AAE-4D4C-9AB5-540DD204335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21590</xdr:rowOff>
    </xdr:from>
    <xdr:to>
      <xdr:col>85</xdr:col>
      <xdr:colOff>177800</xdr:colOff>
      <xdr:row>61</xdr:row>
      <xdr:rowOff>123190</xdr:rowOff>
    </xdr:to>
    <xdr:sp macro="" textlink="">
      <xdr:nvSpPr>
        <xdr:cNvPr id="456" name="楕円 455">
          <a:extLst>
            <a:ext uri="{FF2B5EF4-FFF2-40B4-BE49-F238E27FC236}">
              <a16:creationId xmlns:a16="http://schemas.microsoft.com/office/drawing/2014/main" id="{B92A1757-DDF2-4DFB-966B-DA8187B69CAC}"/>
            </a:ext>
          </a:extLst>
        </xdr:cNvPr>
        <xdr:cNvSpPr/>
      </xdr:nvSpPr>
      <xdr:spPr>
        <a:xfrm>
          <a:off x="14325600" y="102476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xdr:rowOff>
    </xdr:from>
    <xdr:ext cx="405111" cy="259045"/>
    <xdr:sp macro="" textlink="">
      <xdr:nvSpPr>
        <xdr:cNvPr id="457" name="【学校施設】&#10;有形固定資産減価償却率該当値テキスト">
          <a:extLst>
            <a:ext uri="{FF2B5EF4-FFF2-40B4-BE49-F238E27FC236}">
              <a16:creationId xmlns:a16="http://schemas.microsoft.com/office/drawing/2014/main" id="{CCB3A0F4-4F23-419A-BD1D-621BB9D7013C}"/>
            </a:ext>
          </a:extLst>
        </xdr:cNvPr>
        <xdr:cNvSpPr txBox="1"/>
      </xdr:nvSpPr>
      <xdr:spPr>
        <a:xfrm>
          <a:off x="14414500"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458" name="楕円 457">
          <a:extLst>
            <a:ext uri="{FF2B5EF4-FFF2-40B4-BE49-F238E27FC236}">
              <a16:creationId xmlns:a16="http://schemas.microsoft.com/office/drawing/2014/main" id="{719220EE-CA23-44C6-8546-C6AC87A17109}"/>
            </a:ext>
          </a:extLst>
        </xdr:cNvPr>
        <xdr:cNvSpPr/>
      </xdr:nvSpPr>
      <xdr:spPr>
        <a:xfrm>
          <a:off x="1357884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72390</xdr:rowOff>
    </xdr:to>
    <xdr:cxnSp macro="">
      <xdr:nvCxnSpPr>
        <xdr:cNvPr id="459" name="直線コネクタ 458">
          <a:extLst>
            <a:ext uri="{FF2B5EF4-FFF2-40B4-BE49-F238E27FC236}">
              <a16:creationId xmlns:a16="http://schemas.microsoft.com/office/drawing/2014/main" id="{6431D8E9-8850-4683-99AD-8B1D0492ABC8}"/>
            </a:ext>
          </a:extLst>
        </xdr:cNvPr>
        <xdr:cNvCxnSpPr/>
      </xdr:nvCxnSpPr>
      <xdr:spPr>
        <a:xfrm>
          <a:off x="13629640" y="1026033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460" name="楕円 459">
          <a:extLst>
            <a:ext uri="{FF2B5EF4-FFF2-40B4-BE49-F238E27FC236}">
              <a16:creationId xmlns:a16="http://schemas.microsoft.com/office/drawing/2014/main" id="{50E2A5A6-B4D4-4593-9A5B-C03B4BF66849}"/>
            </a:ext>
          </a:extLst>
        </xdr:cNvPr>
        <xdr:cNvSpPr/>
      </xdr:nvSpPr>
      <xdr:spPr>
        <a:xfrm>
          <a:off x="12804140" y="1016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34290</xdr:rowOff>
    </xdr:to>
    <xdr:cxnSp macro="">
      <xdr:nvCxnSpPr>
        <xdr:cNvPr id="461" name="直線コネクタ 460">
          <a:extLst>
            <a:ext uri="{FF2B5EF4-FFF2-40B4-BE49-F238E27FC236}">
              <a16:creationId xmlns:a16="http://schemas.microsoft.com/office/drawing/2014/main" id="{CFE16840-56DB-400F-85C0-777B185D9D2C}"/>
            </a:ext>
          </a:extLst>
        </xdr:cNvPr>
        <xdr:cNvCxnSpPr/>
      </xdr:nvCxnSpPr>
      <xdr:spPr>
        <a:xfrm>
          <a:off x="12854940" y="1021842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462" name="楕円 461">
          <a:extLst>
            <a:ext uri="{FF2B5EF4-FFF2-40B4-BE49-F238E27FC236}">
              <a16:creationId xmlns:a16="http://schemas.microsoft.com/office/drawing/2014/main" id="{44A14247-0230-4386-8FF5-2A38BB33F62A}"/>
            </a:ext>
          </a:extLst>
        </xdr:cNvPr>
        <xdr:cNvSpPr/>
      </xdr:nvSpPr>
      <xdr:spPr>
        <a:xfrm>
          <a:off x="1202944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114300</xdr:rowOff>
    </xdr:from>
    <xdr:to>
      <xdr:col>76</xdr:col>
      <xdr:colOff>114300</xdr:colOff>
      <xdr:row>60</xdr:row>
      <xdr:rowOff>160020</xdr:rowOff>
    </xdr:to>
    <xdr:cxnSp macro="">
      <xdr:nvCxnSpPr>
        <xdr:cNvPr id="463" name="直線コネクタ 462">
          <a:extLst>
            <a:ext uri="{FF2B5EF4-FFF2-40B4-BE49-F238E27FC236}">
              <a16:creationId xmlns:a16="http://schemas.microsoft.com/office/drawing/2014/main" id="{EEA370C2-DC08-4929-8C09-89CF306527E1}"/>
            </a:ext>
          </a:extLst>
        </xdr:cNvPr>
        <xdr:cNvCxnSpPr/>
      </xdr:nvCxnSpPr>
      <xdr:spPr>
        <a:xfrm>
          <a:off x="12072620" y="1017270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23495</xdr:rowOff>
    </xdr:from>
    <xdr:to>
      <xdr:col>67</xdr:col>
      <xdr:colOff>101600</xdr:colOff>
      <xdr:row>60</xdr:row>
      <xdr:rowOff>125095</xdr:rowOff>
    </xdr:to>
    <xdr:sp macro="" textlink="">
      <xdr:nvSpPr>
        <xdr:cNvPr id="464" name="楕円 463">
          <a:extLst>
            <a:ext uri="{FF2B5EF4-FFF2-40B4-BE49-F238E27FC236}">
              <a16:creationId xmlns:a16="http://schemas.microsoft.com/office/drawing/2014/main" id="{6DC02123-A5D5-4615-8319-C251DE79BAEF}"/>
            </a:ext>
          </a:extLst>
        </xdr:cNvPr>
        <xdr:cNvSpPr/>
      </xdr:nvSpPr>
      <xdr:spPr>
        <a:xfrm>
          <a:off x="1123188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74295</xdr:rowOff>
    </xdr:from>
    <xdr:to>
      <xdr:col>71</xdr:col>
      <xdr:colOff>177800</xdr:colOff>
      <xdr:row>60</xdr:row>
      <xdr:rowOff>114300</xdr:rowOff>
    </xdr:to>
    <xdr:cxnSp macro="">
      <xdr:nvCxnSpPr>
        <xdr:cNvPr id="465" name="直線コネクタ 464">
          <a:extLst>
            <a:ext uri="{FF2B5EF4-FFF2-40B4-BE49-F238E27FC236}">
              <a16:creationId xmlns:a16="http://schemas.microsoft.com/office/drawing/2014/main" id="{E6BECBF8-2901-43A7-B9B9-B40A1A7C01AC}"/>
            </a:ext>
          </a:extLst>
        </xdr:cNvPr>
        <xdr:cNvCxnSpPr/>
      </xdr:nvCxnSpPr>
      <xdr:spPr>
        <a:xfrm>
          <a:off x="11282680" y="1013269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466" name="n_1aveValue【学校施設】&#10;有形固定資産減価償却率">
          <a:extLst>
            <a:ext uri="{FF2B5EF4-FFF2-40B4-BE49-F238E27FC236}">
              <a16:creationId xmlns:a16="http://schemas.microsoft.com/office/drawing/2014/main" id="{A932149D-585B-4EFC-99D6-FA75E018DB85}"/>
            </a:ext>
          </a:extLst>
        </xdr:cNvPr>
        <xdr:cNvSpPr txBox="1"/>
      </xdr:nvSpPr>
      <xdr:spPr>
        <a:xfrm>
          <a:off x="13437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467" name="n_2aveValue【学校施設】&#10;有形固定資産減価償却率">
          <a:extLst>
            <a:ext uri="{FF2B5EF4-FFF2-40B4-BE49-F238E27FC236}">
              <a16:creationId xmlns:a16="http://schemas.microsoft.com/office/drawing/2014/main" id="{0593B246-7A38-471E-B4D0-A58013217F9E}"/>
            </a:ext>
          </a:extLst>
        </xdr:cNvPr>
        <xdr:cNvSpPr txBox="1"/>
      </xdr:nvSpPr>
      <xdr:spPr>
        <a:xfrm>
          <a:off x="126752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468" name="n_3aveValue【学校施設】&#10;有形固定資産減価償却率">
          <a:extLst>
            <a:ext uri="{FF2B5EF4-FFF2-40B4-BE49-F238E27FC236}">
              <a16:creationId xmlns:a16="http://schemas.microsoft.com/office/drawing/2014/main" id="{874A03E7-2351-4E42-B4A1-6E65A0A250FE}"/>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469" name="n_4aveValue【学校施設】&#10;有形固定資産減価償却率">
          <a:extLst>
            <a:ext uri="{FF2B5EF4-FFF2-40B4-BE49-F238E27FC236}">
              <a16:creationId xmlns:a16="http://schemas.microsoft.com/office/drawing/2014/main" id="{B6C0B81F-D62F-46BD-96B9-4EA410712577}"/>
            </a:ext>
          </a:extLst>
        </xdr:cNvPr>
        <xdr:cNvSpPr txBox="1"/>
      </xdr:nvSpPr>
      <xdr:spPr>
        <a:xfrm>
          <a:off x="1110298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76217</xdr:rowOff>
    </xdr:from>
    <xdr:ext cx="405111" cy="259045"/>
    <xdr:sp macro="" textlink="">
      <xdr:nvSpPr>
        <xdr:cNvPr id="470" name="n_1mainValue【学校施設】&#10;有形固定資産減価償却率">
          <a:extLst>
            <a:ext uri="{FF2B5EF4-FFF2-40B4-BE49-F238E27FC236}">
              <a16:creationId xmlns:a16="http://schemas.microsoft.com/office/drawing/2014/main" id="{5A40BFF0-1BBF-4F0E-AF32-99C985E03762}"/>
            </a:ext>
          </a:extLst>
        </xdr:cNvPr>
        <xdr:cNvSpPr txBox="1"/>
      </xdr:nvSpPr>
      <xdr:spPr>
        <a:xfrm>
          <a:off x="134372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471" name="n_2mainValue【学校施設】&#10;有形固定資産減価償却率">
          <a:extLst>
            <a:ext uri="{FF2B5EF4-FFF2-40B4-BE49-F238E27FC236}">
              <a16:creationId xmlns:a16="http://schemas.microsoft.com/office/drawing/2014/main" id="{90409E3A-7520-49FC-903A-759796D83317}"/>
            </a:ext>
          </a:extLst>
        </xdr:cNvPr>
        <xdr:cNvSpPr txBox="1"/>
      </xdr:nvSpPr>
      <xdr:spPr>
        <a:xfrm>
          <a:off x="126752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472" name="n_3mainValue【学校施設】&#10;有形固定資産減価償却率">
          <a:extLst>
            <a:ext uri="{FF2B5EF4-FFF2-40B4-BE49-F238E27FC236}">
              <a16:creationId xmlns:a16="http://schemas.microsoft.com/office/drawing/2014/main" id="{E4D3E7EE-E904-4E37-9A72-9EE7C0472D4A}"/>
            </a:ext>
          </a:extLst>
        </xdr:cNvPr>
        <xdr:cNvSpPr txBox="1"/>
      </xdr:nvSpPr>
      <xdr:spPr>
        <a:xfrm>
          <a:off x="119005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116222</xdr:rowOff>
    </xdr:from>
    <xdr:ext cx="405111" cy="259045"/>
    <xdr:sp macro="" textlink="">
      <xdr:nvSpPr>
        <xdr:cNvPr id="473" name="n_4mainValue【学校施設】&#10;有形固定資産減価償却率">
          <a:extLst>
            <a:ext uri="{FF2B5EF4-FFF2-40B4-BE49-F238E27FC236}">
              <a16:creationId xmlns:a16="http://schemas.microsoft.com/office/drawing/2014/main" id="{6DC8D8FF-5CD4-481D-B223-07BDDE943EED}"/>
            </a:ext>
          </a:extLst>
        </xdr:cNvPr>
        <xdr:cNvSpPr txBox="1"/>
      </xdr:nvSpPr>
      <xdr:spPr>
        <a:xfrm>
          <a:off x="1110298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id="{F4522565-7F2B-4DC5-AE63-946F96D7CD3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id="{ED04E064-20A8-49DF-8EF3-18FB54BD122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id="{EDD857F1-EA75-4D39-94AB-75802C0C1CD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id="{9C753D02-0A2C-43CC-A23E-43C19352900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id="{7556CF45-FE58-4063-8D0D-7B2D6E8D809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id="{BB2E65BE-D629-47B8-AAB5-B91AE23ACC9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id="{58F90C54-3E56-44D6-BC57-3E429C0D8E4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id="{44C6E906-4A5F-43C7-958B-06245539E4F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id="{B71FD313-109B-488E-ACE7-5A8F9F4C19F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id="{78E48BF8-D36C-4BDF-9752-1B05836FB38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4" name="直線コネクタ 483">
          <a:extLst>
            <a:ext uri="{FF2B5EF4-FFF2-40B4-BE49-F238E27FC236}">
              <a16:creationId xmlns:a16="http://schemas.microsoft.com/office/drawing/2014/main" id="{68D7710C-0982-4751-AF45-9DDCA06C400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5" name="テキスト ボックス 484">
          <a:extLst>
            <a:ext uri="{FF2B5EF4-FFF2-40B4-BE49-F238E27FC236}">
              <a16:creationId xmlns:a16="http://schemas.microsoft.com/office/drawing/2014/main" id="{416FB564-574A-4C38-BAE1-C59831C1FD4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6" name="直線コネクタ 485">
          <a:extLst>
            <a:ext uri="{FF2B5EF4-FFF2-40B4-BE49-F238E27FC236}">
              <a16:creationId xmlns:a16="http://schemas.microsoft.com/office/drawing/2014/main" id="{8D2DB2F2-DF7F-4BEA-B522-F14AF0A20EC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7" name="テキスト ボックス 486">
          <a:extLst>
            <a:ext uri="{FF2B5EF4-FFF2-40B4-BE49-F238E27FC236}">
              <a16:creationId xmlns:a16="http://schemas.microsoft.com/office/drawing/2014/main" id="{F60998CF-D30B-4E5F-B3EB-2A6483D9B69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8" name="直線コネクタ 487">
          <a:extLst>
            <a:ext uri="{FF2B5EF4-FFF2-40B4-BE49-F238E27FC236}">
              <a16:creationId xmlns:a16="http://schemas.microsoft.com/office/drawing/2014/main" id="{D02F3804-F320-456D-A3D6-80CC95874DB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9" name="テキスト ボックス 488">
          <a:extLst>
            <a:ext uri="{FF2B5EF4-FFF2-40B4-BE49-F238E27FC236}">
              <a16:creationId xmlns:a16="http://schemas.microsoft.com/office/drawing/2014/main" id="{F790A189-429D-4724-9B0B-EA5AEC2EFA7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0" name="直線コネクタ 489">
          <a:extLst>
            <a:ext uri="{FF2B5EF4-FFF2-40B4-BE49-F238E27FC236}">
              <a16:creationId xmlns:a16="http://schemas.microsoft.com/office/drawing/2014/main" id="{85002769-95DC-431A-9E77-67316D21C93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1" name="テキスト ボックス 490">
          <a:extLst>
            <a:ext uri="{FF2B5EF4-FFF2-40B4-BE49-F238E27FC236}">
              <a16:creationId xmlns:a16="http://schemas.microsoft.com/office/drawing/2014/main" id="{A565AD85-EE61-47E6-9C32-0E8BB6F817D3}"/>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2" name="直線コネクタ 491">
          <a:extLst>
            <a:ext uri="{FF2B5EF4-FFF2-40B4-BE49-F238E27FC236}">
              <a16:creationId xmlns:a16="http://schemas.microsoft.com/office/drawing/2014/main" id="{C87D7CEF-51ED-4851-831D-FA915CDF7622}"/>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3" name="テキスト ボックス 492">
          <a:extLst>
            <a:ext uri="{FF2B5EF4-FFF2-40B4-BE49-F238E27FC236}">
              <a16:creationId xmlns:a16="http://schemas.microsoft.com/office/drawing/2014/main" id="{3C114D31-F003-457E-ABFD-CD6B8473E8F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81CBD461-028C-4E45-AB40-AB0D35A7508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6BFDE522-C8E9-4BBB-B8A7-438368EB5B27}"/>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2C92AA76-13C4-47BC-868F-8B6F72765B4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7" name="直線コネクタ 496">
          <a:extLst>
            <a:ext uri="{FF2B5EF4-FFF2-40B4-BE49-F238E27FC236}">
              <a16:creationId xmlns:a16="http://schemas.microsoft.com/office/drawing/2014/main" id="{0BB34E79-3ED5-49C2-8930-757E93215F04}"/>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8" name="【学校施設】&#10;一人当たり面積最小値テキスト">
          <a:extLst>
            <a:ext uri="{FF2B5EF4-FFF2-40B4-BE49-F238E27FC236}">
              <a16:creationId xmlns:a16="http://schemas.microsoft.com/office/drawing/2014/main" id="{D60E2CC0-1E4F-469B-A944-526BC6868B23}"/>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499" name="直線コネクタ 498">
          <a:extLst>
            <a:ext uri="{FF2B5EF4-FFF2-40B4-BE49-F238E27FC236}">
              <a16:creationId xmlns:a16="http://schemas.microsoft.com/office/drawing/2014/main" id="{86574670-E725-4B23-9DCF-475277D5BD70}"/>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00" name="【学校施設】&#10;一人当たり面積最大値テキスト">
          <a:extLst>
            <a:ext uri="{FF2B5EF4-FFF2-40B4-BE49-F238E27FC236}">
              <a16:creationId xmlns:a16="http://schemas.microsoft.com/office/drawing/2014/main" id="{8DF3D5DC-CA3E-4890-BFB6-5CF59A122E44}"/>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01" name="直線コネクタ 500">
          <a:extLst>
            <a:ext uri="{FF2B5EF4-FFF2-40B4-BE49-F238E27FC236}">
              <a16:creationId xmlns:a16="http://schemas.microsoft.com/office/drawing/2014/main" id="{05D1AFBD-042D-4F01-BD0B-2598BFE03B08}"/>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2" name="【学校施設】&#10;一人当たり面積平均値テキスト">
          <a:extLst>
            <a:ext uri="{FF2B5EF4-FFF2-40B4-BE49-F238E27FC236}">
              <a16:creationId xmlns:a16="http://schemas.microsoft.com/office/drawing/2014/main" id="{42C0BA3E-790C-4A4F-A0E9-BFF0D3980C39}"/>
            </a:ext>
          </a:extLst>
        </xdr:cNvPr>
        <xdr:cNvSpPr txBox="1"/>
      </xdr:nvSpPr>
      <xdr:spPr>
        <a:xfrm>
          <a:off x="19547840" y="10092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3" name="フローチャート: 判断 502">
          <a:extLst>
            <a:ext uri="{FF2B5EF4-FFF2-40B4-BE49-F238E27FC236}">
              <a16:creationId xmlns:a16="http://schemas.microsoft.com/office/drawing/2014/main" id="{63B93D02-29D0-42F4-A2C0-924218D10A68}"/>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04" name="フローチャート: 判断 503">
          <a:extLst>
            <a:ext uri="{FF2B5EF4-FFF2-40B4-BE49-F238E27FC236}">
              <a16:creationId xmlns:a16="http://schemas.microsoft.com/office/drawing/2014/main" id="{FA49B07B-3D19-4951-8304-F71A4C4CDED8}"/>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05" name="フローチャート: 判断 504">
          <a:extLst>
            <a:ext uri="{FF2B5EF4-FFF2-40B4-BE49-F238E27FC236}">
              <a16:creationId xmlns:a16="http://schemas.microsoft.com/office/drawing/2014/main" id="{7CB02B8D-95BA-4823-AF71-036567946ED0}"/>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06" name="フローチャート: 判断 505">
          <a:extLst>
            <a:ext uri="{FF2B5EF4-FFF2-40B4-BE49-F238E27FC236}">
              <a16:creationId xmlns:a16="http://schemas.microsoft.com/office/drawing/2014/main" id="{32EC1401-248F-4767-BAD7-7E32A1798D5C}"/>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07" name="フローチャート: 判断 506">
          <a:extLst>
            <a:ext uri="{FF2B5EF4-FFF2-40B4-BE49-F238E27FC236}">
              <a16:creationId xmlns:a16="http://schemas.microsoft.com/office/drawing/2014/main" id="{E6FA0C11-B8F6-40C8-A49D-1001AD8EB3B5}"/>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CD697A0E-B9DC-4DE6-A47E-B26F93B56F1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A210DDD-35E5-4357-BB3A-4BA2D26B072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BEC271E4-1B69-4A77-A31F-74B163629AC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C94652FA-6867-4389-BA27-05E6E2BFF0D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6EA1135A-FAA1-4483-B9D3-A883FA51A72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13" name="楕円 512">
          <a:extLst>
            <a:ext uri="{FF2B5EF4-FFF2-40B4-BE49-F238E27FC236}">
              <a16:creationId xmlns:a16="http://schemas.microsoft.com/office/drawing/2014/main" id="{399194C1-B55C-4974-AB43-2C79C2FBD1E9}"/>
            </a:ext>
          </a:extLst>
        </xdr:cNvPr>
        <xdr:cNvSpPr/>
      </xdr:nvSpPr>
      <xdr:spPr>
        <a:xfrm>
          <a:off x="19458940" y="10341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93743</xdr:rowOff>
    </xdr:from>
    <xdr:ext cx="469744" cy="259045"/>
    <xdr:sp macro="" textlink="">
      <xdr:nvSpPr>
        <xdr:cNvPr id="514" name="【学校施設】&#10;一人当たり面積該当値テキスト">
          <a:extLst>
            <a:ext uri="{FF2B5EF4-FFF2-40B4-BE49-F238E27FC236}">
              <a16:creationId xmlns:a16="http://schemas.microsoft.com/office/drawing/2014/main" id="{65BE030D-58FE-49D6-B77E-9AB0933C0888}"/>
            </a:ext>
          </a:extLst>
        </xdr:cNvPr>
        <xdr:cNvSpPr txBox="1"/>
      </xdr:nvSpPr>
      <xdr:spPr>
        <a:xfrm>
          <a:off x="19547840" y="1031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123698</xdr:rowOff>
    </xdr:from>
    <xdr:to>
      <xdr:col>112</xdr:col>
      <xdr:colOff>38100</xdr:colOff>
      <xdr:row>62</xdr:row>
      <xdr:rowOff>53848</xdr:rowOff>
    </xdr:to>
    <xdr:sp macro="" textlink="">
      <xdr:nvSpPr>
        <xdr:cNvPr id="515" name="楕円 514">
          <a:extLst>
            <a:ext uri="{FF2B5EF4-FFF2-40B4-BE49-F238E27FC236}">
              <a16:creationId xmlns:a16="http://schemas.microsoft.com/office/drawing/2014/main" id="{6C612E25-C126-4794-A197-E015B793FCEA}"/>
            </a:ext>
          </a:extLst>
        </xdr:cNvPr>
        <xdr:cNvSpPr/>
      </xdr:nvSpPr>
      <xdr:spPr>
        <a:xfrm>
          <a:off x="18735040" y="10349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166116</xdr:rowOff>
    </xdr:from>
    <xdr:to>
      <xdr:col>116</xdr:col>
      <xdr:colOff>63500</xdr:colOff>
      <xdr:row>62</xdr:row>
      <xdr:rowOff>3048</xdr:rowOff>
    </xdr:to>
    <xdr:cxnSp macro="">
      <xdr:nvCxnSpPr>
        <xdr:cNvPr id="516" name="直線コネクタ 515">
          <a:extLst>
            <a:ext uri="{FF2B5EF4-FFF2-40B4-BE49-F238E27FC236}">
              <a16:creationId xmlns:a16="http://schemas.microsoft.com/office/drawing/2014/main" id="{E69A5E8E-3AAA-44DD-9742-7F9820FB8908}"/>
            </a:ext>
          </a:extLst>
        </xdr:cNvPr>
        <xdr:cNvCxnSpPr/>
      </xdr:nvCxnSpPr>
      <xdr:spPr>
        <a:xfrm flipV="1">
          <a:off x="18778220" y="1039215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126365</xdr:rowOff>
    </xdr:from>
    <xdr:to>
      <xdr:col>107</xdr:col>
      <xdr:colOff>101600</xdr:colOff>
      <xdr:row>62</xdr:row>
      <xdr:rowOff>56515</xdr:rowOff>
    </xdr:to>
    <xdr:sp macro="" textlink="">
      <xdr:nvSpPr>
        <xdr:cNvPr id="517" name="楕円 516">
          <a:extLst>
            <a:ext uri="{FF2B5EF4-FFF2-40B4-BE49-F238E27FC236}">
              <a16:creationId xmlns:a16="http://schemas.microsoft.com/office/drawing/2014/main" id="{8214A47A-4DC4-4665-A8C7-4777078A7AC8}"/>
            </a:ext>
          </a:extLst>
        </xdr:cNvPr>
        <xdr:cNvSpPr/>
      </xdr:nvSpPr>
      <xdr:spPr>
        <a:xfrm>
          <a:off x="17937480" y="1035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3048</xdr:rowOff>
    </xdr:from>
    <xdr:to>
      <xdr:col>111</xdr:col>
      <xdr:colOff>177800</xdr:colOff>
      <xdr:row>62</xdr:row>
      <xdr:rowOff>5715</xdr:rowOff>
    </xdr:to>
    <xdr:cxnSp macro="">
      <xdr:nvCxnSpPr>
        <xdr:cNvPr id="518" name="直線コネクタ 517">
          <a:extLst>
            <a:ext uri="{FF2B5EF4-FFF2-40B4-BE49-F238E27FC236}">
              <a16:creationId xmlns:a16="http://schemas.microsoft.com/office/drawing/2014/main" id="{3CABF6AA-C3A0-4B6E-B1A4-27ED8255C20E}"/>
            </a:ext>
          </a:extLst>
        </xdr:cNvPr>
        <xdr:cNvCxnSpPr/>
      </xdr:nvCxnSpPr>
      <xdr:spPr>
        <a:xfrm flipV="1">
          <a:off x="17988280" y="10396728"/>
          <a:ext cx="78994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129604</xdr:rowOff>
    </xdr:from>
    <xdr:to>
      <xdr:col>102</xdr:col>
      <xdr:colOff>165100</xdr:colOff>
      <xdr:row>62</xdr:row>
      <xdr:rowOff>59754</xdr:rowOff>
    </xdr:to>
    <xdr:sp macro="" textlink="">
      <xdr:nvSpPr>
        <xdr:cNvPr id="519" name="楕円 518">
          <a:extLst>
            <a:ext uri="{FF2B5EF4-FFF2-40B4-BE49-F238E27FC236}">
              <a16:creationId xmlns:a16="http://schemas.microsoft.com/office/drawing/2014/main" id="{DBE83626-DC9D-4FA7-AF76-4DF9DBC08C9E}"/>
            </a:ext>
          </a:extLst>
        </xdr:cNvPr>
        <xdr:cNvSpPr/>
      </xdr:nvSpPr>
      <xdr:spPr>
        <a:xfrm>
          <a:off x="17162780" y="103556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5715</xdr:rowOff>
    </xdr:from>
    <xdr:to>
      <xdr:col>107</xdr:col>
      <xdr:colOff>50800</xdr:colOff>
      <xdr:row>62</xdr:row>
      <xdr:rowOff>8954</xdr:rowOff>
    </xdr:to>
    <xdr:cxnSp macro="">
      <xdr:nvCxnSpPr>
        <xdr:cNvPr id="520" name="直線コネクタ 519">
          <a:extLst>
            <a:ext uri="{FF2B5EF4-FFF2-40B4-BE49-F238E27FC236}">
              <a16:creationId xmlns:a16="http://schemas.microsoft.com/office/drawing/2014/main" id="{B5F31ECF-310C-40C5-9993-66AC85DA44C5}"/>
            </a:ext>
          </a:extLst>
        </xdr:cNvPr>
        <xdr:cNvCxnSpPr/>
      </xdr:nvCxnSpPr>
      <xdr:spPr>
        <a:xfrm flipV="1">
          <a:off x="17213580" y="10399395"/>
          <a:ext cx="7747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137795</xdr:rowOff>
    </xdr:from>
    <xdr:to>
      <xdr:col>98</xdr:col>
      <xdr:colOff>38100</xdr:colOff>
      <xdr:row>62</xdr:row>
      <xdr:rowOff>67945</xdr:rowOff>
    </xdr:to>
    <xdr:sp macro="" textlink="">
      <xdr:nvSpPr>
        <xdr:cNvPr id="521" name="楕円 520">
          <a:extLst>
            <a:ext uri="{FF2B5EF4-FFF2-40B4-BE49-F238E27FC236}">
              <a16:creationId xmlns:a16="http://schemas.microsoft.com/office/drawing/2014/main" id="{5F7D7BD4-7BBB-4E22-9242-9EBF59B0913C}"/>
            </a:ext>
          </a:extLst>
        </xdr:cNvPr>
        <xdr:cNvSpPr/>
      </xdr:nvSpPr>
      <xdr:spPr>
        <a:xfrm>
          <a:off x="16388080" y="10363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8954</xdr:rowOff>
    </xdr:from>
    <xdr:to>
      <xdr:col>102</xdr:col>
      <xdr:colOff>114300</xdr:colOff>
      <xdr:row>62</xdr:row>
      <xdr:rowOff>17145</xdr:rowOff>
    </xdr:to>
    <xdr:cxnSp macro="">
      <xdr:nvCxnSpPr>
        <xdr:cNvPr id="522" name="直線コネクタ 521">
          <a:extLst>
            <a:ext uri="{FF2B5EF4-FFF2-40B4-BE49-F238E27FC236}">
              <a16:creationId xmlns:a16="http://schemas.microsoft.com/office/drawing/2014/main" id="{885EB959-0990-4DB0-8D35-500A1845DEF6}"/>
            </a:ext>
          </a:extLst>
        </xdr:cNvPr>
        <xdr:cNvCxnSpPr/>
      </xdr:nvCxnSpPr>
      <xdr:spPr>
        <a:xfrm flipV="1">
          <a:off x="16431260" y="10402634"/>
          <a:ext cx="78232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523" name="n_1aveValue【学校施設】&#10;一人当たり面積">
          <a:extLst>
            <a:ext uri="{FF2B5EF4-FFF2-40B4-BE49-F238E27FC236}">
              <a16:creationId xmlns:a16="http://schemas.microsoft.com/office/drawing/2014/main" id="{EA63AF9D-5866-4E29-81A6-FC051F4A2E8F}"/>
            </a:ext>
          </a:extLst>
        </xdr:cNvPr>
        <xdr:cNvSpPr txBox="1"/>
      </xdr:nvSpPr>
      <xdr:spPr>
        <a:xfrm>
          <a:off x="18561127" y="100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24" name="n_2aveValue【学校施設】&#10;一人当たり面積">
          <a:extLst>
            <a:ext uri="{FF2B5EF4-FFF2-40B4-BE49-F238E27FC236}">
              <a16:creationId xmlns:a16="http://schemas.microsoft.com/office/drawing/2014/main" id="{05E13973-D345-4A70-90AA-C435C7BBF7FB}"/>
            </a:ext>
          </a:extLst>
        </xdr:cNvPr>
        <xdr:cNvSpPr txBox="1"/>
      </xdr:nvSpPr>
      <xdr:spPr>
        <a:xfrm>
          <a:off x="17776267" y="10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525" name="n_3aveValue【学校施設】&#10;一人当たり面積">
          <a:extLst>
            <a:ext uri="{FF2B5EF4-FFF2-40B4-BE49-F238E27FC236}">
              <a16:creationId xmlns:a16="http://schemas.microsoft.com/office/drawing/2014/main" id="{3458D74B-D089-48B1-BF5D-95CFDFFFE408}"/>
            </a:ext>
          </a:extLst>
        </xdr:cNvPr>
        <xdr:cNvSpPr txBox="1"/>
      </xdr:nvSpPr>
      <xdr:spPr>
        <a:xfrm>
          <a:off x="17001567" y="1003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526" name="n_4aveValue【学校施設】&#10;一人当たり面積">
          <a:extLst>
            <a:ext uri="{FF2B5EF4-FFF2-40B4-BE49-F238E27FC236}">
              <a16:creationId xmlns:a16="http://schemas.microsoft.com/office/drawing/2014/main" id="{CF12721F-2D2D-40EE-8A7C-12FCDE7AE31C}"/>
            </a:ext>
          </a:extLst>
        </xdr:cNvPr>
        <xdr:cNvSpPr txBox="1"/>
      </xdr:nvSpPr>
      <xdr:spPr>
        <a:xfrm>
          <a:off x="16226867" y="1006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44975</xdr:rowOff>
    </xdr:from>
    <xdr:ext cx="469744" cy="259045"/>
    <xdr:sp macro="" textlink="">
      <xdr:nvSpPr>
        <xdr:cNvPr id="527" name="n_1mainValue【学校施設】&#10;一人当たり面積">
          <a:extLst>
            <a:ext uri="{FF2B5EF4-FFF2-40B4-BE49-F238E27FC236}">
              <a16:creationId xmlns:a16="http://schemas.microsoft.com/office/drawing/2014/main" id="{1E915670-2EF0-46FC-9B84-32F45245D51D}"/>
            </a:ext>
          </a:extLst>
        </xdr:cNvPr>
        <xdr:cNvSpPr txBox="1"/>
      </xdr:nvSpPr>
      <xdr:spPr>
        <a:xfrm>
          <a:off x="18561127" y="1043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47642</xdr:rowOff>
    </xdr:from>
    <xdr:ext cx="469744" cy="259045"/>
    <xdr:sp macro="" textlink="">
      <xdr:nvSpPr>
        <xdr:cNvPr id="528" name="n_2mainValue【学校施設】&#10;一人当たり面積">
          <a:extLst>
            <a:ext uri="{FF2B5EF4-FFF2-40B4-BE49-F238E27FC236}">
              <a16:creationId xmlns:a16="http://schemas.microsoft.com/office/drawing/2014/main" id="{A948A284-B8BA-48D7-980E-2A2FFB279B39}"/>
            </a:ext>
          </a:extLst>
        </xdr:cNvPr>
        <xdr:cNvSpPr txBox="1"/>
      </xdr:nvSpPr>
      <xdr:spPr>
        <a:xfrm>
          <a:off x="17776267" y="1044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50881</xdr:rowOff>
    </xdr:from>
    <xdr:ext cx="469744" cy="259045"/>
    <xdr:sp macro="" textlink="">
      <xdr:nvSpPr>
        <xdr:cNvPr id="529" name="n_3mainValue【学校施設】&#10;一人当たり面積">
          <a:extLst>
            <a:ext uri="{FF2B5EF4-FFF2-40B4-BE49-F238E27FC236}">
              <a16:creationId xmlns:a16="http://schemas.microsoft.com/office/drawing/2014/main" id="{017A4305-1C36-4127-8CAB-433686B97F37}"/>
            </a:ext>
          </a:extLst>
        </xdr:cNvPr>
        <xdr:cNvSpPr txBox="1"/>
      </xdr:nvSpPr>
      <xdr:spPr>
        <a:xfrm>
          <a:off x="17001567" y="104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59072</xdr:rowOff>
    </xdr:from>
    <xdr:ext cx="469744" cy="259045"/>
    <xdr:sp macro="" textlink="">
      <xdr:nvSpPr>
        <xdr:cNvPr id="530" name="n_4mainValue【学校施設】&#10;一人当たり面積">
          <a:extLst>
            <a:ext uri="{FF2B5EF4-FFF2-40B4-BE49-F238E27FC236}">
              <a16:creationId xmlns:a16="http://schemas.microsoft.com/office/drawing/2014/main" id="{5B94778A-01D3-46C4-AAED-5114703FA14A}"/>
            </a:ext>
          </a:extLst>
        </xdr:cNvPr>
        <xdr:cNvSpPr txBox="1"/>
      </xdr:nvSpPr>
      <xdr:spPr>
        <a:xfrm>
          <a:off x="16226867"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D4718D8F-F942-4854-8170-B22B4EF307F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836E39AC-3EE0-4976-8FE7-601502D1462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E0A48639-7A39-47E6-A74C-F2D4E20D17D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5B516C76-D3D7-4626-8A7B-19A04B7892A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04DF07B8-0526-4FE0-B9C4-A2BBA4BD64D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251064FB-36C4-4F09-9D2E-91E9503A22F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C962206F-C636-417C-BDA6-59A88F6A917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376409C5-431D-4161-B9B0-8D4235E2C59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674C7794-1FE1-4164-AA77-251BFD77154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446AB210-31F0-4B4E-99AA-E3DACC278CB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14FA2D3C-F317-4F82-8AEB-2CAF4E2BD58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F8523672-FC89-4AE2-A52B-3AC89BD3D20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44AD563A-E0A8-485B-92AB-7E72D9C3107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16694747-6AF0-4542-9F9F-BE71C8717CC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8BF5E0C9-2AB2-48A1-898A-562785186755}"/>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59EDB2EB-35FE-44B5-97C2-3B2D51508E9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33DF7E15-CB40-421E-8988-2AD7186868E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6AC85BAB-7FFA-40C5-AA5F-471937F5080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F6D49675-E3A3-4EFF-8225-54F5688CF8E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44037A45-1E5A-43A0-8EE5-50C753BE13D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51" name="テキスト ボックス 550">
          <a:extLst>
            <a:ext uri="{FF2B5EF4-FFF2-40B4-BE49-F238E27FC236}">
              <a16:creationId xmlns:a16="http://schemas.microsoft.com/office/drawing/2014/main" id="{41592464-2EDA-4706-A43C-7F467C2F627A}"/>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79DB1982-F0E8-4A4C-9030-C33F52F47C5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39BC87AE-D80B-4818-A7B0-8B8BD338C05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54" name="直線コネクタ 553">
          <a:extLst>
            <a:ext uri="{FF2B5EF4-FFF2-40B4-BE49-F238E27FC236}">
              <a16:creationId xmlns:a16="http://schemas.microsoft.com/office/drawing/2014/main" id="{7BD06870-FC3C-4707-AE37-917DF7203902}"/>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55" name="【児童館】&#10;有形固定資産減価償却率最小値テキスト">
          <a:extLst>
            <a:ext uri="{FF2B5EF4-FFF2-40B4-BE49-F238E27FC236}">
              <a16:creationId xmlns:a16="http://schemas.microsoft.com/office/drawing/2014/main" id="{105A741E-6D1E-4403-8C8D-E4036CBFBD24}"/>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6" name="直線コネクタ 555">
          <a:extLst>
            <a:ext uri="{FF2B5EF4-FFF2-40B4-BE49-F238E27FC236}">
              <a16:creationId xmlns:a16="http://schemas.microsoft.com/office/drawing/2014/main" id="{F4DA1E4C-3AAB-49DA-B607-E8C4FBF36048}"/>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57" name="【児童館】&#10;有形固定資産減価償却率最大値テキスト">
          <a:extLst>
            <a:ext uri="{FF2B5EF4-FFF2-40B4-BE49-F238E27FC236}">
              <a16:creationId xmlns:a16="http://schemas.microsoft.com/office/drawing/2014/main" id="{DF4945B3-4258-42E1-BA74-5568DD9D2E14}"/>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8" name="直線コネクタ 557">
          <a:extLst>
            <a:ext uri="{FF2B5EF4-FFF2-40B4-BE49-F238E27FC236}">
              <a16:creationId xmlns:a16="http://schemas.microsoft.com/office/drawing/2014/main" id="{7C7D3641-2C17-41B6-B32D-BCC60C9164A8}"/>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43197</xdr:rowOff>
    </xdr:from>
    <xdr:ext cx="405111" cy="259045"/>
    <xdr:sp macro="" textlink="">
      <xdr:nvSpPr>
        <xdr:cNvPr id="559" name="【児童館】&#10;有形固定資産減価償却率平均値テキスト">
          <a:extLst>
            <a:ext uri="{FF2B5EF4-FFF2-40B4-BE49-F238E27FC236}">
              <a16:creationId xmlns:a16="http://schemas.microsoft.com/office/drawing/2014/main" id="{F0306E3B-8164-4540-8060-7BB72D1AEE33}"/>
            </a:ext>
          </a:extLst>
        </xdr:cNvPr>
        <xdr:cNvSpPr txBox="1"/>
      </xdr:nvSpPr>
      <xdr:spPr>
        <a:xfrm>
          <a:off x="14414500" y="13789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560" name="フローチャート: 判断 559">
          <a:extLst>
            <a:ext uri="{FF2B5EF4-FFF2-40B4-BE49-F238E27FC236}">
              <a16:creationId xmlns:a16="http://schemas.microsoft.com/office/drawing/2014/main" id="{BF369BE8-6F80-48E6-AB18-1800CB9F95ED}"/>
            </a:ext>
          </a:extLst>
        </xdr:cNvPr>
        <xdr:cNvSpPr/>
      </xdr:nvSpPr>
      <xdr:spPr>
        <a:xfrm>
          <a:off x="14325600" y="138112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561" name="フローチャート: 判断 560">
          <a:extLst>
            <a:ext uri="{FF2B5EF4-FFF2-40B4-BE49-F238E27FC236}">
              <a16:creationId xmlns:a16="http://schemas.microsoft.com/office/drawing/2014/main" id="{42279244-DC46-42BE-9D05-BA4AC36856D6}"/>
            </a:ext>
          </a:extLst>
        </xdr:cNvPr>
        <xdr:cNvSpPr/>
      </xdr:nvSpPr>
      <xdr:spPr>
        <a:xfrm>
          <a:off x="13578840" y="1379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562" name="フローチャート: 判断 561">
          <a:extLst>
            <a:ext uri="{FF2B5EF4-FFF2-40B4-BE49-F238E27FC236}">
              <a16:creationId xmlns:a16="http://schemas.microsoft.com/office/drawing/2014/main" id="{6F5703C9-9346-494D-AD29-F48C21FBDBAA}"/>
            </a:ext>
          </a:extLst>
        </xdr:cNvPr>
        <xdr:cNvSpPr/>
      </xdr:nvSpPr>
      <xdr:spPr>
        <a:xfrm>
          <a:off x="12804140" y="1377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563" name="フローチャート: 判断 562">
          <a:extLst>
            <a:ext uri="{FF2B5EF4-FFF2-40B4-BE49-F238E27FC236}">
              <a16:creationId xmlns:a16="http://schemas.microsoft.com/office/drawing/2014/main" id="{5CBD11BD-B40A-43BE-9EF3-43445EC8B792}"/>
            </a:ext>
          </a:extLst>
        </xdr:cNvPr>
        <xdr:cNvSpPr/>
      </xdr:nvSpPr>
      <xdr:spPr>
        <a:xfrm>
          <a:off x="12029440" y="13742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564" name="フローチャート: 判断 563">
          <a:extLst>
            <a:ext uri="{FF2B5EF4-FFF2-40B4-BE49-F238E27FC236}">
              <a16:creationId xmlns:a16="http://schemas.microsoft.com/office/drawing/2014/main" id="{06C319F7-90BD-4052-804A-F55CAEA820E1}"/>
            </a:ext>
          </a:extLst>
        </xdr:cNvPr>
        <xdr:cNvSpPr/>
      </xdr:nvSpPr>
      <xdr:spPr>
        <a:xfrm>
          <a:off x="11231880" y="1375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81996FBC-C02E-49DC-B9C3-7CB07A2277D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CB2719C0-A967-42C7-9732-14EA1E051D5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56F09096-676C-4C46-8D79-26466149DFE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2A515D87-AD3A-461A-89FF-38F9D6A186E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C6E1C225-8C62-461F-83BA-3B1DB542ED6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139700</xdr:rowOff>
    </xdr:from>
    <xdr:to>
      <xdr:col>85</xdr:col>
      <xdr:colOff>177800</xdr:colOff>
      <xdr:row>82</xdr:row>
      <xdr:rowOff>69850</xdr:rowOff>
    </xdr:to>
    <xdr:sp macro="" textlink="">
      <xdr:nvSpPr>
        <xdr:cNvPr id="570" name="楕円 569">
          <a:extLst>
            <a:ext uri="{FF2B5EF4-FFF2-40B4-BE49-F238E27FC236}">
              <a16:creationId xmlns:a16="http://schemas.microsoft.com/office/drawing/2014/main" id="{70BB3831-DC99-44D6-87C6-9E4600FF701F}"/>
            </a:ext>
          </a:extLst>
        </xdr:cNvPr>
        <xdr:cNvSpPr/>
      </xdr:nvSpPr>
      <xdr:spPr>
        <a:xfrm>
          <a:off x="14325600" y="137185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162577</xdr:rowOff>
    </xdr:from>
    <xdr:ext cx="405111" cy="259045"/>
    <xdr:sp macro="" textlink="">
      <xdr:nvSpPr>
        <xdr:cNvPr id="571" name="【児童館】&#10;有形固定資産減価償却率該当値テキスト">
          <a:extLst>
            <a:ext uri="{FF2B5EF4-FFF2-40B4-BE49-F238E27FC236}">
              <a16:creationId xmlns:a16="http://schemas.microsoft.com/office/drawing/2014/main" id="{2CF776D9-F19D-4A73-953E-CA50716E7605}"/>
            </a:ext>
          </a:extLst>
        </xdr:cNvPr>
        <xdr:cNvSpPr txBox="1"/>
      </xdr:nvSpPr>
      <xdr:spPr>
        <a:xfrm>
          <a:off x="14414500"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101600</xdr:rowOff>
    </xdr:from>
    <xdr:to>
      <xdr:col>81</xdr:col>
      <xdr:colOff>101600</xdr:colOff>
      <xdr:row>82</xdr:row>
      <xdr:rowOff>31750</xdr:rowOff>
    </xdr:to>
    <xdr:sp macro="" textlink="">
      <xdr:nvSpPr>
        <xdr:cNvPr id="572" name="楕円 571">
          <a:extLst>
            <a:ext uri="{FF2B5EF4-FFF2-40B4-BE49-F238E27FC236}">
              <a16:creationId xmlns:a16="http://schemas.microsoft.com/office/drawing/2014/main" id="{52E30A1A-5E8D-475E-840C-F103DC82A324}"/>
            </a:ext>
          </a:extLst>
        </xdr:cNvPr>
        <xdr:cNvSpPr/>
      </xdr:nvSpPr>
      <xdr:spPr>
        <a:xfrm>
          <a:off x="1357884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152400</xdr:rowOff>
    </xdr:from>
    <xdr:to>
      <xdr:col>85</xdr:col>
      <xdr:colOff>127000</xdr:colOff>
      <xdr:row>82</xdr:row>
      <xdr:rowOff>19050</xdr:rowOff>
    </xdr:to>
    <xdr:cxnSp macro="">
      <xdr:nvCxnSpPr>
        <xdr:cNvPr id="573" name="直線コネクタ 572">
          <a:extLst>
            <a:ext uri="{FF2B5EF4-FFF2-40B4-BE49-F238E27FC236}">
              <a16:creationId xmlns:a16="http://schemas.microsoft.com/office/drawing/2014/main" id="{4F7CABE8-3EC0-4DAB-A20A-B8F9EF364A41}"/>
            </a:ext>
          </a:extLst>
        </xdr:cNvPr>
        <xdr:cNvCxnSpPr/>
      </xdr:nvCxnSpPr>
      <xdr:spPr>
        <a:xfrm>
          <a:off x="13629640" y="1373124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62230</xdr:rowOff>
    </xdr:from>
    <xdr:to>
      <xdr:col>76</xdr:col>
      <xdr:colOff>165100</xdr:colOff>
      <xdr:row>81</xdr:row>
      <xdr:rowOff>163830</xdr:rowOff>
    </xdr:to>
    <xdr:sp macro="" textlink="">
      <xdr:nvSpPr>
        <xdr:cNvPr id="574" name="楕円 573">
          <a:extLst>
            <a:ext uri="{FF2B5EF4-FFF2-40B4-BE49-F238E27FC236}">
              <a16:creationId xmlns:a16="http://schemas.microsoft.com/office/drawing/2014/main" id="{D6A1F321-7836-4CA2-803D-2E97FE39F016}"/>
            </a:ext>
          </a:extLst>
        </xdr:cNvPr>
        <xdr:cNvSpPr/>
      </xdr:nvSpPr>
      <xdr:spPr>
        <a:xfrm>
          <a:off x="12804140" y="136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113030</xdr:rowOff>
    </xdr:from>
    <xdr:to>
      <xdr:col>81</xdr:col>
      <xdr:colOff>50800</xdr:colOff>
      <xdr:row>81</xdr:row>
      <xdr:rowOff>152400</xdr:rowOff>
    </xdr:to>
    <xdr:cxnSp macro="">
      <xdr:nvCxnSpPr>
        <xdr:cNvPr id="575" name="直線コネクタ 574">
          <a:extLst>
            <a:ext uri="{FF2B5EF4-FFF2-40B4-BE49-F238E27FC236}">
              <a16:creationId xmlns:a16="http://schemas.microsoft.com/office/drawing/2014/main" id="{5CE2A631-3B20-4166-AE3C-0EC03A286375}"/>
            </a:ext>
          </a:extLst>
        </xdr:cNvPr>
        <xdr:cNvCxnSpPr/>
      </xdr:nvCxnSpPr>
      <xdr:spPr>
        <a:xfrm>
          <a:off x="12854940" y="13691870"/>
          <a:ext cx="7747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132080</xdr:rowOff>
    </xdr:from>
    <xdr:to>
      <xdr:col>72</xdr:col>
      <xdr:colOff>38100</xdr:colOff>
      <xdr:row>82</xdr:row>
      <xdr:rowOff>62230</xdr:rowOff>
    </xdr:to>
    <xdr:sp macro="" textlink="">
      <xdr:nvSpPr>
        <xdr:cNvPr id="576" name="楕円 575">
          <a:extLst>
            <a:ext uri="{FF2B5EF4-FFF2-40B4-BE49-F238E27FC236}">
              <a16:creationId xmlns:a16="http://schemas.microsoft.com/office/drawing/2014/main" id="{E1AAB971-D5A0-4F8D-A595-E9AB0B6E7BA1}"/>
            </a:ext>
          </a:extLst>
        </xdr:cNvPr>
        <xdr:cNvSpPr/>
      </xdr:nvSpPr>
      <xdr:spPr>
        <a:xfrm>
          <a:off x="12029440" y="13710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113030</xdr:rowOff>
    </xdr:from>
    <xdr:to>
      <xdr:col>76</xdr:col>
      <xdr:colOff>114300</xdr:colOff>
      <xdr:row>82</xdr:row>
      <xdr:rowOff>11430</xdr:rowOff>
    </xdr:to>
    <xdr:cxnSp macro="">
      <xdr:nvCxnSpPr>
        <xdr:cNvPr id="577" name="直線コネクタ 576">
          <a:extLst>
            <a:ext uri="{FF2B5EF4-FFF2-40B4-BE49-F238E27FC236}">
              <a16:creationId xmlns:a16="http://schemas.microsoft.com/office/drawing/2014/main" id="{6F1D9D60-B31E-4CC9-933F-446A92BF26EA}"/>
            </a:ext>
          </a:extLst>
        </xdr:cNvPr>
        <xdr:cNvCxnSpPr/>
      </xdr:nvCxnSpPr>
      <xdr:spPr>
        <a:xfrm flipV="1">
          <a:off x="12072620" y="13691870"/>
          <a:ext cx="78232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96520</xdr:rowOff>
    </xdr:from>
    <xdr:to>
      <xdr:col>67</xdr:col>
      <xdr:colOff>101600</xdr:colOff>
      <xdr:row>82</xdr:row>
      <xdr:rowOff>26670</xdr:rowOff>
    </xdr:to>
    <xdr:sp macro="" textlink="">
      <xdr:nvSpPr>
        <xdr:cNvPr id="578" name="楕円 577">
          <a:extLst>
            <a:ext uri="{FF2B5EF4-FFF2-40B4-BE49-F238E27FC236}">
              <a16:creationId xmlns:a16="http://schemas.microsoft.com/office/drawing/2014/main" id="{9164584D-483C-4986-9F28-2B59F35E875D}"/>
            </a:ext>
          </a:extLst>
        </xdr:cNvPr>
        <xdr:cNvSpPr/>
      </xdr:nvSpPr>
      <xdr:spPr>
        <a:xfrm>
          <a:off x="11231880" y="13675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147320</xdr:rowOff>
    </xdr:from>
    <xdr:to>
      <xdr:col>71</xdr:col>
      <xdr:colOff>177800</xdr:colOff>
      <xdr:row>82</xdr:row>
      <xdr:rowOff>11430</xdr:rowOff>
    </xdr:to>
    <xdr:cxnSp macro="">
      <xdr:nvCxnSpPr>
        <xdr:cNvPr id="579" name="直線コネクタ 578">
          <a:extLst>
            <a:ext uri="{FF2B5EF4-FFF2-40B4-BE49-F238E27FC236}">
              <a16:creationId xmlns:a16="http://schemas.microsoft.com/office/drawing/2014/main" id="{6A00F57C-C64F-4B2E-B4EB-BFF443161D42}"/>
            </a:ext>
          </a:extLst>
        </xdr:cNvPr>
        <xdr:cNvCxnSpPr/>
      </xdr:nvCxnSpPr>
      <xdr:spPr>
        <a:xfrm>
          <a:off x="11282680" y="13726160"/>
          <a:ext cx="78994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138447</xdr:rowOff>
    </xdr:from>
    <xdr:ext cx="405111" cy="259045"/>
    <xdr:sp macro="" textlink="">
      <xdr:nvSpPr>
        <xdr:cNvPr id="580" name="n_1aveValue【児童館】&#10;有形固定資産減価償却率">
          <a:extLst>
            <a:ext uri="{FF2B5EF4-FFF2-40B4-BE49-F238E27FC236}">
              <a16:creationId xmlns:a16="http://schemas.microsoft.com/office/drawing/2014/main" id="{C5FF9DCF-9039-4F5D-86E6-FCD01288C252}"/>
            </a:ext>
          </a:extLst>
        </xdr:cNvPr>
        <xdr:cNvSpPr txBox="1"/>
      </xdr:nvSpPr>
      <xdr:spPr>
        <a:xfrm>
          <a:off x="13437244" y="1388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124477</xdr:rowOff>
    </xdr:from>
    <xdr:ext cx="405111" cy="259045"/>
    <xdr:sp macro="" textlink="">
      <xdr:nvSpPr>
        <xdr:cNvPr id="581" name="n_2aveValue【児童館】&#10;有形固定資産減価償却率">
          <a:extLst>
            <a:ext uri="{FF2B5EF4-FFF2-40B4-BE49-F238E27FC236}">
              <a16:creationId xmlns:a16="http://schemas.microsoft.com/office/drawing/2014/main" id="{B55A60D5-3C36-4D56-983E-EE2EB4146039}"/>
            </a:ext>
          </a:extLst>
        </xdr:cNvPr>
        <xdr:cNvSpPr txBox="1"/>
      </xdr:nvSpPr>
      <xdr:spPr>
        <a:xfrm>
          <a:off x="126752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85107</xdr:rowOff>
    </xdr:from>
    <xdr:ext cx="405111" cy="259045"/>
    <xdr:sp macro="" textlink="">
      <xdr:nvSpPr>
        <xdr:cNvPr id="582" name="n_3aveValue【児童館】&#10;有形固定資産減価償却率">
          <a:extLst>
            <a:ext uri="{FF2B5EF4-FFF2-40B4-BE49-F238E27FC236}">
              <a16:creationId xmlns:a16="http://schemas.microsoft.com/office/drawing/2014/main" id="{53A23B61-E3CC-4E77-A875-CD3189241665}"/>
            </a:ext>
          </a:extLst>
        </xdr:cNvPr>
        <xdr:cNvSpPr txBox="1"/>
      </xdr:nvSpPr>
      <xdr:spPr>
        <a:xfrm>
          <a:off x="11900544" y="1383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104157</xdr:rowOff>
    </xdr:from>
    <xdr:ext cx="405111" cy="259045"/>
    <xdr:sp macro="" textlink="">
      <xdr:nvSpPr>
        <xdr:cNvPr id="583" name="n_4aveValue【児童館】&#10;有形固定資産減価償却率">
          <a:extLst>
            <a:ext uri="{FF2B5EF4-FFF2-40B4-BE49-F238E27FC236}">
              <a16:creationId xmlns:a16="http://schemas.microsoft.com/office/drawing/2014/main" id="{B8865D89-D23B-4B60-B928-2A7BE84ED2B4}"/>
            </a:ext>
          </a:extLst>
        </xdr:cNvPr>
        <xdr:cNvSpPr txBox="1"/>
      </xdr:nvSpPr>
      <xdr:spPr>
        <a:xfrm>
          <a:off x="11102984" y="1385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48277</xdr:rowOff>
    </xdr:from>
    <xdr:ext cx="405111" cy="259045"/>
    <xdr:sp macro="" textlink="">
      <xdr:nvSpPr>
        <xdr:cNvPr id="584" name="n_1mainValue【児童館】&#10;有形固定資産減価償却率">
          <a:extLst>
            <a:ext uri="{FF2B5EF4-FFF2-40B4-BE49-F238E27FC236}">
              <a16:creationId xmlns:a16="http://schemas.microsoft.com/office/drawing/2014/main" id="{5D262D2E-788E-4142-A2B7-42601A577E73}"/>
            </a:ext>
          </a:extLst>
        </xdr:cNvPr>
        <xdr:cNvSpPr txBox="1"/>
      </xdr:nvSpPr>
      <xdr:spPr>
        <a:xfrm>
          <a:off x="134372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8907</xdr:rowOff>
    </xdr:from>
    <xdr:ext cx="405111" cy="259045"/>
    <xdr:sp macro="" textlink="">
      <xdr:nvSpPr>
        <xdr:cNvPr id="585" name="n_2mainValue【児童館】&#10;有形固定資産減価償却率">
          <a:extLst>
            <a:ext uri="{FF2B5EF4-FFF2-40B4-BE49-F238E27FC236}">
              <a16:creationId xmlns:a16="http://schemas.microsoft.com/office/drawing/2014/main" id="{E6480265-0F2F-4718-91E4-6A7D06E37F8E}"/>
            </a:ext>
          </a:extLst>
        </xdr:cNvPr>
        <xdr:cNvSpPr txBox="1"/>
      </xdr:nvSpPr>
      <xdr:spPr>
        <a:xfrm>
          <a:off x="12675244" y="1342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78757</xdr:rowOff>
    </xdr:from>
    <xdr:ext cx="405111" cy="259045"/>
    <xdr:sp macro="" textlink="">
      <xdr:nvSpPr>
        <xdr:cNvPr id="586" name="n_3mainValue【児童館】&#10;有形固定資産減価償却率">
          <a:extLst>
            <a:ext uri="{FF2B5EF4-FFF2-40B4-BE49-F238E27FC236}">
              <a16:creationId xmlns:a16="http://schemas.microsoft.com/office/drawing/2014/main" id="{7426DAB9-1635-426D-B38C-6004F8C960DF}"/>
            </a:ext>
          </a:extLst>
        </xdr:cNvPr>
        <xdr:cNvSpPr txBox="1"/>
      </xdr:nvSpPr>
      <xdr:spPr>
        <a:xfrm>
          <a:off x="119005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43197</xdr:rowOff>
    </xdr:from>
    <xdr:ext cx="405111" cy="259045"/>
    <xdr:sp macro="" textlink="">
      <xdr:nvSpPr>
        <xdr:cNvPr id="587" name="n_4mainValue【児童館】&#10;有形固定資産減価償却率">
          <a:extLst>
            <a:ext uri="{FF2B5EF4-FFF2-40B4-BE49-F238E27FC236}">
              <a16:creationId xmlns:a16="http://schemas.microsoft.com/office/drawing/2014/main" id="{DBB904F3-4902-4C72-87BC-891504FF69B8}"/>
            </a:ext>
          </a:extLst>
        </xdr:cNvPr>
        <xdr:cNvSpPr txBox="1"/>
      </xdr:nvSpPr>
      <xdr:spPr>
        <a:xfrm>
          <a:off x="11102984" y="1345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45DABEDE-EF9D-447E-8164-511A33D134D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FC0BF770-89E0-41F4-AAD1-A5AFB5B5A50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79473A06-FF3D-4A51-8415-5C8EF4F4877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04CEF0B1-DE2A-442A-B0BF-B3AB7F30081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05516FC1-1AAA-4D7F-BD7D-CF3BACFEF23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CE3BC7C4-840E-4451-BA3E-42E9B6A2275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1B59115E-B2AC-4F28-BE57-86DFB03CF41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81447C20-7326-4A4B-8867-B33E91D915C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CA02AB87-415D-440F-B417-42DAE7D18A1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643BFBD0-3627-4A64-AF47-B3504A209D6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8" name="直線コネクタ 597">
          <a:extLst>
            <a:ext uri="{FF2B5EF4-FFF2-40B4-BE49-F238E27FC236}">
              <a16:creationId xmlns:a16="http://schemas.microsoft.com/office/drawing/2014/main" id="{C142D2CB-83FE-4AF3-AE6B-99770A7125C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9" name="テキスト ボックス 598">
          <a:extLst>
            <a:ext uri="{FF2B5EF4-FFF2-40B4-BE49-F238E27FC236}">
              <a16:creationId xmlns:a16="http://schemas.microsoft.com/office/drawing/2014/main" id="{DD727BEF-B1D6-47CF-B4AE-5B8B4F5F972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0" name="直線コネクタ 599">
          <a:extLst>
            <a:ext uri="{FF2B5EF4-FFF2-40B4-BE49-F238E27FC236}">
              <a16:creationId xmlns:a16="http://schemas.microsoft.com/office/drawing/2014/main" id="{25F91E5E-8500-4671-AF0B-3B78BA4ED56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1" name="テキスト ボックス 600">
          <a:extLst>
            <a:ext uri="{FF2B5EF4-FFF2-40B4-BE49-F238E27FC236}">
              <a16:creationId xmlns:a16="http://schemas.microsoft.com/office/drawing/2014/main" id="{FE596C05-7F9F-4C5D-863A-6DDF2E00AF0D}"/>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2" name="直線コネクタ 601">
          <a:extLst>
            <a:ext uri="{FF2B5EF4-FFF2-40B4-BE49-F238E27FC236}">
              <a16:creationId xmlns:a16="http://schemas.microsoft.com/office/drawing/2014/main" id="{DDD4F92F-D870-4828-8FA8-9E6C4E0EB3C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3" name="テキスト ボックス 602">
          <a:extLst>
            <a:ext uri="{FF2B5EF4-FFF2-40B4-BE49-F238E27FC236}">
              <a16:creationId xmlns:a16="http://schemas.microsoft.com/office/drawing/2014/main" id="{87FA8E65-3BBE-4F2D-9214-BD778D02497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4" name="直線コネクタ 603">
          <a:extLst>
            <a:ext uri="{FF2B5EF4-FFF2-40B4-BE49-F238E27FC236}">
              <a16:creationId xmlns:a16="http://schemas.microsoft.com/office/drawing/2014/main" id="{23BB2CA1-76DD-42FB-934D-89801BDA085A}"/>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5" name="テキスト ボックス 604">
          <a:extLst>
            <a:ext uri="{FF2B5EF4-FFF2-40B4-BE49-F238E27FC236}">
              <a16:creationId xmlns:a16="http://schemas.microsoft.com/office/drawing/2014/main" id="{FBB54507-7A07-46F4-AF9E-7AF7C36B245D}"/>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6" name="直線コネクタ 605">
          <a:extLst>
            <a:ext uri="{FF2B5EF4-FFF2-40B4-BE49-F238E27FC236}">
              <a16:creationId xmlns:a16="http://schemas.microsoft.com/office/drawing/2014/main" id="{4AD512D3-E826-498B-9088-F2249486EC3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7" name="テキスト ボックス 606">
          <a:extLst>
            <a:ext uri="{FF2B5EF4-FFF2-40B4-BE49-F238E27FC236}">
              <a16:creationId xmlns:a16="http://schemas.microsoft.com/office/drawing/2014/main" id="{97AB0D6A-FA72-4819-B27E-1C4A796E0AA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a16="http://schemas.microsoft.com/office/drawing/2014/main" id="{3056916F-7667-4F77-A85F-E0AA1DE10BF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9" name="テキスト ボックス 608">
          <a:extLst>
            <a:ext uri="{FF2B5EF4-FFF2-40B4-BE49-F238E27FC236}">
              <a16:creationId xmlns:a16="http://schemas.microsoft.com/office/drawing/2014/main" id="{B5C01BD2-A8A0-4933-B422-F5063D4A421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児童館】&#10;一人当たり面積グラフ枠">
          <a:extLst>
            <a:ext uri="{FF2B5EF4-FFF2-40B4-BE49-F238E27FC236}">
              <a16:creationId xmlns:a16="http://schemas.microsoft.com/office/drawing/2014/main" id="{E6C0D33B-EECF-43AC-B50D-5F621E7FEC6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611" name="直線コネクタ 610">
          <a:extLst>
            <a:ext uri="{FF2B5EF4-FFF2-40B4-BE49-F238E27FC236}">
              <a16:creationId xmlns:a16="http://schemas.microsoft.com/office/drawing/2014/main" id="{B6738D1B-8B39-416A-B53A-5CF3303EB1CE}"/>
            </a:ext>
          </a:extLst>
        </xdr:cNvPr>
        <xdr:cNvCxnSpPr/>
      </xdr:nvCxnSpPr>
      <xdr:spPr>
        <a:xfrm flipV="1">
          <a:off x="19509104" y="13214984"/>
          <a:ext cx="0" cy="1282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612" name="【児童館】&#10;一人当たり面積最小値テキスト">
          <a:extLst>
            <a:ext uri="{FF2B5EF4-FFF2-40B4-BE49-F238E27FC236}">
              <a16:creationId xmlns:a16="http://schemas.microsoft.com/office/drawing/2014/main" id="{9FF4615F-61E8-45BF-9A51-F653C48E017B}"/>
            </a:ext>
          </a:extLst>
        </xdr:cNvPr>
        <xdr:cNvSpPr txBox="1"/>
      </xdr:nvSpPr>
      <xdr:spPr>
        <a:xfrm>
          <a:off x="19547840" y="1450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613" name="直線コネクタ 612">
          <a:extLst>
            <a:ext uri="{FF2B5EF4-FFF2-40B4-BE49-F238E27FC236}">
              <a16:creationId xmlns:a16="http://schemas.microsoft.com/office/drawing/2014/main" id="{87CAEDFA-3CA2-4A79-B86B-3333CC93B245}"/>
            </a:ext>
          </a:extLst>
        </xdr:cNvPr>
        <xdr:cNvCxnSpPr/>
      </xdr:nvCxnSpPr>
      <xdr:spPr>
        <a:xfrm>
          <a:off x="19443700" y="14497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614" name="【児童館】&#10;一人当たり面積最大値テキスト">
          <a:extLst>
            <a:ext uri="{FF2B5EF4-FFF2-40B4-BE49-F238E27FC236}">
              <a16:creationId xmlns:a16="http://schemas.microsoft.com/office/drawing/2014/main" id="{C94D8EB0-04B8-434A-B0FB-A1FE18E01D7E}"/>
            </a:ext>
          </a:extLst>
        </xdr:cNvPr>
        <xdr:cNvSpPr txBox="1"/>
      </xdr:nvSpPr>
      <xdr:spPr>
        <a:xfrm>
          <a:off x="19547840" y="1299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615" name="直線コネクタ 614">
          <a:extLst>
            <a:ext uri="{FF2B5EF4-FFF2-40B4-BE49-F238E27FC236}">
              <a16:creationId xmlns:a16="http://schemas.microsoft.com/office/drawing/2014/main" id="{946BB274-C8FC-401B-808A-5F1CE17939A0}"/>
            </a:ext>
          </a:extLst>
        </xdr:cNvPr>
        <xdr:cNvCxnSpPr/>
      </xdr:nvCxnSpPr>
      <xdr:spPr>
        <a:xfrm>
          <a:off x="19443700" y="13214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616" name="【児童館】&#10;一人当たり面積平均値テキスト">
          <a:extLst>
            <a:ext uri="{FF2B5EF4-FFF2-40B4-BE49-F238E27FC236}">
              <a16:creationId xmlns:a16="http://schemas.microsoft.com/office/drawing/2014/main" id="{93C45028-F56B-424F-80EB-DF30A3B2DD47}"/>
            </a:ext>
          </a:extLst>
        </xdr:cNvPr>
        <xdr:cNvSpPr txBox="1"/>
      </xdr:nvSpPr>
      <xdr:spPr>
        <a:xfrm>
          <a:off x="19547840" y="14109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617" name="フローチャート: 判断 616">
          <a:extLst>
            <a:ext uri="{FF2B5EF4-FFF2-40B4-BE49-F238E27FC236}">
              <a16:creationId xmlns:a16="http://schemas.microsoft.com/office/drawing/2014/main" id="{7EF94EFF-809F-42F6-B93D-EE1A193787F9}"/>
            </a:ext>
          </a:extLst>
        </xdr:cNvPr>
        <xdr:cNvSpPr/>
      </xdr:nvSpPr>
      <xdr:spPr>
        <a:xfrm>
          <a:off x="1945894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618" name="フローチャート: 判断 617">
          <a:extLst>
            <a:ext uri="{FF2B5EF4-FFF2-40B4-BE49-F238E27FC236}">
              <a16:creationId xmlns:a16="http://schemas.microsoft.com/office/drawing/2014/main" id="{639E3906-56BC-44F3-953F-1F286561B760}"/>
            </a:ext>
          </a:extLst>
        </xdr:cNvPr>
        <xdr:cNvSpPr/>
      </xdr:nvSpPr>
      <xdr:spPr>
        <a:xfrm>
          <a:off x="18735040" y="143090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619" name="フローチャート: 判断 618">
          <a:extLst>
            <a:ext uri="{FF2B5EF4-FFF2-40B4-BE49-F238E27FC236}">
              <a16:creationId xmlns:a16="http://schemas.microsoft.com/office/drawing/2014/main" id="{E214A222-762D-4364-BF34-F4E7DE519144}"/>
            </a:ext>
          </a:extLst>
        </xdr:cNvPr>
        <xdr:cNvSpPr/>
      </xdr:nvSpPr>
      <xdr:spPr>
        <a:xfrm>
          <a:off x="17937480" y="1430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620" name="フローチャート: 判断 619">
          <a:extLst>
            <a:ext uri="{FF2B5EF4-FFF2-40B4-BE49-F238E27FC236}">
              <a16:creationId xmlns:a16="http://schemas.microsoft.com/office/drawing/2014/main" id="{07B2A9AE-DA91-4043-A9CC-34DFEB8730D3}"/>
            </a:ext>
          </a:extLst>
        </xdr:cNvPr>
        <xdr:cNvSpPr/>
      </xdr:nvSpPr>
      <xdr:spPr>
        <a:xfrm>
          <a:off x="17162780" y="1431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1" name="フローチャート: 判断 620">
          <a:extLst>
            <a:ext uri="{FF2B5EF4-FFF2-40B4-BE49-F238E27FC236}">
              <a16:creationId xmlns:a16="http://schemas.microsoft.com/office/drawing/2014/main" id="{EDF9F3B0-C1FE-4040-866B-5D5B08A63C17}"/>
            </a:ext>
          </a:extLst>
        </xdr:cNvPr>
        <xdr:cNvSpPr/>
      </xdr:nvSpPr>
      <xdr:spPr>
        <a:xfrm>
          <a:off x="16388080" y="14301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7CFF0DF-ED85-403D-A777-A690BF06DE4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FFB24CF5-FD8B-41B0-A831-280B3166FA5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6C4A7122-4965-47DB-AEFB-D7FE2B2762B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69127659-8BDF-431C-85DC-21910FDA63C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1A5931F-C80E-4346-80BB-4D2733DC719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636</xdr:rowOff>
    </xdr:from>
    <xdr:to>
      <xdr:col>116</xdr:col>
      <xdr:colOff>114300</xdr:colOff>
      <xdr:row>86</xdr:row>
      <xdr:rowOff>102236</xdr:rowOff>
    </xdr:to>
    <xdr:sp macro="" textlink="">
      <xdr:nvSpPr>
        <xdr:cNvPr id="627" name="楕円 626">
          <a:extLst>
            <a:ext uri="{FF2B5EF4-FFF2-40B4-BE49-F238E27FC236}">
              <a16:creationId xmlns:a16="http://schemas.microsoft.com/office/drawing/2014/main" id="{83F716B6-0C7C-4B52-B256-EC4BCA0587E6}"/>
            </a:ext>
          </a:extLst>
        </xdr:cNvPr>
        <xdr:cNvSpPr/>
      </xdr:nvSpPr>
      <xdr:spPr>
        <a:xfrm>
          <a:off x="19458940" y="1441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87013</xdr:rowOff>
    </xdr:from>
    <xdr:ext cx="469744" cy="259045"/>
    <xdr:sp macro="" textlink="">
      <xdr:nvSpPr>
        <xdr:cNvPr id="628" name="【児童館】&#10;一人当たり面積該当値テキスト">
          <a:extLst>
            <a:ext uri="{FF2B5EF4-FFF2-40B4-BE49-F238E27FC236}">
              <a16:creationId xmlns:a16="http://schemas.microsoft.com/office/drawing/2014/main" id="{75BAED7B-88B9-4D02-902D-F13449C52F75}"/>
            </a:ext>
          </a:extLst>
        </xdr:cNvPr>
        <xdr:cNvSpPr txBox="1"/>
      </xdr:nvSpPr>
      <xdr:spPr>
        <a:xfrm>
          <a:off x="19547840" y="1433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2539</xdr:rowOff>
    </xdr:from>
    <xdr:to>
      <xdr:col>112</xdr:col>
      <xdr:colOff>38100</xdr:colOff>
      <xdr:row>86</xdr:row>
      <xdr:rowOff>104139</xdr:rowOff>
    </xdr:to>
    <xdr:sp macro="" textlink="">
      <xdr:nvSpPr>
        <xdr:cNvPr id="629" name="楕円 628">
          <a:extLst>
            <a:ext uri="{FF2B5EF4-FFF2-40B4-BE49-F238E27FC236}">
              <a16:creationId xmlns:a16="http://schemas.microsoft.com/office/drawing/2014/main" id="{03B7DE58-7CBA-432D-A96C-B5A1E7D4CC64}"/>
            </a:ext>
          </a:extLst>
        </xdr:cNvPr>
        <xdr:cNvSpPr/>
      </xdr:nvSpPr>
      <xdr:spPr>
        <a:xfrm>
          <a:off x="18735040" y="144195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51436</xdr:rowOff>
    </xdr:from>
    <xdr:to>
      <xdr:col>116</xdr:col>
      <xdr:colOff>63500</xdr:colOff>
      <xdr:row>86</xdr:row>
      <xdr:rowOff>53339</xdr:rowOff>
    </xdr:to>
    <xdr:cxnSp macro="">
      <xdr:nvCxnSpPr>
        <xdr:cNvPr id="630" name="直線コネクタ 629">
          <a:extLst>
            <a:ext uri="{FF2B5EF4-FFF2-40B4-BE49-F238E27FC236}">
              <a16:creationId xmlns:a16="http://schemas.microsoft.com/office/drawing/2014/main" id="{E7F64769-71BA-4BA1-AFF9-D7489A290508}"/>
            </a:ext>
          </a:extLst>
        </xdr:cNvPr>
        <xdr:cNvCxnSpPr/>
      </xdr:nvCxnSpPr>
      <xdr:spPr>
        <a:xfrm flipV="1">
          <a:off x="18778220" y="14468476"/>
          <a:ext cx="73152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2539</xdr:rowOff>
    </xdr:from>
    <xdr:to>
      <xdr:col>107</xdr:col>
      <xdr:colOff>101600</xdr:colOff>
      <xdr:row>86</xdr:row>
      <xdr:rowOff>104139</xdr:rowOff>
    </xdr:to>
    <xdr:sp macro="" textlink="">
      <xdr:nvSpPr>
        <xdr:cNvPr id="631" name="楕円 630">
          <a:extLst>
            <a:ext uri="{FF2B5EF4-FFF2-40B4-BE49-F238E27FC236}">
              <a16:creationId xmlns:a16="http://schemas.microsoft.com/office/drawing/2014/main" id="{627F2928-7E8E-4B46-8066-33C55FD63A27}"/>
            </a:ext>
          </a:extLst>
        </xdr:cNvPr>
        <xdr:cNvSpPr/>
      </xdr:nvSpPr>
      <xdr:spPr>
        <a:xfrm>
          <a:off x="17937480" y="1441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53339</xdr:rowOff>
    </xdr:from>
    <xdr:to>
      <xdr:col>111</xdr:col>
      <xdr:colOff>177800</xdr:colOff>
      <xdr:row>86</xdr:row>
      <xdr:rowOff>53339</xdr:rowOff>
    </xdr:to>
    <xdr:cxnSp macro="">
      <xdr:nvCxnSpPr>
        <xdr:cNvPr id="632" name="直線コネクタ 631">
          <a:extLst>
            <a:ext uri="{FF2B5EF4-FFF2-40B4-BE49-F238E27FC236}">
              <a16:creationId xmlns:a16="http://schemas.microsoft.com/office/drawing/2014/main" id="{2EC207C7-FCD9-47E8-BD42-E1515D2FB9A9}"/>
            </a:ext>
          </a:extLst>
        </xdr:cNvPr>
        <xdr:cNvCxnSpPr/>
      </xdr:nvCxnSpPr>
      <xdr:spPr>
        <a:xfrm>
          <a:off x="17988280" y="144703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2539</xdr:rowOff>
    </xdr:from>
    <xdr:to>
      <xdr:col>102</xdr:col>
      <xdr:colOff>165100</xdr:colOff>
      <xdr:row>86</xdr:row>
      <xdr:rowOff>104139</xdr:rowOff>
    </xdr:to>
    <xdr:sp macro="" textlink="">
      <xdr:nvSpPr>
        <xdr:cNvPr id="633" name="楕円 632">
          <a:extLst>
            <a:ext uri="{FF2B5EF4-FFF2-40B4-BE49-F238E27FC236}">
              <a16:creationId xmlns:a16="http://schemas.microsoft.com/office/drawing/2014/main" id="{8C520639-0005-41A3-B46F-03EE5720CCF6}"/>
            </a:ext>
          </a:extLst>
        </xdr:cNvPr>
        <xdr:cNvSpPr/>
      </xdr:nvSpPr>
      <xdr:spPr>
        <a:xfrm>
          <a:off x="17162780" y="1441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53339</xdr:rowOff>
    </xdr:from>
    <xdr:to>
      <xdr:col>107</xdr:col>
      <xdr:colOff>50800</xdr:colOff>
      <xdr:row>86</xdr:row>
      <xdr:rowOff>53339</xdr:rowOff>
    </xdr:to>
    <xdr:cxnSp macro="">
      <xdr:nvCxnSpPr>
        <xdr:cNvPr id="634" name="直線コネクタ 633">
          <a:extLst>
            <a:ext uri="{FF2B5EF4-FFF2-40B4-BE49-F238E27FC236}">
              <a16:creationId xmlns:a16="http://schemas.microsoft.com/office/drawing/2014/main" id="{387C704E-4237-4A42-8F59-9CFADBA688E8}"/>
            </a:ext>
          </a:extLst>
        </xdr:cNvPr>
        <xdr:cNvCxnSpPr/>
      </xdr:nvCxnSpPr>
      <xdr:spPr>
        <a:xfrm>
          <a:off x="17213580" y="144703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xdr:rowOff>
    </xdr:from>
    <xdr:to>
      <xdr:col>98</xdr:col>
      <xdr:colOff>38100</xdr:colOff>
      <xdr:row>86</xdr:row>
      <xdr:rowOff>106045</xdr:rowOff>
    </xdr:to>
    <xdr:sp macro="" textlink="">
      <xdr:nvSpPr>
        <xdr:cNvPr id="635" name="楕円 634">
          <a:extLst>
            <a:ext uri="{FF2B5EF4-FFF2-40B4-BE49-F238E27FC236}">
              <a16:creationId xmlns:a16="http://schemas.microsoft.com/office/drawing/2014/main" id="{FD9AD570-6F23-41B2-B38C-01DD3C395F4C}"/>
            </a:ext>
          </a:extLst>
        </xdr:cNvPr>
        <xdr:cNvSpPr/>
      </xdr:nvSpPr>
      <xdr:spPr>
        <a:xfrm>
          <a:off x="16388080" y="144214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53339</xdr:rowOff>
    </xdr:from>
    <xdr:to>
      <xdr:col>102</xdr:col>
      <xdr:colOff>114300</xdr:colOff>
      <xdr:row>86</xdr:row>
      <xdr:rowOff>55245</xdr:rowOff>
    </xdr:to>
    <xdr:cxnSp macro="">
      <xdr:nvCxnSpPr>
        <xdr:cNvPr id="636" name="直線コネクタ 635">
          <a:extLst>
            <a:ext uri="{FF2B5EF4-FFF2-40B4-BE49-F238E27FC236}">
              <a16:creationId xmlns:a16="http://schemas.microsoft.com/office/drawing/2014/main" id="{BA1608CF-CE7B-47D3-B538-B9125BF637BB}"/>
            </a:ext>
          </a:extLst>
        </xdr:cNvPr>
        <xdr:cNvCxnSpPr/>
      </xdr:nvCxnSpPr>
      <xdr:spPr>
        <a:xfrm flipV="1">
          <a:off x="16431260" y="14470379"/>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637" name="n_1aveValue【児童館】&#10;一人当たり面積">
          <a:extLst>
            <a:ext uri="{FF2B5EF4-FFF2-40B4-BE49-F238E27FC236}">
              <a16:creationId xmlns:a16="http://schemas.microsoft.com/office/drawing/2014/main" id="{D36D9E0B-3DE6-4F53-8A6F-F926BDA1E771}"/>
            </a:ext>
          </a:extLst>
        </xdr:cNvPr>
        <xdr:cNvSpPr txBox="1"/>
      </xdr:nvSpPr>
      <xdr:spPr>
        <a:xfrm>
          <a:off x="18561127" y="140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638" name="n_2aveValue【児童館】&#10;一人当たり面積">
          <a:extLst>
            <a:ext uri="{FF2B5EF4-FFF2-40B4-BE49-F238E27FC236}">
              <a16:creationId xmlns:a16="http://schemas.microsoft.com/office/drawing/2014/main" id="{D2695DF3-D392-4464-A984-C09BF73B763B}"/>
            </a:ext>
          </a:extLst>
        </xdr:cNvPr>
        <xdr:cNvSpPr txBox="1"/>
      </xdr:nvSpPr>
      <xdr:spPr>
        <a:xfrm>
          <a:off x="17776267" y="1408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639" name="n_3aveValue【児童館】&#10;一人当たり面積">
          <a:extLst>
            <a:ext uri="{FF2B5EF4-FFF2-40B4-BE49-F238E27FC236}">
              <a16:creationId xmlns:a16="http://schemas.microsoft.com/office/drawing/2014/main" id="{5B0D25DA-4907-4E11-97A3-F189117B0EE6}"/>
            </a:ext>
          </a:extLst>
        </xdr:cNvPr>
        <xdr:cNvSpPr txBox="1"/>
      </xdr:nvSpPr>
      <xdr:spPr>
        <a:xfrm>
          <a:off x="17001567" y="1409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40" name="n_4aveValue【児童館】&#10;一人当たり面積">
          <a:extLst>
            <a:ext uri="{FF2B5EF4-FFF2-40B4-BE49-F238E27FC236}">
              <a16:creationId xmlns:a16="http://schemas.microsoft.com/office/drawing/2014/main" id="{1949C85A-30B7-48CC-AF99-33D065DD3952}"/>
            </a:ext>
          </a:extLst>
        </xdr:cNvPr>
        <xdr:cNvSpPr txBox="1"/>
      </xdr:nvSpPr>
      <xdr:spPr>
        <a:xfrm>
          <a:off x="16226867" y="1408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95266</xdr:rowOff>
    </xdr:from>
    <xdr:ext cx="469744" cy="259045"/>
    <xdr:sp macro="" textlink="">
      <xdr:nvSpPr>
        <xdr:cNvPr id="641" name="n_1mainValue【児童館】&#10;一人当たり面積">
          <a:extLst>
            <a:ext uri="{FF2B5EF4-FFF2-40B4-BE49-F238E27FC236}">
              <a16:creationId xmlns:a16="http://schemas.microsoft.com/office/drawing/2014/main" id="{8FB6587D-539C-49AC-8052-30AFFB20238D}"/>
            </a:ext>
          </a:extLst>
        </xdr:cNvPr>
        <xdr:cNvSpPr txBox="1"/>
      </xdr:nvSpPr>
      <xdr:spPr>
        <a:xfrm>
          <a:off x="18561127" y="1451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95266</xdr:rowOff>
    </xdr:from>
    <xdr:ext cx="469744" cy="259045"/>
    <xdr:sp macro="" textlink="">
      <xdr:nvSpPr>
        <xdr:cNvPr id="642" name="n_2mainValue【児童館】&#10;一人当たり面積">
          <a:extLst>
            <a:ext uri="{FF2B5EF4-FFF2-40B4-BE49-F238E27FC236}">
              <a16:creationId xmlns:a16="http://schemas.microsoft.com/office/drawing/2014/main" id="{F61C0D32-C96A-414D-BEB2-C68DC0F76D8D}"/>
            </a:ext>
          </a:extLst>
        </xdr:cNvPr>
        <xdr:cNvSpPr txBox="1"/>
      </xdr:nvSpPr>
      <xdr:spPr>
        <a:xfrm>
          <a:off x="17776267" y="1451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95266</xdr:rowOff>
    </xdr:from>
    <xdr:ext cx="469744" cy="259045"/>
    <xdr:sp macro="" textlink="">
      <xdr:nvSpPr>
        <xdr:cNvPr id="643" name="n_3mainValue【児童館】&#10;一人当たり面積">
          <a:extLst>
            <a:ext uri="{FF2B5EF4-FFF2-40B4-BE49-F238E27FC236}">
              <a16:creationId xmlns:a16="http://schemas.microsoft.com/office/drawing/2014/main" id="{991C1FFC-CA38-43E4-A8E5-FA24555C358C}"/>
            </a:ext>
          </a:extLst>
        </xdr:cNvPr>
        <xdr:cNvSpPr txBox="1"/>
      </xdr:nvSpPr>
      <xdr:spPr>
        <a:xfrm>
          <a:off x="17001567" y="1451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97172</xdr:rowOff>
    </xdr:from>
    <xdr:ext cx="469744" cy="259045"/>
    <xdr:sp macro="" textlink="">
      <xdr:nvSpPr>
        <xdr:cNvPr id="644" name="n_4mainValue【児童館】&#10;一人当たり面積">
          <a:extLst>
            <a:ext uri="{FF2B5EF4-FFF2-40B4-BE49-F238E27FC236}">
              <a16:creationId xmlns:a16="http://schemas.microsoft.com/office/drawing/2014/main" id="{A7D727E7-5E82-4418-B450-1E193502F744}"/>
            </a:ext>
          </a:extLst>
        </xdr:cNvPr>
        <xdr:cNvSpPr txBox="1"/>
      </xdr:nvSpPr>
      <xdr:spPr>
        <a:xfrm>
          <a:off x="16226867"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9F639415-3BB0-4C6B-A610-7CDEF71EE08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5DDFEF86-81B0-4499-8359-8EC3E22B034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E4EE38D1-FCE1-4F2A-8401-8BA3DC0EA00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1EBDC6AF-938C-4D15-9C8E-60A3E3655F0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2C4C6F57-FF7A-46A1-BFAC-C5AC56089B2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38808B0E-194E-463B-B07A-76CF4663C12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5FCC5546-03EA-46CD-AB19-99991BFC1C4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8DD12CA0-DD92-4B18-B74C-3F3ECE95CB51}"/>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3" name="正方形/長方形 652">
          <a:extLst>
            <a:ext uri="{FF2B5EF4-FFF2-40B4-BE49-F238E27FC236}">
              <a16:creationId xmlns:a16="http://schemas.microsoft.com/office/drawing/2014/main" id="{05C8FB46-8BB7-4252-A802-504B5E059AE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4" name="正方形/長方形 653">
          <a:extLst>
            <a:ext uri="{FF2B5EF4-FFF2-40B4-BE49-F238E27FC236}">
              <a16:creationId xmlns:a16="http://schemas.microsoft.com/office/drawing/2014/main" id="{05459820-6EE5-48D7-8404-3E2B97E6C6E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5" name="正方形/長方形 654">
          <a:extLst>
            <a:ext uri="{FF2B5EF4-FFF2-40B4-BE49-F238E27FC236}">
              <a16:creationId xmlns:a16="http://schemas.microsoft.com/office/drawing/2014/main" id="{B22CA536-EC68-4898-8E37-521DA2011D4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6" name="正方形/長方形 655">
          <a:extLst>
            <a:ext uri="{FF2B5EF4-FFF2-40B4-BE49-F238E27FC236}">
              <a16:creationId xmlns:a16="http://schemas.microsoft.com/office/drawing/2014/main" id="{E7F2C91E-1E8A-4753-9F8F-41D359DA54C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7" name="正方形/長方形 656">
          <a:extLst>
            <a:ext uri="{FF2B5EF4-FFF2-40B4-BE49-F238E27FC236}">
              <a16:creationId xmlns:a16="http://schemas.microsoft.com/office/drawing/2014/main" id="{4BAB7ACF-745A-48B4-9BA9-D9FA4731CAD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8" name="正方形/長方形 657">
          <a:extLst>
            <a:ext uri="{FF2B5EF4-FFF2-40B4-BE49-F238E27FC236}">
              <a16:creationId xmlns:a16="http://schemas.microsoft.com/office/drawing/2014/main" id="{B2A1CF84-BF4F-4159-BAF7-0523867EB47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9" name="正方形/長方形 658">
          <a:extLst>
            <a:ext uri="{FF2B5EF4-FFF2-40B4-BE49-F238E27FC236}">
              <a16:creationId xmlns:a16="http://schemas.microsoft.com/office/drawing/2014/main" id="{C6FF145F-3556-43C3-92B1-6A675A62FAB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0" name="正方形/長方形 659">
          <a:extLst>
            <a:ext uri="{FF2B5EF4-FFF2-40B4-BE49-F238E27FC236}">
              <a16:creationId xmlns:a16="http://schemas.microsoft.com/office/drawing/2014/main" id="{AA33646B-48CE-4BBA-B809-9C10F9ED33B8}"/>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E06A3039-BCCF-4177-8606-610B13D48B1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D8D780BA-4179-4683-9B3B-A5C8FD5F41C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766601D6-2C5B-4572-8C11-AC02618B3AC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有形固定資産減価償却率は、類似団体内平均値と比較したときに、大きく上回っているのは、昨年度同様、道路、橋りょうであり、高い水準となっている。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道路については、道路整備基本計画に基づき、計画的に整備を進めており、類似団体内平均値は増加傾向にあるのに対し、町の数値は減少傾向となっている。橋りょうについては、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メートル以上の橋りょうのうち既に建設後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年を経過したものが、全体の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割に上るなど老朽化が進行している状態にある。橋梁長寿命化修繕計画に基づき、計画的に修繕していく。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学校施設についても、年々増加傾向にあり、類似団体平均値との差が大きくなってきている。令和元年度に小学校１校で大規模改修を行ったが、他の小学校の老朽化は進んでおり、固定資産減価償却率が増加している。その他の施設についても、減価償却が進んできているため、公共施設総合管理計画の基づいて、計画的に老朽化・長寿命化対策を進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認定こども園について、数値が増加傾向であり、減価償却が進んできていることが分かる。学校施設と合わせて、計画的に長寿命化対策を進めていく。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53E0B7-D58A-4D59-9D04-470C497A483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8C4504-FD16-4844-ABB9-1B13BD0064F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9895FB-6B2C-4C32-8192-C08FDA00055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4B4275-145A-486B-8A25-65EFEEBEA6A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岐阜県輪之内町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A812A5-F66C-43D7-9302-F9ECFEC8416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15F488-F444-4069-8D78-2AED76478E2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D20BA2-DD2E-461E-A811-39D0C7F33B4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B3EB74-205D-4279-AEE6-422B1039653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777670-E9E9-4609-8BBA-F2D440D2E6C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CA5049-F674-4AA9-902F-C219DBCC0EA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9,086
8,603
22.33
5,161,249
4,977,547
180,550
3,397,269
2,554,040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228849-F577-46FA-8BFB-04396E3EC7C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6694BE-0A8A-4453-8133-4D2C636EEBC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2B0F033-B50E-4713-BFDA-C6EEABD03CB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ABB1DC-122A-4D30-8495-3B0E117817E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769816-B655-4F90-807A-5E643320FAA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F86E9BC-2149-4752-BEDE-26FEFBEB4AF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CFA277-14C0-440B-BA23-44FB379C284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963ABF-7AC5-4045-9066-1705BEC9753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91BCE6-E553-48E4-9596-470F5AC22B8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EE4C4D-DCDA-42A3-8D02-DBFD6BD16DB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21FA7B-5AA2-4C9C-8C84-C6C4680A2A0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A9DB82-73E4-4F91-8DF9-FDC9C7A8E51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CED208-7991-4C53-A5E3-85D3D66DF34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0B79FA-23D2-4AA7-BCB2-5519A899A7E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831AC1-B44E-4396-BD75-A12A44901F1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A16AD3-86D9-4B11-A331-BD9FE5C6B95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B09CBE-F4AA-40D0-AF3B-4C28A6337E9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86100C-5318-4470-9327-3E7D1866026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0E4BD77-06B7-4022-9196-9A1BC815B5C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66195B-681F-47DB-8A04-1B0746D9C89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A7DB4B-063E-4FFE-9F00-5C442496558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9A7474-5465-4FCF-9D62-5A2AD7C1E7E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1DDEBC-2CCB-4615-B0A0-CF54529A562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34F407-2596-446B-8EFB-74A7D7573D4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975A4E-0429-4EAD-A83E-091E6997BDD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6A0EBB-4B83-46EF-9B37-E956F261695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73E1902-0776-4607-A8DA-9E622839D8D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50C134-BD2C-4395-9756-B15587472D6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A2FD91-EA17-4670-807A-9835DC4DEE5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B48321-E84E-416C-BC7E-330C885D052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B4086E-FED7-49BB-AB96-9582164449F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B994EA-8BAE-4FD3-82B7-6415FD8E97D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7A74B1C-BCC5-4F12-BD05-2B5034F5987F}"/>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2BF3CED-F0D1-4593-9E77-5735F4798897}"/>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F9E59EE-771F-43C3-92AB-D7E5EB72FD1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2063BFE-D6FD-4943-BAEB-B60B822A461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AC388CB-B318-4B7D-9703-67167BA8D01F}"/>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66606E0-C063-4675-BBC0-CEA92D44DDAC}"/>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B236F71-FB9C-4008-B7AC-94AE1DD44871}"/>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D7A5763-0C8B-46B5-B340-2AF2747B5CD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5BB1ECC-2A9D-43B4-BBD9-24060816517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0D416FB-B38A-4DFE-9F35-66AA114D772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72609D-8611-4FE2-BA3B-67DD6751DFFD}"/>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63E032D-00E1-4C88-8361-DC7E45AC37D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AC5BF09-592D-4B01-AEF2-0217A81BBC6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2D14C8-EFD8-49C6-9EA6-58E5284CEBF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483FC9A-D193-44C3-AE63-6C2B69AF19D4}"/>
            </a:ext>
          </a:extLst>
        </xdr:cNvPr>
        <xdr:cNvCxnSpPr/>
      </xdr:nvCxnSpPr>
      <xdr:spPr>
        <a:xfrm flipV="1">
          <a:off x="4086225" y="560668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44D1338-D61B-4B14-8DFB-B4887741B9C8}"/>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D1333D0-16F6-4B0E-8B95-095BDAF87BF9}"/>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6064D3D7-A730-48C0-B5EA-DCEA0A73F042}"/>
            </a:ext>
          </a:extLst>
        </xdr:cNvPr>
        <xdr:cNvSpPr txBox="1"/>
      </xdr:nvSpPr>
      <xdr:spPr>
        <a:xfrm>
          <a:off x="412496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5C284F85-C3AD-4D63-9A27-F02D60AD6795}"/>
            </a:ext>
          </a:extLst>
        </xdr:cNvPr>
        <xdr:cNvCxnSpPr/>
      </xdr:nvCxnSpPr>
      <xdr:spPr>
        <a:xfrm>
          <a:off x="402082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49BBEC29-C7F5-420D-A1B3-58CEDF3947EA}"/>
            </a:ext>
          </a:extLst>
        </xdr:cNvPr>
        <xdr:cNvSpPr txBox="1"/>
      </xdr:nvSpPr>
      <xdr:spPr>
        <a:xfrm>
          <a:off x="4124960" y="608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D45D4A2B-9919-4153-9428-087428A98921}"/>
            </a:ext>
          </a:extLst>
        </xdr:cNvPr>
        <xdr:cNvSpPr/>
      </xdr:nvSpPr>
      <xdr:spPr>
        <a:xfrm>
          <a:off x="4036060" y="623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80BD17E7-363A-489F-87A2-D84D99AD7B28}"/>
            </a:ext>
          </a:extLst>
        </xdr:cNvPr>
        <xdr:cNvSpPr/>
      </xdr:nvSpPr>
      <xdr:spPr>
        <a:xfrm>
          <a:off x="3312160" y="62150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23E6CE9A-4DFC-496D-B3C3-EAAEDD05F7B7}"/>
            </a:ext>
          </a:extLst>
        </xdr:cNvPr>
        <xdr:cNvSpPr/>
      </xdr:nvSpPr>
      <xdr:spPr>
        <a:xfrm>
          <a:off x="251460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66B5824D-8C59-4AE6-B974-3E678A492474}"/>
            </a:ext>
          </a:extLst>
        </xdr:cNvPr>
        <xdr:cNvSpPr/>
      </xdr:nvSpPr>
      <xdr:spPr>
        <a:xfrm>
          <a:off x="17399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4350924E-F75C-42B3-83FF-37589852CFB6}"/>
            </a:ext>
          </a:extLst>
        </xdr:cNvPr>
        <xdr:cNvSpPr/>
      </xdr:nvSpPr>
      <xdr:spPr>
        <a:xfrm>
          <a:off x="965200" y="62493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80796D-45A1-46CF-BCB2-603BF30A093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42B124-C3D2-4290-8737-C45674C2F29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4D4BE5-F8DD-4148-9EB5-DFC36A3B332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931FA70-AD1C-4917-8D7B-BFEC110667B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F54245-2250-410D-B062-24E94A15D90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74" name="楕円 73">
          <a:extLst>
            <a:ext uri="{FF2B5EF4-FFF2-40B4-BE49-F238E27FC236}">
              <a16:creationId xmlns:a16="http://schemas.microsoft.com/office/drawing/2014/main" id="{A4E52B29-83BF-4B88-85EE-597DFFD28E05}"/>
            </a:ext>
          </a:extLst>
        </xdr:cNvPr>
        <xdr:cNvSpPr/>
      </xdr:nvSpPr>
      <xdr:spPr>
        <a:xfrm>
          <a:off x="403606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95267</xdr:rowOff>
    </xdr:from>
    <xdr:ext cx="405111" cy="259045"/>
    <xdr:sp macro="" textlink="">
      <xdr:nvSpPr>
        <xdr:cNvPr id="75" name="【図書館】&#10;有形固定資産減価償却率該当値テキスト">
          <a:extLst>
            <a:ext uri="{FF2B5EF4-FFF2-40B4-BE49-F238E27FC236}">
              <a16:creationId xmlns:a16="http://schemas.microsoft.com/office/drawing/2014/main" id="{AEF2553D-CB38-430A-826B-6C17DBDE62B1}"/>
            </a:ext>
          </a:extLst>
        </xdr:cNvPr>
        <xdr:cNvSpPr txBox="1"/>
      </xdr:nvSpPr>
      <xdr:spPr>
        <a:xfrm>
          <a:off x="4124960"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6" name="楕円 75">
          <a:extLst>
            <a:ext uri="{FF2B5EF4-FFF2-40B4-BE49-F238E27FC236}">
              <a16:creationId xmlns:a16="http://schemas.microsoft.com/office/drawing/2014/main" id="{DC61505E-3CEC-44C6-95DE-877BB1BE6CDA}"/>
            </a:ext>
          </a:extLst>
        </xdr:cNvPr>
        <xdr:cNvSpPr/>
      </xdr:nvSpPr>
      <xdr:spPr>
        <a:xfrm>
          <a:off x="3312160" y="6418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99060</xdr:rowOff>
    </xdr:to>
    <xdr:cxnSp macro="">
      <xdr:nvCxnSpPr>
        <xdr:cNvPr id="77" name="直線コネクタ 76">
          <a:extLst>
            <a:ext uri="{FF2B5EF4-FFF2-40B4-BE49-F238E27FC236}">
              <a16:creationId xmlns:a16="http://schemas.microsoft.com/office/drawing/2014/main" id="{879DC0C3-11DC-4568-B2E7-B80AB09D8AC4}"/>
            </a:ext>
          </a:extLst>
        </xdr:cNvPr>
        <xdr:cNvCxnSpPr/>
      </xdr:nvCxnSpPr>
      <xdr:spPr>
        <a:xfrm flipV="1">
          <a:off x="3355340" y="6370320"/>
          <a:ext cx="7315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17235</xdr:rowOff>
    </xdr:from>
    <xdr:to>
      <xdr:col>15</xdr:col>
      <xdr:colOff>101600</xdr:colOff>
      <xdr:row>38</xdr:row>
      <xdr:rowOff>118835</xdr:rowOff>
    </xdr:to>
    <xdr:sp macro="" textlink="">
      <xdr:nvSpPr>
        <xdr:cNvPr id="78" name="楕円 77">
          <a:extLst>
            <a:ext uri="{FF2B5EF4-FFF2-40B4-BE49-F238E27FC236}">
              <a16:creationId xmlns:a16="http://schemas.microsoft.com/office/drawing/2014/main" id="{BC943521-F3E4-4C77-BE02-AC8F1AABF2F7}"/>
            </a:ext>
          </a:extLst>
        </xdr:cNvPr>
        <xdr:cNvSpPr/>
      </xdr:nvSpPr>
      <xdr:spPr>
        <a:xfrm>
          <a:off x="2514600" y="638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68035</xdr:rowOff>
    </xdr:from>
    <xdr:to>
      <xdr:col>19</xdr:col>
      <xdr:colOff>177800</xdr:colOff>
      <xdr:row>38</xdr:row>
      <xdr:rowOff>99060</xdr:rowOff>
    </xdr:to>
    <xdr:cxnSp macro="">
      <xdr:nvCxnSpPr>
        <xdr:cNvPr id="79" name="直線コネクタ 78">
          <a:extLst>
            <a:ext uri="{FF2B5EF4-FFF2-40B4-BE49-F238E27FC236}">
              <a16:creationId xmlns:a16="http://schemas.microsoft.com/office/drawing/2014/main" id="{61726033-7CB2-4864-8A69-67D83442B4AE}"/>
            </a:ext>
          </a:extLst>
        </xdr:cNvPr>
        <xdr:cNvCxnSpPr/>
      </xdr:nvCxnSpPr>
      <xdr:spPr>
        <a:xfrm>
          <a:off x="2565400" y="6438355"/>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156028</xdr:rowOff>
    </xdr:from>
    <xdr:to>
      <xdr:col>10</xdr:col>
      <xdr:colOff>165100</xdr:colOff>
      <xdr:row>38</xdr:row>
      <xdr:rowOff>86178</xdr:rowOff>
    </xdr:to>
    <xdr:sp macro="" textlink="">
      <xdr:nvSpPr>
        <xdr:cNvPr id="80" name="楕円 79">
          <a:extLst>
            <a:ext uri="{FF2B5EF4-FFF2-40B4-BE49-F238E27FC236}">
              <a16:creationId xmlns:a16="http://schemas.microsoft.com/office/drawing/2014/main" id="{03FDB1DA-4EB6-4374-814C-14B9EDE84089}"/>
            </a:ext>
          </a:extLst>
        </xdr:cNvPr>
        <xdr:cNvSpPr/>
      </xdr:nvSpPr>
      <xdr:spPr>
        <a:xfrm>
          <a:off x="1739900" y="6358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35378</xdr:rowOff>
    </xdr:from>
    <xdr:to>
      <xdr:col>15</xdr:col>
      <xdr:colOff>50800</xdr:colOff>
      <xdr:row>38</xdr:row>
      <xdr:rowOff>68035</xdr:rowOff>
    </xdr:to>
    <xdr:cxnSp macro="">
      <xdr:nvCxnSpPr>
        <xdr:cNvPr id="81" name="直線コネクタ 80">
          <a:extLst>
            <a:ext uri="{FF2B5EF4-FFF2-40B4-BE49-F238E27FC236}">
              <a16:creationId xmlns:a16="http://schemas.microsoft.com/office/drawing/2014/main" id="{C45C25F7-310F-443E-9584-508DDF9F2D80}"/>
            </a:ext>
          </a:extLst>
        </xdr:cNvPr>
        <xdr:cNvCxnSpPr/>
      </xdr:nvCxnSpPr>
      <xdr:spPr>
        <a:xfrm>
          <a:off x="1790700" y="6405698"/>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123372</xdr:rowOff>
    </xdr:from>
    <xdr:to>
      <xdr:col>6</xdr:col>
      <xdr:colOff>38100</xdr:colOff>
      <xdr:row>38</xdr:row>
      <xdr:rowOff>53522</xdr:rowOff>
    </xdr:to>
    <xdr:sp macro="" textlink="">
      <xdr:nvSpPr>
        <xdr:cNvPr id="82" name="楕円 81">
          <a:extLst>
            <a:ext uri="{FF2B5EF4-FFF2-40B4-BE49-F238E27FC236}">
              <a16:creationId xmlns:a16="http://schemas.microsoft.com/office/drawing/2014/main" id="{94FD1484-992B-420E-9031-CB638BA0293C}"/>
            </a:ext>
          </a:extLst>
        </xdr:cNvPr>
        <xdr:cNvSpPr/>
      </xdr:nvSpPr>
      <xdr:spPr>
        <a:xfrm>
          <a:off x="965200" y="63260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2722</xdr:rowOff>
    </xdr:from>
    <xdr:to>
      <xdr:col>10</xdr:col>
      <xdr:colOff>114300</xdr:colOff>
      <xdr:row>38</xdr:row>
      <xdr:rowOff>35378</xdr:rowOff>
    </xdr:to>
    <xdr:cxnSp macro="">
      <xdr:nvCxnSpPr>
        <xdr:cNvPr id="83" name="直線コネクタ 82">
          <a:extLst>
            <a:ext uri="{FF2B5EF4-FFF2-40B4-BE49-F238E27FC236}">
              <a16:creationId xmlns:a16="http://schemas.microsoft.com/office/drawing/2014/main" id="{C324956F-ACEF-43DB-BB5C-DB8CB1280EBD}"/>
            </a:ext>
          </a:extLst>
        </xdr:cNvPr>
        <xdr:cNvCxnSpPr/>
      </xdr:nvCxnSpPr>
      <xdr:spPr>
        <a:xfrm>
          <a:off x="1008380" y="6373042"/>
          <a:ext cx="78232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C0E7954D-B8A7-4EEF-BC55-A62D88C8FC48}"/>
            </a:ext>
          </a:extLst>
        </xdr:cNvPr>
        <xdr:cNvSpPr txBox="1"/>
      </xdr:nvSpPr>
      <xdr:spPr>
        <a:xfrm>
          <a:off x="3170564" y="59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17907F16-AD97-4E8F-8E4C-DEFBDC2DDBD7}"/>
            </a:ext>
          </a:extLst>
        </xdr:cNvPr>
        <xdr:cNvSpPr txBox="1"/>
      </xdr:nvSpPr>
      <xdr:spPr>
        <a:xfrm>
          <a:off x="2385704" y="603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AA85157F-051B-48DA-91D5-7CBC90E2AE01}"/>
            </a:ext>
          </a:extLst>
        </xdr:cNvPr>
        <xdr:cNvSpPr txBox="1"/>
      </xdr:nvSpPr>
      <xdr:spPr>
        <a:xfrm>
          <a:off x="16110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0BBD89B6-04B6-47F4-80A3-C28A6CE1653E}"/>
            </a:ext>
          </a:extLst>
        </xdr:cNvPr>
        <xdr:cNvSpPr txBox="1"/>
      </xdr:nvSpPr>
      <xdr:spPr>
        <a:xfrm>
          <a:off x="836304" y="6032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140987</xdr:rowOff>
    </xdr:from>
    <xdr:ext cx="405111" cy="259045"/>
    <xdr:sp macro="" textlink="">
      <xdr:nvSpPr>
        <xdr:cNvPr id="88" name="n_1mainValue【図書館】&#10;有形固定資産減価償却率">
          <a:extLst>
            <a:ext uri="{FF2B5EF4-FFF2-40B4-BE49-F238E27FC236}">
              <a16:creationId xmlns:a16="http://schemas.microsoft.com/office/drawing/2014/main" id="{E909F98B-0194-4836-B5E9-366EC016D834}"/>
            </a:ext>
          </a:extLst>
        </xdr:cNvPr>
        <xdr:cNvSpPr txBox="1"/>
      </xdr:nvSpPr>
      <xdr:spPr>
        <a:xfrm>
          <a:off x="317056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109962</xdr:rowOff>
    </xdr:from>
    <xdr:ext cx="405111" cy="259045"/>
    <xdr:sp macro="" textlink="">
      <xdr:nvSpPr>
        <xdr:cNvPr id="89" name="n_2mainValue【図書館】&#10;有形固定資産減価償却率">
          <a:extLst>
            <a:ext uri="{FF2B5EF4-FFF2-40B4-BE49-F238E27FC236}">
              <a16:creationId xmlns:a16="http://schemas.microsoft.com/office/drawing/2014/main" id="{0D1B1BF6-A67B-48A9-A6FB-09C948D93937}"/>
            </a:ext>
          </a:extLst>
        </xdr:cNvPr>
        <xdr:cNvSpPr txBox="1"/>
      </xdr:nvSpPr>
      <xdr:spPr>
        <a:xfrm>
          <a:off x="2385704" y="648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77305</xdr:rowOff>
    </xdr:from>
    <xdr:ext cx="405111" cy="259045"/>
    <xdr:sp macro="" textlink="">
      <xdr:nvSpPr>
        <xdr:cNvPr id="90" name="n_3mainValue【図書館】&#10;有形固定資産減価償却率">
          <a:extLst>
            <a:ext uri="{FF2B5EF4-FFF2-40B4-BE49-F238E27FC236}">
              <a16:creationId xmlns:a16="http://schemas.microsoft.com/office/drawing/2014/main" id="{0BB003A3-25E1-4A7A-85C9-9FEA61DBEBD6}"/>
            </a:ext>
          </a:extLst>
        </xdr:cNvPr>
        <xdr:cNvSpPr txBox="1"/>
      </xdr:nvSpPr>
      <xdr:spPr>
        <a:xfrm>
          <a:off x="1611004" y="644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44649</xdr:rowOff>
    </xdr:from>
    <xdr:ext cx="405111" cy="259045"/>
    <xdr:sp macro="" textlink="">
      <xdr:nvSpPr>
        <xdr:cNvPr id="91" name="n_4mainValue【図書館】&#10;有形固定資産減価償却率">
          <a:extLst>
            <a:ext uri="{FF2B5EF4-FFF2-40B4-BE49-F238E27FC236}">
              <a16:creationId xmlns:a16="http://schemas.microsoft.com/office/drawing/2014/main" id="{535119CD-8063-4A39-B6BE-743A3154809E}"/>
            </a:ext>
          </a:extLst>
        </xdr:cNvPr>
        <xdr:cNvSpPr txBox="1"/>
      </xdr:nvSpPr>
      <xdr:spPr>
        <a:xfrm>
          <a:off x="836304" y="641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A508823-53FA-42F3-8893-E9B63ABD934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6A743A1-F1FD-4A2C-85E4-5E174199DED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FD5D3E2-61E0-43E1-81FC-C838CEC2E1C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B8EF5B8-88FB-4EB3-8954-508E00C8DC9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1C2B4A9-8F89-48A1-9887-4A42BC707BA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869B130-AB43-4610-8CFE-8A46B518FC8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691D11F-623E-4773-91D0-1DB02340663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A301E5-F6FE-4BE2-9402-7DBB412C6B0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121B0DD-819B-4FCA-8FFE-BE5209A1D192}"/>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58A6D50-AAAC-4670-A034-1D833AE6476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220D7A1-AD99-417E-A703-FC9A50B701D9}"/>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A34FCE2-0497-44F1-B247-1E6B2EEBEA78}"/>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E853E55-800A-475F-9156-B2FEDD3915F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F3EF329-4443-4ADD-B58C-78C009816AA2}"/>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E35680A-30CF-429A-A136-84BCE6F9244B}"/>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935AA36-8443-4200-9C70-96DAA32C0B9D}"/>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8CA18F7-ADCC-420D-83B0-4D160C8DB478}"/>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399E12E-C012-4472-9632-09FEEB525F8C}"/>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DDFFE7E-1ED0-4A4D-A072-7705524C785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01F332A-BAE8-4067-A574-6D05AE8BEEE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145AACF-578C-4EA5-9C26-44D14F95604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C5FF9391-C267-4697-AD58-1055476A8855}"/>
            </a:ext>
          </a:extLst>
        </xdr:cNvPr>
        <xdr:cNvCxnSpPr/>
      </xdr:nvCxnSpPr>
      <xdr:spPr>
        <a:xfrm flipV="1">
          <a:off x="9219565" y="570509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455B534E-FAE9-4CC1-B189-8133DA92D3FE}"/>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37774493-B121-4D26-ADC5-35C14C17F49E}"/>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DCE0EE3B-28A9-4EEF-B2D3-69BD0FADBED3}"/>
            </a:ext>
          </a:extLst>
        </xdr:cNvPr>
        <xdr:cNvSpPr txBox="1"/>
      </xdr:nvSpPr>
      <xdr:spPr>
        <a:xfrm>
          <a:off x="9258300" y="54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5CC36A69-09BA-4DB9-9841-90B5FE0496A5}"/>
            </a:ext>
          </a:extLst>
        </xdr:cNvPr>
        <xdr:cNvCxnSpPr/>
      </xdr:nvCxnSpPr>
      <xdr:spPr>
        <a:xfrm>
          <a:off x="9154160" y="5705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C0AC5D62-0364-4C6B-8A97-A4658FA6236F}"/>
            </a:ext>
          </a:extLst>
        </xdr:cNvPr>
        <xdr:cNvSpPr txBox="1"/>
      </xdr:nvSpPr>
      <xdr:spPr>
        <a:xfrm>
          <a:off x="9258300" y="6592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FBEFBC1E-BECA-4826-B2AF-4F7B4B5E0A57}"/>
            </a:ext>
          </a:extLst>
        </xdr:cNvPr>
        <xdr:cNvSpPr/>
      </xdr:nvSpPr>
      <xdr:spPr>
        <a:xfrm>
          <a:off x="9192260" y="66136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A94101B1-CF21-4CFE-9177-CBF7199D8E0E}"/>
            </a:ext>
          </a:extLst>
        </xdr:cNvPr>
        <xdr:cNvSpPr/>
      </xdr:nvSpPr>
      <xdr:spPr>
        <a:xfrm>
          <a:off x="8445500" y="6622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6EF1AB3F-305E-4638-BA7C-C7B08A38C650}"/>
            </a:ext>
          </a:extLst>
        </xdr:cNvPr>
        <xdr:cNvSpPr/>
      </xdr:nvSpPr>
      <xdr:spPr>
        <a:xfrm>
          <a:off x="7670800" y="6588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56EBA0B6-BBDD-44C7-835B-84BF25BD9645}"/>
            </a:ext>
          </a:extLst>
        </xdr:cNvPr>
        <xdr:cNvSpPr/>
      </xdr:nvSpPr>
      <xdr:spPr>
        <a:xfrm>
          <a:off x="687324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795D881F-5769-4F5B-9311-1D5D565BF999}"/>
            </a:ext>
          </a:extLst>
        </xdr:cNvPr>
        <xdr:cNvSpPr/>
      </xdr:nvSpPr>
      <xdr:spPr>
        <a:xfrm>
          <a:off x="609854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AEF9C55-A991-41D9-AC5C-6B4603D64FE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B137DC-8789-47E5-999A-7FE980C7103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03F5BAD-F799-4B33-AA40-856B9887389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D8C8A8-F5FD-4F82-BD80-E5E480FF42F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4196C02-4A8D-41EB-B933-8DB75E2F449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29" name="楕円 128">
          <a:extLst>
            <a:ext uri="{FF2B5EF4-FFF2-40B4-BE49-F238E27FC236}">
              <a16:creationId xmlns:a16="http://schemas.microsoft.com/office/drawing/2014/main" id="{84107289-3CB3-4FCC-9983-B18191C8E1B5}"/>
            </a:ext>
          </a:extLst>
        </xdr:cNvPr>
        <xdr:cNvSpPr/>
      </xdr:nvSpPr>
      <xdr:spPr>
        <a:xfrm>
          <a:off x="9192260" y="6523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4843</xdr:rowOff>
    </xdr:from>
    <xdr:ext cx="469744" cy="259045"/>
    <xdr:sp macro="" textlink="">
      <xdr:nvSpPr>
        <xdr:cNvPr id="130" name="【図書館】&#10;一人当たり面積該当値テキスト">
          <a:extLst>
            <a:ext uri="{FF2B5EF4-FFF2-40B4-BE49-F238E27FC236}">
              <a16:creationId xmlns:a16="http://schemas.microsoft.com/office/drawing/2014/main" id="{D53641F1-AF45-4C05-9FC3-01C318ED6606}"/>
            </a:ext>
          </a:extLst>
        </xdr:cNvPr>
        <xdr:cNvSpPr txBox="1"/>
      </xdr:nvSpPr>
      <xdr:spPr>
        <a:xfrm>
          <a:off x="9258300"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1" name="楕円 130">
          <a:extLst>
            <a:ext uri="{FF2B5EF4-FFF2-40B4-BE49-F238E27FC236}">
              <a16:creationId xmlns:a16="http://schemas.microsoft.com/office/drawing/2014/main" id="{B9A28E60-78F4-4003-A026-BE23521CBCB1}"/>
            </a:ext>
          </a:extLst>
        </xdr:cNvPr>
        <xdr:cNvSpPr/>
      </xdr:nvSpPr>
      <xdr:spPr>
        <a:xfrm>
          <a:off x="8445500" y="653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32766</xdr:rowOff>
    </xdr:from>
    <xdr:to>
      <xdr:col>55</xdr:col>
      <xdr:colOff>0</xdr:colOff>
      <xdr:row>39</xdr:row>
      <xdr:rowOff>41910</xdr:rowOff>
    </xdr:to>
    <xdr:cxnSp macro="">
      <xdr:nvCxnSpPr>
        <xdr:cNvPr id="132" name="直線コネクタ 131">
          <a:extLst>
            <a:ext uri="{FF2B5EF4-FFF2-40B4-BE49-F238E27FC236}">
              <a16:creationId xmlns:a16="http://schemas.microsoft.com/office/drawing/2014/main" id="{5A2810E5-98FB-4712-98B9-A9840BD51861}"/>
            </a:ext>
          </a:extLst>
        </xdr:cNvPr>
        <xdr:cNvCxnSpPr/>
      </xdr:nvCxnSpPr>
      <xdr:spPr>
        <a:xfrm flipV="1">
          <a:off x="8496300" y="6570726"/>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164846</xdr:rowOff>
    </xdr:from>
    <xdr:to>
      <xdr:col>46</xdr:col>
      <xdr:colOff>38100</xdr:colOff>
      <xdr:row>39</xdr:row>
      <xdr:rowOff>94996</xdr:rowOff>
    </xdr:to>
    <xdr:sp macro="" textlink="">
      <xdr:nvSpPr>
        <xdr:cNvPr id="133" name="楕円 132">
          <a:extLst>
            <a:ext uri="{FF2B5EF4-FFF2-40B4-BE49-F238E27FC236}">
              <a16:creationId xmlns:a16="http://schemas.microsoft.com/office/drawing/2014/main" id="{2CEAAA51-EFF1-4C8A-A47C-1E9018AE887F}"/>
            </a:ext>
          </a:extLst>
        </xdr:cNvPr>
        <xdr:cNvSpPr/>
      </xdr:nvSpPr>
      <xdr:spPr>
        <a:xfrm>
          <a:off x="7670800" y="65351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44196</xdr:rowOff>
    </xdr:to>
    <xdr:cxnSp macro="">
      <xdr:nvCxnSpPr>
        <xdr:cNvPr id="134" name="直線コネクタ 133">
          <a:extLst>
            <a:ext uri="{FF2B5EF4-FFF2-40B4-BE49-F238E27FC236}">
              <a16:creationId xmlns:a16="http://schemas.microsoft.com/office/drawing/2014/main" id="{9839D368-E8DA-410C-8593-A22294698515}"/>
            </a:ext>
          </a:extLst>
        </xdr:cNvPr>
        <xdr:cNvCxnSpPr/>
      </xdr:nvCxnSpPr>
      <xdr:spPr>
        <a:xfrm flipV="1">
          <a:off x="7713980" y="6579870"/>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169418</xdr:rowOff>
    </xdr:from>
    <xdr:to>
      <xdr:col>41</xdr:col>
      <xdr:colOff>101600</xdr:colOff>
      <xdr:row>39</xdr:row>
      <xdr:rowOff>99568</xdr:rowOff>
    </xdr:to>
    <xdr:sp macro="" textlink="">
      <xdr:nvSpPr>
        <xdr:cNvPr id="135" name="楕円 134">
          <a:extLst>
            <a:ext uri="{FF2B5EF4-FFF2-40B4-BE49-F238E27FC236}">
              <a16:creationId xmlns:a16="http://schemas.microsoft.com/office/drawing/2014/main" id="{A2057813-DD55-4534-A47C-04A46673AF18}"/>
            </a:ext>
          </a:extLst>
        </xdr:cNvPr>
        <xdr:cNvSpPr/>
      </xdr:nvSpPr>
      <xdr:spPr>
        <a:xfrm>
          <a:off x="6873240" y="6539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44196</xdr:rowOff>
    </xdr:from>
    <xdr:to>
      <xdr:col>45</xdr:col>
      <xdr:colOff>177800</xdr:colOff>
      <xdr:row>39</xdr:row>
      <xdr:rowOff>48768</xdr:rowOff>
    </xdr:to>
    <xdr:cxnSp macro="">
      <xdr:nvCxnSpPr>
        <xdr:cNvPr id="136" name="直線コネクタ 135">
          <a:extLst>
            <a:ext uri="{FF2B5EF4-FFF2-40B4-BE49-F238E27FC236}">
              <a16:creationId xmlns:a16="http://schemas.microsoft.com/office/drawing/2014/main" id="{2D6DC59C-6B2D-48B0-9523-2978A71E5CD8}"/>
            </a:ext>
          </a:extLst>
        </xdr:cNvPr>
        <xdr:cNvCxnSpPr/>
      </xdr:nvCxnSpPr>
      <xdr:spPr>
        <a:xfrm flipV="1">
          <a:off x="6924040" y="658215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4826</xdr:rowOff>
    </xdr:from>
    <xdr:to>
      <xdr:col>36</xdr:col>
      <xdr:colOff>165100</xdr:colOff>
      <xdr:row>39</xdr:row>
      <xdr:rowOff>106426</xdr:rowOff>
    </xdr:to>
    <xdr:sp macro="" textlink="">
      <xdr:nvSpPr>
        <xdr:cNvPr id="137" name="楕円 136">
          <a:extLst>
            <a:ext uri="{FF2B5EF4-FFF2-40B4-BE49-F238E27FC236}">
              <a16:creationId xmlns:a16="http://schemas.microsoft.com/office/drawing/2014/main" id="{741984C9-9B8F-4988-AACE-12721A496AFB}"/>
            </a:ext>
          </a:extLst>
        </xdr:cNvPr>
        <xdr:cNvSpPr/>
      </xdr:nvSpPr>
      <xdr:spPr>
        <a:xfrm>
          <a:off x="609854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48768</xdr:rowOff>
    </xdr:from>
    <xdr:to>
      <xdr:col>41</xdr:col>
      <xdr:colOff>50800</xdr:colOff>
      <xdr:row>39</xdr:row>
      <xdr:rowOff>55626</xdr:rowOff>
    </xdr:to>
    <xdr:cxnSp macro="">
      <xdr:nvCxnSpPr>
        <xdr:cNvPr id="138" name="直線コネクタ 137">
          <a:extLst>
            <a:ext uri="{FF2B5EF4-FFF2-40B4-BE49-F238E27FC236}">
              <a16:creationId xmlns:a16="http://schemas.microsoft.com/office/drawing/2014/main" id="{2395F4F7-5847-4983-B642-6248D3F9BAE5}"/>
            </a:ext>
          </a:extLst>
        </xdr:cNvPr>
        <xdr:cNvCxnSpPr/>
      </xdr:nvCxnSpPr>
      <xdr:spPr>
        <a:xfrm flipV="1">
          <a:off x="6149340" y="6586728"/>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4CCE5B94-C8AB-4236-A3F0-C6C98462D86A}"/>
            </a:ext>
          </a:extLst>
        </xdr:cNvPr>
        <xdr:cNvSpPr txBox="1"/>
      </xdr:nvSpPr>
      <xdr:spPr>
        <a:xfrm>
          <a:off x="8271587" y="671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40" name="n_2aveValue【図書館】&#10;一人当たり面積">
          <a:extLst>
            <a:ext uri="{FF2B5EF4-FFF2-40B4-BE49-F238E27FC236}">
              <a16:creationId xmlns:a16="http://schemas.microsoft.com/office/drawing/2014/main" id="{C5E5812C-8427-4953-98EA-16EE64BB66BE}"/>
            </a:ext>
          </a:extLst>
        </xdr:cNvPr>
        <xdr:cNvSpPr txBox="1"/>
      </xdr:nvSpPr>
      <xdr:spPr>
        <a:xfrm>
          <a:off x="7509587" y="668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41" name="n_3aveValue【図書館】&#10;一人当たり面積">
          <a:extLst>
            <a:ext uri="{FF2B5EF4-FFF2-40B4-BE49-F238E27FC236}">
              <a16:creationId xmlns:a16="http://schemas.microsoft.com/office/drawing/2014/main" id="{F8E69E64-C0B5-4DB6-AE9E-6C3C212EDF39}"/>
            </a:ext>
          </a:extLst>
        </xdr:cNvPr>
        <xdr:cNvSpPr txBox="1"/>
      </xdr:nvSpPr>
      <xdr:spPr>
        <a:xfrm>
          <a:off x="6712027" y="666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2" name="n_4aveValue【図書館】&#10;一人当たり面積">
          <a:extLst>
            <a:ext uri="{FF2B5EF4-FFF2-40B4-BE49-F238E27FC236}">
              <a16:creationId xmlns:a16="http://schemas.microsoft.com/office/drawing/2014/main" id="{476C0368-0200-4F18-9D49-0CD3815F2F20}"/>
            </a:ext>
          </a:extLst>
        </xdr:cNvPr>
        <xdr:cNvSpPr txBox="1"/>
      </xdr:nvSpPr>
      <xdr:spPr>
        <a:xfrm>
          <a:off x="593732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109237</xdr:rowOff>
    </xdr:from>
    <xdr:ext cx="469744" cy="259045"/>
    <xdr:sp macro="" textlink="">
      <xdr:nvSpPr>
        <xdr:cNvPr id="143" name="n_1mainValue【図書館】&#10;一人当たり面積">
          <a:extLst>
            <a:ext uri="{FF2B5EF4-FFF2-40B4-BE49-F238E27FC236}">
              <a16:creationId xmlns:a16="http://schemas.microsoft.com/office/drawing/2014/main" id="{4C1D0C02-B30D-4547-A35C-7B26947B2107}"/>
            </a:ext>
          </a:extLst>
        </xdr:cNvPr>
        <xdr:cNvSpPr txBox="1"/>
      </xdr:nvSpPr>
      <xdr:spPr>
        <a:xfrm>
          <a:off x="827158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111523</xdr:rowOff>
    </xdr:from>
    <xdr:ext cx="469744" cy="259045"/>
    <xdr:sp macro="" textlink="">
      <xdr:nvSpPr>
        <xdr:cNvPr id="144" name="n_2mainValue【図書館】&#10;一人当たり面積">
          <a:extLst>
            <a:ext uri="{FF2B5EF4-FFF2-40B4-BE49-F238E27FC236}">
              <a16:creationId xmlns:a16="http://schemas.microsoft.com/office/drawing/2014/main" id="{6559E6DC-4372-4C5D-B41A-6EC3436938BC}"/>
            </a:ext>
          </a:extLst>
        </xdr:cNvPr>
        <xdr:cNvSpPr txBox="1"/>
      </xdr:nvSpPr>
      <xdr:spPr>
        <a:xfrm>
          <a:off x="7509587" y="631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116095</xdr:rowOff>
    </xdr:from>
    <xdr:ext cx="469744" cy="259045"/>
    <xdr:sp macro="" textlink="">
      <xdr:nvSpPr>
        <xdr:cNvPr id="145" name="n_3mainValue【図書館】&#10;一人当たり面積">
          <a:extLst>
            <a:ext uri="{FF2B5EF4-FFF2-40B4-BE49-F238E27FC236}">
              <a16:creationId xmlns:a16="http://schemas.microsoft.com/office/drawing/2014/main" id="{429965A9-2894-4462-91A5-45A481B01491}"/>
            </a:ext>
          </a:extLst>
        </xdr:cNvPr>
        <xdr:cNvSpPr txBox="1"/>
      </xdr:nvSpPr>
      <xdr:spPr>
        <a:xfrm>
          <a:off x="671202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122953</xdr:rowOff>
    </xdr:from>
    <xdr:ext cx="469744" cy="259045"/>
    <xdr:sp macro="" textlink="">
      <xdr:nvSpPr>
        <xdr:cNvPr id="146" name="n_4mainValue【図書館】&#10;一人当たり面積">
          <a:extLst>
            <a:ext uri="{FF2B5EF4-FFF2-40B4-BE49-F238E27FC236}">
              <a16:creationId xmlns:a16="http://schemas.microsoft.com/office/drawing/2014/main" id="{EE1D9895-26D1-45F6-A470-ED5969A76F39}"/>
            </a:ext>
          </a:extLst>
        </xdr:cNvPr>
        <xdr:cNvSpPr txBox="1"/>
      </xdr:nvSpPr>
      <xdr:spPr>
        <a:xfrm>
          <a:off x="5937327" y="632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E2BEDFD-28A0-46F2-B436-02D3206B0A3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D6E8D3D-E8C7-4877-8590-6DFB4A9BE7D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77AF5E8-4A53-4DDD-B78E-8A165B0E995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1A21FAF-AA7A-4862-BBEF-3C3B62CD0FF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DA9D67E-CA67-4E52-AAD2-853F5D940DF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B9EB9D7-A5E1-4F6D-B2F0-A28D8E7E9F5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BB54561-766C-4BE8-9DE4-C40215D817E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781BCB2-5B43-4775-9D6D-4CEE0185AD8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F1FF92E-7F0B-4019-A04E-EF797F906FF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F20B3BB-4941-42AF-B34E-A30A6392AC7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3223A17-9B47-43F3-8F84-3E6D1353435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A000DC7-A1EB-48BA-A0C5-1A54E6A02E2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6743F9A-F612-4614-9027-3BF775AE158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A6F9BF3-6453-4586-AE48-B11638A32EEA}"/>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39764506-B00B-4271-A812-A00B559EB7AB}"/>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F3CE147-5ED7-4F8D-89C7-3788EB656A4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B868B45-6411-4B29-A885-E874D8776EF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FC104B0-16EB-4BC6-93CC-B45B2380ADA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DF055FF-C8FC-4ECD-9117-DA155C2B9D4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ECBDDBD-E187-4DF9-B3AA-2ABB9F2B796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D97A90D4-5AC6-4581-97BF-9C2356280D8E}"/>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CF02984-A8A2-409A-8405-8B20C952A98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28A49E3-E835-4567-A233-04BE01B4792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E4157393-F93D-4E41-BC4D-41BB4A2CC32C}"/>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9E124DD0-BDEF-43A7-BBC0-C6769CF6215D}"/>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3AEE4457-D01E-4561-BB85-CD86CAB8C874}"/>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391C7232-2254-4676-90D5-B543ED2279FD}"/>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F5BD0E0F-009A-4062-BA5A-F71D8FED83BA}"/>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C439429-ABB3-44C0-92CF-B9ED495EB4C9}"/>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7237734B-5CC5-47FA-B93F-3442D28B9A3A}"/>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607A5EBD-C6BF-4E60-BCDD-D9EC7FEFCBCF}"/>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C620732E-726C-4524-B128-FEE0E427F0CB}"/>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8B1B645A-C03E-4894-B1B4-7FB8E52C5F70}"/>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92FE0FA0-0B39-405C-97BC-F634AEDC0AAA}"/>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C03A94E-79AF-4206-B0BB-10998651EE8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29BF352-E1F6-4342-B4D1-56D32DDA709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981E627-2716-43C7-AA07-E12B6A41FCA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5F4E190-BC43-4077-9C39-7297BF25F6B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2E0E56-5492-4034-9165-0D05C3B0A53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101600</xdr:rowOff>
    </xdr:from>
    <xdr:to>
      <xdr:col>24</xdr:col>
      <xdr:colOff>114300</xdr:colOff>
      <xdr:row>61</xdr:row>
      <xdr:rowOff>31750</xdr:rowOff>
    </xdr:to>
    <xdr:sp macro="" textlink="">
      <xdr:nvSpPr>
        <xdr:cNvPr id="186" name="楕円 185">
          <a:extLst>
            <a:ext uri="{FF2B5EF4-FFF2-40B4-BE49-F238E27FC236}">
              <a16:creationId xmlns:a16="http://schemas.microsoft.com/office/drawing/2014/main" id="{2D5776AD-1754-4100-928F-E4E5F754F524}"/>
            </a:ext>
          </a:extLst>
        </xdr:cNvPr>
        <xdr:cNvSpPr/>
      </xdr:nvSpPr>
      <xdr:spPr>
        <a:xfrm>
          <a:off x="403606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80027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F08CB064-0D09-4DF1-AE1F-7EDE0D8670D8}"/>
            </a:ext>
          </a:extLst>
        </xdr:cNvPr>
        <xdr:cNvSpPr txBox="1"/>
      </xdr:nvSpPr>
      <xdr:spPr>
        <a:xfrm>
          <a:off x="4124960"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86360</xdr:rowOff>
    </xdr:from>
    <xdr:to>
      <xdr:col>20</xdr:col>
      <xdr:colOff>38100</xdr:colOff>
      <xdr:row>61</xdr:row>
      <xdr:rowOff>16510</xdr:rowOff>
    </xdr:to>
    <xdr:sp macro="" textlink="">
      <xdr:nvSpPr>
        <xdr:cNvPr id="188" name="楕円 187">
          <a:extLst>
            <a:ext uri="{FF2B5EF4-FFF2-40B4-BE49-F238E27FC236}">
              <a16:creationId xmlns:a16="http://schemas.microsoft.com/office/drawing/2014/main" id="{F2700F23-127F-46A8-B3FC-5749CDA37599}"/>
            </a:ext>
          </a:extLst>
        </xdr:cNvPr>
        <xdr:cNvSpPr/>
      </xdr:nvSpPr>
      <xdr:spPr>
        <a:xfrm>
          <a:off x="3312160" y="1014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60</xdr:row>
      <xdr:rowOff>152400</xdr:rowOff>
    </xdr:to>
    <xdr:cxnSp macro="">
      <xdr:nvCxnSpPr>
        <xdr:cNvPr id="189" name="直線コネクタ 188">
          <a:extLst>
            <a:ext uri="{FF2B5EF4-FFF2-40B4-BE49-F238E27FC236}">
              <a16:creationId xmlns:a16="http://schemas.microsoft.com/office/drawing/2014/main" id="{7CAA2534-AB3F-4136-9AF5-1BCF151BEF3C}"/>
            </a:ext>
          </a:extLst>
        </xdr:cNvPr>
        <xdr:cNvCxnSpPr/>
      </xdr:nvCxnSpPr>
      <xdr:spPr>
        <a:xfrm>
          <a:off x="3355340" y="1019556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71120</xdr:rowOff>
    </xdr:from>
    <xdr:to>
      <xdr:col>15</xdr:col>
      <xdr:colOff>101600</xdr:colOff>
      <xdr:row>61</xdr:row>
      <xdr:rowOff>1270</xdr:rowOff>
    </xdr:to>
    <xdr:sp macro="" textlink="">
      <xdr:nvSpPr>
        <xdr:cNvPr id="190" name="楕円 189">
          <a:extLst>
            <a:ext uri="{FF2B5EF4-FFF2-40B4-BE49-F238E27FC236}">
              <a16:creationId xmlns:a16="http://schemas.microsoft.com/office/drawing/2014/main" id="{5B89ABD2-90B9-484C-8E45-10B364621DE0}"/>
            </a:ext>
          </a:extLst>
        </xdr:cNvPr>
        <xdr:cNvSpPr/>
      </xdr:nvSpPr>
      <xdr:spPr>
        <a:xfrm>
          <a:off x="251460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121920</xdr:rowOff>
    </xdr:from>
    <xdr:to>
      <xdr:col>19</xdr:col>
      <xdr:colOff>177800</xdr:colOff>
      <xdr:row>60</xdr:row>
      <xdr:rowOff>137160</xdr:rowOff>
    </xdr:to>
    <xdr:cxnSp macro="">
      <xdr:nvCxnSpPr>
        <xdr:cNvPr id="191" name="直線コネクタ 190">
          <a:extLst>
            <a:ext uri="{FF2B5EF4-FFF2-40B4-BE49-F238E27FC236}">
              <a16:creationId xmlns:a16="http://schemas.microsoft.com/office/drawing/2014/main" id="{DB399995-A598-49A7-A065-FE68EA85197A}"/>
            </a:ext>
          </a:extLst>
        </xdr:cNvPr>
        <xdr:cNvCxnSpPr/>
      </xdr:nvCxnSpPr>
      <xdr:spPr>
        <a:xfrm>
          <a:off x="2565400" y="1018032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58420</xdr:rowOff>
    </xdr:from>
    <xdr:to>
      <xdr:col>10</xdr:col>
      <xdr:colOff>165100</xdr:colOff>
      <xdr:row>60</xdr:row>
      <xdr:rowOff>160020</xdr:rowOff>
    </xdr:to>
    <xdr:sp macro="" textlink="">
      <xdr:nvSpPr>
        <xdr:cNvPr id="192" name="楕円 191">
          <a:extLst>
            <a:ext uri="{FF2B5EF4-FFF2-40B4-BE49-F238E27FC236}">
              <a16:creationId xmlns:a16="http://schemas.microsoft.com/office/drawing/2014/main" id="{3CFE0C6D-D72A-4B04-A4AE-2934372A4563}"/>
            </a:ext>
          </a:extLst>
        </xdr:cNvPr>
        <xdr:cNvSpPr/>
      </xdr:nvSpPr>
      <xdr:spPr>
        <a:xfrm>
          <a:off x="17399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109220</xdr:rowOff>
    </xdr:from>
    <xdr:to>
      <xdr:col>15</xdr:col>
      <xdr:colOff>50800</xdr:colOff>
      <xdr:row>60</xdr:row>
      <xdr:rowOff>121920</xdr:rowOff>
    </xdr:to>
    <xdr:cxnSp macro="">
      <xdr:nvCxnSpPr>
        <xdr:cNvPr id="193" name="直線コネクタ 192">
          <a:extLst>
            <a:ext uri="{FF2B5EF4-FFF2-40B4-BE49-F238E27FC236}">
              <a16:creationId xmlns:a16="http://schemas.microsoft.com/office/drawing/2014/main" id="{C4B0ABC4-8A79-4E09-AA37-2E2E57ED5324}"/>
            </a:ext>
          </a:extLst>
        </xdr:cNvPr>
        <xdr:cNvCxnSpPr/>
      </xdr:nvCxnSpPr>
      <xdr:spPr>
        <a:xfrm>
          <a:off x="1790700" y="1016762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44450</xdr:rowOff>
    </xdr:from>
    <xdr:to>
      <xdr:col>6</xdr:col>
      <xdr:colOff>38100</xdr:colOff>
      <xdr:row>60</xdr:row>
      <xdr:rowOff>146050</xdr:rowOff>
    </xdr:to>
    <xdr:sp macro="" textlink="">
      <xdr:nvSpPr>
        <xdr:cNvPr id="194" name="楕円 193">
          <a:extLst>
            <a:ext uri="{FF2B5EF4-FFF2-40B4-BE49-F238E27FC236}">
              <a16:creationId xmlns:a16="http://schemas.microsoft.com/office/drawing/2014/main" id="{DA41B870-6BB2-4390-B991-89346C87E2D4}"/>
            </a:ext>
          </a:extLst>
        </xdr:cNvPr>
        <xdr:cNvSpPr/>
      </xdr:nvSpPr>
      <xdr:spPr>
        <a:xfrm>
          <a:off x="965200" y="10102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95250</xdr:rowOff>
    </xdr:from>
    <xdr:to>
      <xdr:col>10</xdr:col>
      <xdr:colOff>114300</xdr:colOff>
      <xdr:row>60</xdr:row>
      <xdr:rowOff>109220</xdr:rowOff>
    </xdr:to>
    <xdr:cxnSp macro="">
      <xdr:nvCxnSpPr>
        <xdr:cNvPr id="195" name="直線コネクタ 194">
          <a:extLst>
            <a:ext uri="{FF2B5EF4-FFF2-40B4-BE49-F238E27FC236}">
              <a16:creationId xmlns:a16="http://schemas.microsoft.com/office/drawing/2014/main" id="{936205D3-54BB-494C-B1E3-5D68936E4389}"/>
            </a:ext>
          </a:extLst>
        </xdr:cNvPr>
        <xdr:cNvCxnSpPr/>
      </xdr:nvCxnSpPr>
      <xdr:spPr>
        <a:xfrm>
          <a:off x="1008380" y="10153650"/>
          <a:ext cx="78232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196" name="n_1aveValue【体育館・プール】&#10;有形固定資産減価償却率">
          <a:extLst>
            <a:ext uri="{FF2B5EF4-FFF2-40B4-BE49-F238E27FC236}">
              <a16:creationId xmlns:a16="http://schemas.microsoft.com/office/drawing/2014/main" id="{C8E59595-1E2A-4CB3-982A-360AF97EDC96}"/>
            </a:ext>
          </a:extLst>
        </xdr:cNvPr>
        <xdr:cNvSpPr txBox="1"/>
      </xdr:nvSpPr>
      <xdr:spPr>
        <a:xfrm>
          <a:off x="3170564" y="1024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36A39C09-217D-4FA9-81E2-9ECCEEB9B6E4}"/>
            </a:ext>
          </a:extLst>
        </xdr:cNvPr>
        <xdr:cNvSpPr txBox="1"/>
      </xdr:nvSpPr>
      <xdr:spPr>
        <a:xfrm>
          <a:off x="238570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CEED17FA-AE5F-4D8B-9216-EF299751F8EE}"/>
            </a:ext>
          </a:extLst>
        </xdr:cNvPr>
        <xdr:cNvSpPr txBox="1"/>
      </xdr:nvSpPr>
      <xdr:spPr>
        <a:xfrm>
          <a:off x="1611004" y="1022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5A9FC980-7A07-4E89-858F-3C2A29F46AB6}"/>
            </a:ext>
          </a:extLst>
        </xdr:cNvPr>
        <xdr:cNvSpPr txBox="1"/>
      </xdr:nvSpPr>
      <xdr:spPr>
        <a:xfrm>
          <a:off x="83630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33037</xdr:rowOff>
    </xdr:from>
    <xdr:ext cx="405111" cy="259045"/>
    <xdr:sp macro="" textlink="">
      <xdr:nvSpPr>
        <xdr:cNvPr id="200" name="n_1mainValue【体育館・プール】&#10;有形固定資産減価償却率">
          <a:extLst>
            <a:ext uri="{FF2B5EF4-FFF2-40B4-BE49-F238E27FC236}">
              <a16:creationId xmlns:a16="http://schemas.microsoft.com/office/drawing/2014/main" id="{06C9A293-D4F2-4DE4-ADDA-982CBFBF9A9D}"/>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201" name="n_2mainValue【体育館・プール】&#10;有形固定資産減価償却率">
          <a:extLst>
            <a:ext uri="{FF2B5EF4-FFF2-40B4-BE49-F238E27FC236}">
              <a16:creationId xmlns:a16="http://schemas.microsoft.com/office/drawing/2014/main" id="{2D53BA0E-DCB7-41CF-AC2C-731C7ED5508A}"/>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5097</xdr:rowOff>
    </xdr:from>
    <xdr:ext cx="405111" cy="259045"/>
    <xdr:sp macro="" textlink="">
      <xdr:nvSpPr>
        <xdr:cNvPr id="202" name="n_3mainValue【体育館・プール】&#10;有形固定資産減価償却率">
          <a:extLst>
            <a:ext uri="{FF2B5EF4-FFF2-40B4-BE49-F238E27FC236}">
              <a16:creationId xmlns:a16="http://schemas.microsoft.com/office/drawing/2014/main" id="{1D6FAB2E-C5A0-4F80-8A6A-F75576674BD7}"/>
            </a:ext>
          </a:extLst>
        </xdr:cNvPr>
        <xdr:cNvSpPr txBox="1"/>
      </xdr:nvSpPr>
      <xdr:spPr>
        <a:xfrm>
          <a:off x="1611004"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162577</xdr:rowOff>
    </xdr:from>
    <xdr:ext cx="405111" cy="259045"/>
    <xdr:sp macro="" textlink="">
      <xdr:nvSpPr>
        <xdr:cNvPr id="203" name="n_4mainValue【体育館・プール】&#10;有形固定資産減価償却率">
          <a:extLst>
            <a:ext uri="{FF2B5EF4-FFF2-40B4-BE49-F238E27FC236}">
              <a16:creationId xmlns:a16="http://schemas.microsoft.com/office/drawing/2014/main" id="{2A13BD68-5BE4-414E-81BB-DCE73AD1D2E7}"/>
            </a:ext>
          </a:extLst>
        </xdr:cNvPr>
        <xdr:cNvSpPr txBox="1"/>
      </xdr:nvSpPr>
      <xdr:spPr>
        <a:xfrm>
          <a:off x="83630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338F72C-2C0B-4B4B-8E12-228116827E0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8024AD5-67B0-4A7D-9474-4768D7ECAA9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AF15BEC7-9694-4A0F-90FD-D500E776743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ABDC624-0949-45F0-97DD-7050C433ECF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332CC8F-4E92-468F-B1F6-C82B8406DE9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7A55F53-54B4-4206-9DF3-803CBA60429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8A8D4970-78D0-441E-AE25-AB90237756A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5D85B71-5827-4DF8-A9DA-71D2CEE7818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F99DAA9-4EDC-495E-9E12-601542F2FEA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625D4FD-2EDF-424D-B0C5-A813E6D0B64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E2C310C-133E-477D-8A30-F14B1C3F7CCD}"/>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7D2A4D44-0E53-433C-A10B-B87E4B751BCC}"/>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68EB4BE-A29D-438C-ACD5-4D5E4A0B713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4CD05741-D89F-4089-83DC-749E29940159}"/>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4A69E1C3-9CBA-4AAC-98FF-BA28A7564374}"/>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FAB558DD-E76C-4E32-A737-B8A8C2616A9F}"/>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586AF7DD-ED3F-4029-9990-9B91ECD1DF21}"/>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7A3C3AA7-5F84-4611-AE69-8FB5A514C0DE}"/>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6493938-E33F-4437-BAD7-4C76682461A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C7C378BE-2C92-40A3-92C2-04B8E625F96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8F7165C-7FF5-431F-A105-401BD73D2F8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B803317E-83CE-4C44-824F-8531F78420EC}"/>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7C21E79B-9A07-4662-96C8-6B0F49188244}"/>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EC7ECB90-9EBE-4C74-8FD9-359A856E0A7E}"/>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197D1033-11DA-4482-9017-6B220EC0A949}"/>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4E07D6BB-386B-48A1-AE15-86CAAF02D910}"/>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5FFABBFA-CF1A-4979-AEA0-B61875E235EC}"/>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43B06807-5726-482B-B62B-1F7DBCAB98B7}"/>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F30F6D43-D137-47D7-A26B-5F09EA6F0696}"/>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97B4F397-F57E-4D9A-87E6-4560D83DB27D}"/>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429481B0-C7E8-4FDB-BA75-475F594F3CB7}"/>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13CA48A0-9E7D-4769-A77A-0AF9CC1DFD78}"/>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945F200-D1EA-4C0F-9554-080E74F5E02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1BF8476-C1B2-46D5-8F07-F16FE80DE88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F8C3ED6-F288-4164-B502-C13B4E84471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AB6EA2-E7BC-4E6E-B996-DF34E2FA269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053C6B8-2DCE-4935-8C96-F9D89A28311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146710</xdr:rowOff>
    </xdr:from>
    <xdr:to>
      <xdr:col>55</xdr:col>
      <xdr:colOff>50800</xdr:colOff>
      <xdr:row>63</xdr:row>
      <xdr:rowOff>76860</xdr:rowOff>
    </xdr:to>
    <xdr:sp macro="" textlink="">
      <xdr:nvSpPr>
        <xdr:cNvPr id="241" name="楕円 240">
          <a:extLst>
            <a:ext uri="{FF2B5EF4-FFF2-40B4-BE49-F238E27FC236}">
              <a16:creationId xmlns:a16="http://schemas.microsoft.com/office/drawing/2014/main" id="{4E8FBF46-C1C7-45C5-A125-733790432E32}"/>
            </a:ext>
          </a:extLst>
        </xdr:cNvPr>
        <xdr:cNvSpPr/>
      </xdr:nvSpPr>
      <xdr:spPr>
        <a:xfrm>
          <a:off x="9192260" y="10540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61637</xdr:rowOff>
    </xdr:from>
    <xdr:ext cx="469744" cy="259045"/>
    <xdr:sp macro="" textlink="">
      <xdr:nvSpPr>
        <xdr:cNvPr id="242" name="【体育館・プール】&#10;一人当たり面積該当値テキスト">
          <a:extLst>
            <a:ext uri="{FF2B5EF4-FFF2-40B4-BE49-F238E27FC236}">
              <a16:creationId xmlns:a16="http://schemas.microsoft.com/office/drawing/2014/main" id="{1B92096A-4787-4263-97E4-8AEA235419E3}"/>
            </a:ext>
          </a:extLst>
        </xdr:cNvPr>
        <xdr:cNvSpPr txBox="1"/>
      </xdr:nvSpPr>
      <xdr:spPr>
        <a:xfrm>
          <a:off x="9258300" y="1045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149454</xdr:rowOff>
    </xdr:from>
    <xdr:to>
      <xdr:col>50</xdr:col>
      <xdr:colOff>165100</xdr:colOff>
      <xdr:row>63</xdr:row>
      <xdr:rowOff>79604</xdr:rowOff>
    </xdr:to>
    <xdr:sp macro="" textlink="">
      <xdr:nvSpPr>
        <xdr:cNvPr id="243" name="楕円 242">
          <a:extLst>
            <a:ext uri="{FF2B5EF4-FFF2-40B4-BE49-F238E27FC236}">
              <a16:creationId xmlns:a16="http://schemas.microsoft.com/office/drawing/2014/main" id="{91CA6071-BA1F-44CA-8864-9F7EE5CC097E}"/>
            </a:ext>
          </a:extLst>
        </xdr:cNvPr>
        <xdr:cNvSpPr/>
      </xdr:nvSpPr>
      <xdr:spPr>
        <a:xfrm>
          <a:off x="8445500" y="10543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26060</xdr:rowOff>
    </xdr:from>
    <xdr:to>
      <xdr:col>55</xdr:col>
      <xdr:colOff>0</xdr:colOff>
      <xdr:row>63</xdr:row>
      <xdr:rowOff>28804</xdr:rowOff>
    </xdr:to>
    <xdr:cxnSp macro="">
      <xdr:nvCxnSpPr>
        <xdr:cNvPr id="244" name="直線コネクタ 243">
          <a:extLst>
            <a:ext uri="{FF2B5EF4-FFF2-40B4-BE49-F238E27FC236}">
              <a16:creationId xmlns:a16="http://schemas.microsoft.com/office/drawing/2014/main" id="{AA36DB58-B79C-4353-A16A-676936863B9A}"/>
            </a:ext>
          </a:extLst>
        </xdr:cNvPr>
        <xdr:cNvCxnSpPr/>
      </xdr:nvCxnSpPr>
      <xdr:spPr>
        <a:xfrm flipV="1">
          <a:off x="8496300" y="10587380"/>
          <a:ext cx="7239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150368</xdr:rowOff>
    </xdr:from>
    <xdr:to>
      <xdr:col>46</xdr:col>
      <xdr:colOff>38100</xdr:colOff>
      <xdr:row>63</xdr:row>
      <xdr:rowOff>80518</xdr:rowOff>
    </xdr:to>
    <xdr:sp macro="" textlink="">
      <xdr:nvSpPr>
        <xdr:cNvPr id="245" name="楕円 244">
          <a:extLst>
            <a:ext uri="{FF2B5EF4-FFF2-40B4-BE49-F238E27FC236}">
              <a16:creationId xmlns:a16="http://schemas.microsoft.com/office/drawing/2014/main" id="{D68DBB77-13B1-4E0A-9343-94CB79F89A05}"/>
            </a:ext>
          </a:extLst>
        </xdr:cNvPr>
        <xdr:cNvSpPr/>
      </xdr:nvSpPr>
      <xdr:spPr>
        <a:xfrm>
          <a:off x="7670800" y="105440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28804</xdr:rowOff>
    </xdr:from>
    <xdr:to>
      <xdr:col>50</xdr:col>
      <xdr:colOff>114300</xdr:colOff>
      <xdr:row>63</xdr:row>
      <xdr:rowOff>29718</xdr:rowOff>
    </xdr:to>
    <xdr:cxnSp macro="">
      <xdr:nvCxnSpPr>
        <xdr:cNvPr id="246" name="直線コネクタ 245">
          <a:extLst>
            <a:ext uri="{FF2B5EF4-FFF2-40B4-BE49-F238E27FC236}">
              <a16:creationId xmlns:a16="http://schemas.microsoft.com/office/drawing/2014/main" id="{533FEEAF-F361-412A-BD3E-864E22F4ECF9}"/>
            </a:ext>
          </a:extLst>
        </xdr:cNvPr>
        <xdr:cNvCxnSpPr/>
      </xdr:nvCxnSpPr>
      <xdr:spPr>
        <a:xfrm flipV="1">
          <a:off x="7713980" y="10590124"/>
          <a:ext cx="7823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152197</xdr:rowOff>
    </xdr:from>
    <xdr:to>
      <xdr:col>41</xdr:col>
      <xdr:colOff>101600</xdr:colOff>
      <xdr:row>63</xdr:row>
      <xdr:rowOff>82347</xdr:rowOff>
    </xdr:to>
    <xdr:sp macro="" textlink="">
      <xdr:nvSpPr>
        <xdr:cNvPr id="247" name="楕円 246">
          <a:extLst>
            <a:ext uri="{FF2B5EF4-FFF2-40B4-BE49-F238E27FC236}">
              <a16:creationId xmlns:a16="http://schemas.microsoft.com/office/drawing/2014/main" id="{61B27520-577A-4FBF-BBC7-E3AB10778EE3}"/>
            </a:ext>
          </a:extLst>
        </xdr:cNvPr>
        <xdr:cNvSpPr/>
      </xdr:nvSpPr>
      <xdr:spPr>
        <a:xfrm>
          <a:off x="6873240" y="10545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29718</xdr:rowOff>
    </xdr:from>
    <xdr:to>
      <xdr:col>45</xdr:col>
      <xdr:colOff>177800</xdr:colOff>
      <xdr:row>63</xdr:row>
      <xdr:rowOff>31547</xdr:rowOff>
    </xdr:to>
    <xdr:cxnSp macro="">
      <xdr:nvCxnSpPr>
        <xdr:cNvPr id="248" name="直線コネクタ 247">
          <a:extLst>
            <a:ext uri="{FF2B5EF4-FFF2-40B4-BE49-F238E27FC236}">
              <a16:creationId xmlns:a16="http://schemas.microsoft.com/office/drawing/2014/main" id="{21BBBDAA-53E0-47D7-9FAE-74D01F099CCC}"/>
            </a:ext>
          </a:extLst>
        </xdr:cNvPr>
        <xdr:cNvCxnSpPr/>
      </xdr:nvCxnSpPr>
      <xdr:spPr>
        <a:xfrm flipV="1">
          <a:off x="6924040" y="10591038"/>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154940</xdr:rowOff>
    </xdr:from>
    <xdr:to>
      <xdr:col>36</xdr:col>
      <xdr:colOff>165100</xdr:colOff>
      <xdr:row>63</xdr:row>
      <xdr:rowOff>85090</xdr:rowOff>
    </xdr:to>
    <xdr:sp macro="" textlink="">
      <xdr:nvSpPr>
        <xdr:cNvPr id="249" name="楕円 248">
          <a:extLst>
            <a:ext uri="{FF2B5EF4-FFF2-40B4-BE49-F238E27FC236}">
              <a16:creationId xmlns:a16="http://schemas.microsoft.com/office/drawing/2014/main" id="{322996DB-2E2B-4417-8E1C-1DE4C64D265B}"/>
            </a:ext>
          </a:extLst>
        </xdr:cNvPr>
        <xdr:cNvSpPr/>
      </xdr:nvSpPr>
      <xdr:spPr>
        <a:xfrm>
          <a:off x="609854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31547</xdr:rowOff>
    </xdr:from>
    <xdr:to>
      <xdr:col>41</xdr:col>
      <xdr:colOff>50800</xdr:colOff>
      <xdr:row>63</xdr:row>
      <xdr:rowOff>34290</xdr:rowOff>
    </xdr:to>
    <xdr:cxnSp macro="">
      <xdr:nvCxnSpPr>
        <xdr:cNvPr id="250" name="直線コネクタ 249">
          <a:extLst>
            <a:ext uri="{FF2B5EF4-FFF2-40B4-BE49-F238E27FC236}">
              <a16:creationId xmlns:a16="http://schemas.microsoft.com/office/drawing/2014/main" id="{63515925-E0AE-450A-86D2-30A8F5952A79}"/>
            </a:ext>
          </a:extLst>
        </xdr:cNvPr>
        <xdr:cNvCxnSpPr/>
      </xdr:nvCxnSpPr>
      <xdr:spPr>
        <a:xfrm flipV="1">
          <a:off x="6149340" y="10592867"/>
          <a:ext cx="7747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983DAC20-E836-4979-A78F-8DC116B86DB2}"/>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0E0BD0E3-5F62-4346-AF61-41BD7D3E7244}"/>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66C29C86-F090-4538-9AD0-241E2D58D28A}"/>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D62501CB-86A7-4E3A-B7C0-C749D3FC565B}"/>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70731</xdr:rowOff>
    </xdr:from>
    <xdr:ext cx="469744" cy="259045"/>
    <xdr:sp macro="" textlink="">
      <xdr:nvSpPr>
        <xdr:cNvPr id="255" name="n_1mainValue【体育館・プール】&#10;一人当たり面積">
          <a:extLst>
            <a:ext uri="{FF2B5EF4-FFF2-40B4-BE49-F238E27FC236}">
              <a16:creationId xmlns:a16="http://schemas.microsoft.com/office/drawing/2014/main" id="{8EC32140-58B4-4ED5-8235-7AFB08CCC85E}"/>
            </a:ext>
          </a:extLst>
        </xdr:cNvPr>
        <xdr:cNvSpPr txBox="1"/>
      </xdr:nvSpPr>
      <xdr:spPr>
        <a:xfrm>
          <a:off x="8271587" y="106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71645</xdr:rowOff>
    </xdr:from>
    <xdr:ext cx="469744" cy="259045"/>
    <xdr:sp macro="" textlink="">
      <xdr:nvSpPr>
        <xdr:cNvPr id="256" name="n_2mainValue【体育館・プール】&#10;一人当たり面積">
          <a:extLst>
            <a:ext uri="{FF2B5EF4-FFF2-40B4-BE49-F238E27FC236}">
              <a16:creationId xmlns:a16="http://schemas.microsoft.com/office/drawing/2014/main" id="{62B1B01F-A3F9-4087-BDF3-79A3B0DF678A}"/>
            </a:ext>
          </a:extLst>
        </xdr:cNvPr>
        <xdr:cNvSpPr txBox="1"/>
      </xdr:nvSpPr>
      <xdr:spPr>
        <a:xfrm>
          <a:off x="750958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73474</xdr:rowOff>
    </xdr:from>
    <xdr:ext cx="469744" cy="259045"/>
    <xdr:sp macro="" textlink="">
      <xdr:nvSpPr>
        <xdr:cNvPr id="257" name="n_3mainValue【体育館・プール】&#10;一人当たり面積">
          <a:extLst>
            <a:ext uri="{FF2B5EF4-FFF2-40B4-BE49-F238E27FC236}">
              <a16:creationId xmlns:a16="http://schemas.microsoft.com/office/drawing/2014/main" id="{52242C2B-3A83-42D9-8362-32001AE66EAE}"/>
            </a:ext>
          </a:extLst>
        </xdr:cNvPr>
        <xdr:cNvSpPr txBox="1"/>
      </xdr:nvSpPr>
      <xdr:spPr>
        <a:xfrm>
          <a:off x="6712027" y="1063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76217</xdr:rowOff>
    </xdr:from>
    <xdr:ext cx="469744" cy="259045"/>
    <xdr:sp macro="" textlink="">
      <xdr:nvSpPr>
        <xdr:cNvPr id="258" name="n_4mainValue【体育館・プール】&#10;一人当たり面積">
          <a:extLst>
            <a:ext uri="{FF2B5EF4-FFF2-40B4-BE49-F238E27FC236}">
              <a16:creationId xmlns:a16="http://schemas.microsoft.com/office/drawing/2014/main" id="{8E365C29-C1FC-40C4-A4F7-906D59244825}"/>
            </a:ext>
          </a:extLst>
        </xdr:cNvPr>
        <xdr:cNvSpPr txBox="1"/>
      </xdr:nvSpPr>
      <xdr:spPr>
        <a:xfrm>
          <a:off x="59373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FD06990-3CA1-4873-8F13-4971CE35D4A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94AC554-5BD0-4C9A-8C45-F32B3E091A1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1112743-3C0C-4C58-B40C-E756AF89BDA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AB20CE03-BF77-4975-B2F0-F15867E882A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107B9EF-2C24-4CE1-AA89-B0C4947950B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D2365B9-DD58-40E9-8FEE-232F6F472DE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CFAD952-3124-451D-A78C-5914A2C0758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EEDD0FF-94BA-4A53-8B51-88198058765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A5EF6098-39BE-433E-A096-0A51A3FB3B4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15EF7C1-958D-437C-BEA9-52FECB68A70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C9F9D46-065C-4F86-846C-9A8F32531F6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201D2BEF-8B34-4CC6-93CF-312ED402FE8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610BF92D-C982-4B3C-8A23-32DE7A99F6D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802833FC-3A29-40F3-80B3-861ED7B0654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DD1E55B1-BB8F-4F3F-ADC4-F8DAD85D052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EB337401-4BAC-498C-BD08-1B36967588C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7947E82E-DA8C-4D91-AE69-4CD101EF454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54FB26B7-7892-4E16-B77D-E9967444FBE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F0102FB9-9892-440E-A9E9-4537F4252B5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F5BBEE26-8D04-4BC1-A9BA-FABC92BF8F2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911633DA-D33E-4B55-8956-3869DA610111}"/>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1E3D1EE5-7DB6-4F54-ACEC-F451FD4FE0B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8F1E77C5-07AC-4CEA-A1D0-CB57BF2C089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1A532395-39EF-412F-A354-D7240A39C39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841F8172-0AD4-4DE3-8025-50FAAE78268B}"/>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FE4779A6-7C3E-4447-B673-593218773E96}"/>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4000F1EC-BA16-497F-8DDD-35A852DDEBBC}"/>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1A7C22DB-1255-4B55-B451-4D400315789E}"/>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47A253B8-67D7-4CBC-931C-E35747DB3AAF}"/>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1613060F-1BDC-4092-BAC3-ED4ECB006E45}"/>
            </a:ext>
          </a:extLst>
        </xdr:cNvPr>
        <xdr:cNvSpPr txBox="1"/>
      </xdr:nvSpPr>
      <xdr:spPr>
        <a:xfrm>
          <a:off x="4124960" y="1365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D3CC5579-6014-41FE-873E-A9C4EE47AC0A}"/>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C71E5B37-E4F9-475C-9F34-43F2C153F88E}"/>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1B155A65-1A8E-4C03-8FDD-712B3B38EC44}"/>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1D3C5496-E600-4726-A042-2A242E9D3CD3}"/>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4E43FD5E-867E-4E88-9C82-592CD4D8655E}"/>
            </a:ext>
          </a:extLst>
        </xdr:cNvPr>
        <xdr:cNvSpPr/>
      </xdr:nvSpPr>
      <xdr:spPr>
        <a:xfrm>
          <a:off x="965200" y="1371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D2D70DB-013A-4F76-A564-6264080E081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74C4939-E3C3-405F-9C0E-032517DF56C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42B2798-3BDE-4875-971F-464BF76BC2E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035D075-47A0-4DBF-84A3-EEC798DC47C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434F6CC-E3C3-4CD5-BE4C-E49E08A295E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299" name="楕円 298">
          <a:extLst>
            <a:ext uri="{FF2B5EF4-FFF2-40B4-BE49-F238E27FC236}">
              <a16:creationId xmlns:a16="http://schemas.microsoft.com/office/drawing/2014/main" id="{7894B5D4-FCDE-444A-8A6F-FE670587C6EF}"/>
            </a:ext>
          </a:extLst>
        </xdr:cNvPr>
        <xdr:cNvSpPr/>
      </xdr:nvSpPr>
      <xdr:spPr>
        <a:xfrm>
          <a:off x="4036060" y="14019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83838</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E875FEEA-80F6-40DC-8A42-62051B847BB1}"/>
            </a:ext>
          </a:extLst>
        </xdr:cNvPr>
        <xdr:cNvSpPr txBox="1"/>
      </xdr:nvSpPr>
      <xdr:spPr>
        <a:xfrm>
          <a:off x="4124960"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69214</xdr:rowOff>
    </xdr:from>
    <xdr:to>
      <xdr:col>20</xdr:col>
      <xdr:colOff>38100</xdr:colOff>
      <xdr:row>83</xdr:row>
      <xdr:rowOff>170814</xdr:rowOff>
    </xdr:to>
    <xdr:sp macro="" textlink="">
      <xdr:nvSpPr>
        <xdr:cNvPr id="301" name="楕円 300">
          <a:extLst>
            <a:ext uri="{FF2B5EF4-FFF2-40B4-BE49-F238E27FC236}">
              <a16:creationId xmlns:a16="http://schemas.microsoft.com/office/drawing/2014/main" id="{24708A7F-CB5B-47CE-A3E1-DE171696B661}"/>
            </a:ext>
          </a:extLst>
        </xdr:cNvPr>
        <xdr:cNvSpPr/>
      </xdr:nvSpPr>
      <xdr:spPr>
        <a:xfrm>
          <a:off x="3312160" y="13983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120014</xdr:rowOff>
    </xdr:from>
    <xdr:to>
      <xdr:col>24</xdr:col>
      <xdr:colOff>63500</xdr:colOff>
      <xdr:row>83</xdr:row>
      <xdr:rowOff>156211</xdr:rowOff>
    </xdr:to>
    <xdr:cxnSp macro="">
      <xdr:nvCxnSpPr>
        <xdr:cNvPr id="302" name="直線コネクタ 301">
          <a:extLst>
            <a:ext uri="{FF2B5EF4-FFF2-40B4-BE49-F238E27FC236}">
              <a16:creationId xmlns:a16="http://schemas.microsoft.com/office/drawing/2014/main" id="{9EC9C4F9-7B0E-4A98-A10B-AC1D385C63D4}"/>
            </a:ext>
          </a:extLst>
        </xdr:cNvPr>
        <xdr:cNvCxnSpPr/>
      </xdr:nvCxnSpPr>
      <xdr:spPr>
        <a:xfrm>
          <a:off x="3355340" y="14034134"/>
          <a:ext cx="73152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42545</xdr:rowOff>
    </xdr:from>
    <xdr:to>
      <xdr:col>15</xdr:col>
      <xdr:colOff>101600</xdr:colOff>
      <xdr:row>83</xdr:row>
      <xdr:rowOff>144145</xdr:rowOff>
    </xdr:to>
    <xdr:sp macro="" textlink="">
      <xdr:nvSpPr>
        <xdr:cNvPr id="303" name="楕円 302">
          <a:extLst>
            <a:ext uri="{FF2B5EF4-FFF2-40B4-BE49-F238E27FC236}">
              <a16:creationId xmlns:a16="http://schemas.microsoft.com/office/drawing/2014/main" id="{81C7CDEC-0932-4CAE-904D-25A716C16BC6}"/>
            </a:ext>
          </a:extLst>
        </xdr:cNvPr>
        <xdr:cNvSpPr/>
      </xdr:nvSpPr>
      <xdr:spPr>
        <a:xfrm>
          <a:off x="25146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93345</xdr:rowOff>
    </xdr:from>
    <xdr:to>
      <xdr:col>19</xdr:col>
      <xdr:colOff>177800</xdr:colOff>
      <xdr:row>83</xdr:row>
      <xdr:rowOff>120014</xdr:rowOff>
    </xdr:to>
    <xdr:cxnSp macro="">
      <xdr:nvCxnSpPr>
        <xdr:cNvPr id="304" name="直線コネクタ 303">
          <a:extLst>
            <a:ext uri="{FF2B5EF4-FFF2-40B4-BE49-F238E27FC236}">
              <a16:creationId xmlns:a16="http://schemas.microsoft.com/office/drawing/2014/main" id="{46F5AC13-D789-46DC-9D8C-823244EB029A}"/>
            </a:ext>
          </a:extLst>
        </xdr:cNvPr>
        <xdr:cNvCxnSpPr/>
      </xdr:nvCxnSpPr>
      <xdr:spPr>
        <a:xfrm>
          <a:off x="2565400" y="14007465"/>
          <a:ext cx="78994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17780</xdr:rowOff>
    </xdr:from>
    <xdr:to>
      <xdr:col>10</xdr:col>
      <xdr:colOff>165100</xdr:colOff>
      <xdr:row>83</xdr:row>
      <xdr:rowOff>119380</xdr:rowOff>
    </xdr:to>
    <xdr:sp macro="" textlink="">
      <xdr:nvSpPr>
        <xdr:cNvPr id="305" name="楕円 304">
          <a:extLst>
            <a:ext uri="{FF2B5EF4-FFF2-40B4-BE49-F238E27FC236}">
              <a16:creationId xmlns:a16="http://schemas.microsoft.com/office/drawing/2014/main" id="{B4BA2C50-6A51-4874-BBF9-1BCDC6EC0616}"/>
            </a:ext>
          </a:extLst>
        </xdr:cNvPr>
        <xdr:cNvSpPr/>
      </xdr:nvSpPr>
      <xdr:spPr>
        <a:xfrm>
          <a:off x="17399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68580</xdr:rowOff>
    </xdr:from>
    <xdr:to>
      <xdr:col>15</xdr:col>
      <xdr:colOff>50800</xdr:colOff>
      <xdr:row>83</xdr:row>
      <xdr:rowOff>93345</xdr:rowOff>
    </xdr:to>
    <xdr:cxnSp macro="">
      <xdr:nvCxnSpPr>
        <xdr:cNvPr id="306" name="直線コネクタ 305">
          <a:extLst>
            <a:ext uri="{FF2B5EF4-FFF2-40B4-BE49-F238E27FC236}">
              <a16:creationId xmlns:a16="http://schemas.microsoft.com/office/drawing/2014/main" id="{0AA7CBFB-3AF1-424F-895A-3B5AFEDC6628}"/>
            </a:ext>
          </a:extLst>
        </xdr:cNvPr>
        <xdr:cNvCxnSpPr/>
      </xdr:nvCxnSpPr>
      <xdr:spPr>
        <a:xfrm>
          <a:off x="1790700" y="13982700"/>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143511</xdr:rowOff>
    </xdr:from>
    <xdr:to>
      <xdr:col>6</xdr:col>
      <xdr:colOff>38100</xdr:colOff>
      <xdr:row>83</xdr:row>
      <xdr:rowOff>73661</xdr:rowOff>
    </xdr:to>
    <xdr:sp macro="" textlink="">
      <xdr:nvSpPr>
        <xdr:cNvPr id="307" name="楕円 306">
          <a:extLst>
            <a:ext uri="{FF2B5EF4-FFF2-40B4-BE49-F238E27FC236}">
              <a16:creationId xmlns:a16="http://schemas.microsoft.com/office/drawing/2014/main" id="{2570FF64-29E9-41E0-AA3E-E5C3DBF3E83F}"/>
            </a:ext>
          </a:extLst>
        </xdr:cNvPr>
        <xdr:cNvSpPr/>
      </xdr:nvSpPr>
      <xdr:spPr>
        <a:xfrm>
          <a:off x="965200" y="13889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22861</xdr:rowOff>
    </xdr:from>
    <xdr:to>
      <xdr:col>10</xdr:col>
      <xdr:colOff>114300</xdr:colOff>
      <xdr:row>83</xdr:row>
      <xdr:rowOff>68580</xdr:rowOff>
    </xdr:to>
    <xdr:cxnSp macro="">
      <xdr:nvCxnSpPr>
        <xdr:cNvPr id="308" name="直線コネクタ 307">
          <a:extLst>
            <a:ext uri="{FF2B5EF4-FFF2-40B4-BE49-F238E27FC236}">
              <a16:creationId xmlns:a16="http://schemas.microsoft.com/office/drawing/2014/main" id="{0BEE0B95-6206-4C4D-B97A-3150B49ADFB2}"/>
            </a:ext>
          </a:extLst>
        </xdr:cNvPr>
        <xdr:cNvCxnSpPr/>
      </xdr:nvCxnSpPr>
      <xdr:spPr>
        <a:xfrm>
          <a:off x="1008380" y="13936981"/>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088E72A2-F74C-4CE8-8D36-A8431989A5B7}"/>
            </a:ext>
          </a:extLst>
        </xdr:cNvPr>
        <xdr:cNvSpPr txBox="1"/>
      </xdr:nvSpPr>
      <xdr:spPr>
        <a:xfrm>
          <a:off x="317056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2967D171-C38A-43A8-BD33-B68FF91B8A91}"/>
            </a:ext>
          </a:extLst>
        </xdr:cNvPr>
        <xdr:cNvSpPr txBox="1"/>
      </xdr:nvSpPr>
      <xdr:spPr>
        <a:xfrm>
          <a:off x="238570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77483313-1EC8-468C-BB3A-A7B2B0EDE92B}"/>
            </a:ext>
          </a:extLst>
        </xdr:cNvPr>
        <xdr:cNvSpPr txBox="1"/>
      </xdr:nvSpPr>
      <xdr:spPr>
        <a:xfrm>
          <a:off x="16110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DA15E65B-6FCA-49B1-9305-2665C52E5C3B}"/>
            </a:ext>
          </a:extLst>
        </xdr:cNvPr>
        <xdr:cNvSpPr txBox="1"/>
      </xdr:nvSpPr>
      <xdr:spPr>
        <a:xfrm>
          <a:off x="83630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161941</xdr:rowOff>
    </xdr:from>
    <xdr:ext cx="405111" cy="259045"/>
    <xdr:sp macro="" textlink="">
      <xdr:nvSpPr>
        <xdr:cNvPr id="313" name="n_1mainValue【福祉施設】&#10;有形固定資産減価償却率">
          <a:extLst>
            <a:ext uri="{FF2B5EF4-FFF2-40B4-BE49-F238E27FC236}">
              <a16:creationId xmlns:a16="http://schemas.microsoft.com/office/drawing/2014/main" id="{6E6305B8-5C67-4E11-92DA-B3A0083A8851}"/>
            </a:ext>
          </a:extLst>
        </xdr:cNvPr>
        <xdr:cNvSpPr txBox="1"/>
      </xdr:nvSpPr>
      <xdr:spPr>
        <a:xfrm>
          <a:off x="3170564" y="1407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135272</xdr:rowOff>
    </xdr:from>
    <xdr:ext cx="405111" cy="259045"/>
    <xdr:sp macro="" textlink="">
      <xdr:nvSpPr>
        <xdr:cNvPr id="314" name="n_2mainValue【福祉施設】&#10;有形固定資産減価償却率">
          <a:extLst>
            <a:ext uri="{FF2B5EF4-FFF2-40B4-BE49-F238E27FC236}">
              <a16:creationId xmlns:a16="http://schemas.microsoft.com/office/drawing/2014/main" id="{700469D5-04A5-4C5E-B93B-8968CAD3CDC3}"/>
            </a:ext>
          </a:extLst>
        </xdr:cNvPr>
        <xdr:cNvSpPr txBox="1"/>
      </xdr:nvSpPr>
      <xdr:spPr>
        <a:xfrm>
          <a:off x="238570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mainValue【福祉施設】&#10;有形固定資産減価償却率">
          <a:extLst>
            <a:ext uri="{FF2B5EF4-FFF2-40B4-BE49-F238E27FC236}">
              <a16:creationId xmlns:a16="http://schemas.microsoft.com/office/drawing/2014/main" id="{A957F439-ACDD-4EEA-B8E1-994513E90FC0}"/>
            </a:ext>
          </a:extLst>
        </xdr:cNvPr>
        <xdr:cNvSpPr txBox="1"/>
      </xdr:nvSpPr>
      <xdr:spPr>
        <a:xfrm>
          <a:off x="161100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6" name="n_4mainValue【福祉施設】&#10;有形固定資産減価償却率">
          <a:extLst>
            <a:ext uri="{FF2B5EF4-FFF2-40B4-BE49-F238E27FC236}">
              <a16:creationId xmlns:a16="http://schemas.microsoft.com/office/drawing/2014/main" id="{ACB9812C-F543-43A1-9EFE-4478D740070E}"/>
            </a:ext>
          </a:extLst>
        </xdr:cNvPr>
        <xdr:cNvSpPr txBox="1"/>
      </xdr:nvSpPr>
      <xdr:spPr>
        <a:xfrm>
          <a:off x="8363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E599592E-49BF-4FC2-A951-E0E9005E64E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5D7F2077-EF47-4374-9473-4204C3E2120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EC9875A2-E2D3-41FE-9C5B-9F7380A7C3C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CC45231-EDFC-4B18-BA77-116E5377AF0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85B1BA12-A68C-49B8-A28F-D783062213B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D5446C1C-CF7B-4D37-85A6-6F76D18BF92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620E742F-A537-4E8F-9E48-08FB67D542C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2C5491F2-D506-4A25-9FE7-BA9507C63C2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3016960A-DC9E-4A34-829F-1B3513C9583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87551FA-CA80-425A-9352-08E473F5E19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EC95E8FA-0CAA-419A-A65E-A349747C1188}"/>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78768EE4-FD6D-451B-B331-C4AEB5BE79EB}"/>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EBEA0855-546E-4CFD-9EA6-17E687AF0A3F}"/>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BED70993-3FF0-4666-8E96-6D8C514F33D9}"/>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A7E90E89-2C6D-402D-9150-C8BE81801A99}"/>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CB7D9CAC-6AFB-41AC-B605-0A3B967A350E}"/>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3FFF1B1D-717B-4772-80BB-A8D31BEC911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9C912481-79F3-4048-B519-247AA5D12F9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9D964B2D-06E8-4BC0-91B2-B12E5B6FCE8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74AA4C70-B0FE-481F-8F71-701066CDCC04}"/>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F8FB0146-E4CF-46C3-B652-7758348B0F74}"/>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42703BCE-4EAA-4C9C-90BC-DFFA5549C47F}"/>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F329F1A0-37FA-45BB-AA16-0788F3283F25}"/>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BA58C2AA-5829-4E27-8E6A-D386FA21E222}"/>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FAD49E78-56FE-496A-BFBC-2923D279C6D9}"/>
            </a:ext>
          </a:extLst>
        </xdr:cNvPr>
        <xdr:cNvSpPr txBox="1"/>
      </xdr:nvSpPr>
      <xdr:spPr>
        <a:xfrm>
          <a:off x="9258300" y="13936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678B0DB4-0AA8-4641-8766-CDCE0D84886F}"/>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5E01FFD9-C2DD-4CCE-BEE6-CFEE8977AD64}"/>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FF9CA22C-3F11-4A54-AD38-730EB8271203}"/>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0B31B072-6D63-4A06-B9AB-A0DE06E1A2BD}"/>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E6503485-B699-45DB-B72D-70D43020F043}"/>
            </a:ext>
          </a:extLst>
        </xdr:cNvPr>
        <xdr:cNvSpPr/>
      </xdr:nvSpPr>
      <xdr:spPr>
        <a:xfrm>
          <a:off x="6098540" y="1405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21FAC60F-48D0-4BF9-9ECC-245216A65A3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7FF04C43-B629-42C4-90C9-AF9D1AF5E21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75F5404D-03BA-47A7-9A75-D65BA36795A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765BAFC-21D2-4DF4-B4E7-890AC4488B8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F6E4D33-8EFB-4731-8EDA-8F9488D30F4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163322</xdr:rowOff>
    </xdr:from>
    <xdr:to>
      <xdr:col>55</xdr:col>
      <xdr:colOff>50800</xdr:colOff>
      <xdr:row>85</xdr:row>
      <xdr:rowOff>93472</xdr:rowOff>
    </xdr:to>
    <xdr:sp macro="" textlink="">
      <xdr:nvSpPr>
        <xdr:cNvPr id="352" name="楕円 351">
          <a:extLst>
            <a:ext uri="{FF2B5EF4-FFF2-40B4-BE49-F238E27FC236}">
              <a16:creationId xmlns:a16="http://schemas.microsoft.com/office/drawing/2014/main" id="{1AE6F4FC-3C02-4691-9551-15124585C705}"/>
            </a:ext>
          </a:extLst>
        </xdr:cNvPr>
        <xdr:cNvSpPr/>
      </xdr:nvSpPr>
      <xdr:spPr>
        <a:xfrm>
          <a:off x="9192260" y="142450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78249</xdr:rowOff>
    </xdr:from>
    <xdr:ext cx="469744" cy="259045"/>
    <xdr:sp macro="" textlink="">
      <xdr:nvSpPr>
        <xdr:cNvPr id="353" name="【福祉施設】&#10;一人当たり面積該当値テキスト">
          <a:extLst>
            <a:ext uri="{FF2B5EF4-FFF2-40B4-BE49-F238E27FC236}">
              <a16:creationId xmlns:a16="http://schemas.microsoft.com/office/drawing/2014/main" id="{CBCAC5EE-03CC-4CA1-A8D2-0CA2F698705A}"/>
            </a:ext>
          </a:extLst>
        </xdr:cNvPr>
        <xdr:cNvSpPr txBox="1"/>
      </xdr:nvSpPr>
      <xdr:spPr>
        <a:xfrm>
          <a:off x="9258300" y="1416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164464</xdr:rowOff>
    </xdr:from>
    <xdr:to>
      <xdr:col>50</xdr:col>
      <xdr:colOff>165100</xdr:colOff>
      <xdr:row>85</xdr:row>
      <xdr:rowOff>94614</xdr:rowOff>
    </xdr:to>
    <xdr:sp macro="" textlink="">
      <xdr:nvSpPr>
        <xdr:cNvPr id="354" name="楕円 353">
          <a:extLst>
            <a:ext uri="{FF2B5EF4-FFF2-40B4-BE49-F238E27FC236}">
              <a16:creationId xmlns:a16="http://schemas.microsoft.com/office/drawing/2014/main" id="{3D95143F-48C3-44D8-86B1-CF8E1E71A1A6}"/>
            </a:ext>
          </a:extLst>
        </xdr:cNvPr>
        <xdr:cNvSpPr/>
      </xdr:nvSpPr>
      <xdr:spPr>
        <a:xfrm>
          <a:off x="8445500" y="14246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42672</xdr:rowOff>
    </xdr:from>
    <xdr:to>
      <xdr:col>55</xdr:col>
      <xdr:colOff>0</xdr:colOff>
      <xdr:row>85</xdr:row>
      <xdr:rowOff>43814</xdr:rowOff>
    </xdr:to>
    <xdr:cxnSp macro="">
      <xdr:nvCxnSpPr>
        <xdr:cNvPr id="355" name="直線コネクタ 354">
          <a:extLst>
            <a:ext uri="{FF2B5EF4-FFF2-40B4-BE49-F238E27FC236}">
              <a16:creationId xmlns:a16="http://schemas.microsoft.com/office/drawing/2014/main" id="{28A37192-ADFD-49DB-BCA3-F30317938B1A}"/>
            </a:ext>
          </a:extLst>
        </xdr:cNvPr>
        <xdr:cNvCxnSpPr/>
      </xdr:nvCxnSpPr>
      <xdr:spPr>
        <a:xfrm flipV="1">
          <a:off x="8496300" y="14292072"/>
          <a:ext cx="7239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164464</xdr:rowOff>
    </xdr:from>
    <xdr:to>
      <xdr:col>46</xdr:col>
      <xdr:colOff>38100</xdr:colOff>
      <xdr:row>85</xdr:row>
      <xdr:rowOff>94614</xdr:rowOff>
    </xdr:to>
    <xdr:sp macro="" textlink="">
      <xdr:nvSpPr>
        <xdr:cNvPr id="356" name="楕円 355">
          <a:extLst>
            <a:ext uri="{FF2B5EF4-FFF2-40B4-BE49-F238E27FC236}">
              <a16:creationId xmlns:a16="http://schemas.microsoft.com/office/drawing/2014/main" id="{C4D3B1C5-2BE0-4D33-AA26-713C9B7D54BD}"/>
            </a:ext>
          </a:extLst>
        </xdr:cNvPr>
        <xdr:cNvSpPr/>
      </xdr:nvSpPr>
      <xdr:spPr>
        <a:xfrm>
          <a:off x="7670800" y="14246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43814</xdr:rowOff>
    </xdr:from>
    <xdr:to>
      <xdr:col>50</xdr:col>
      <xdr:colOff>114300</xdr:colOff>
      <xdr:row>85</xdr:row>
      <xdr:rowOff>43814</xdr:rowOff>
    </xdr:to>
    <xdr:cxnSp macro="">
      <xdr:nvCxnSpPr>
        <xdr:cNvPr id="357" name="直線コネクタ 356">
          <a:extLst>
            <a:ext uri="{FF2B5EF4-FFF2-40B4-BE49-F238E27FC236}">
              <a16:creationId xmlns:a16="http://schemas.microsoft.com/office/drawing/2014/main" id="{12C94BD8-8157-4275-8FC6-8F687CBB312F}"/>
            </a:ext>
          </a:extLst>
        </xdr:cNvPr>
        <xdr:cNvCxnSpPr/>
      </xdr:nvCxnSpPr>
      <xdr:spPr>
        <a:xfrm>
          <a:off x="7713980" y="1429321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165036</xdr:rowOff>
    </xdr:from>
    <xdr:to>
      <xdr:col>41</xdr:col>
      <xdr:colOff>101600</xdr:colOff>
      <xdr:row>85</xdr:row>
      <xdr:rowOff>95186</xdr:rowOff>
    </xdr:to>
    <xdr:sp macro="" textlink="">
      <xdr:nvSpPr>
        <xdr:cNvPr id="358" name="楕円 357">
          <a:extLst>
            <a:ext uri="{FF2B5EF4-FFF2-40B4-BE49-F238E27FC236}">
              <a16:creationId xmlns:a16="http://schemas.microsoft.com/office/drawing/2014/main" id="{05B0E83B-1E21-42A8-91E6-66B47EF1ACFB}"/>
            </a:ext>
          </a:extLst>
        </xdr:cNvPr>
        <xdr:cNvSpPr/>
      </xdr:nvSpPr>
      <xdr:spPr>
        <a:xfrm>
          <a:off x="6873240" y="14246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43814</xdr:rowOff>
    </xdr:from>
    <xdr:to>
      <xdr:col>45</xdr:col>
      <xdr:colOff>177800</xdr:colOff>
      <xdr:row>85</xdr:row>
      <xdr:rowOff>44386</xdr:rowOff>
    </xdr:to>
    <xdr:cxnSp macro="">
      <xdr:nvCxnSpPr>
        <xdr:cNvPr id="359" name="直線コネクタ 358">
          <a:extLst>
            <a:ext uri="{FF2B5EF4-FFF2-40B4-BE49-F238E27FC236}">
              <a16:creationId xmlns:a16="http://schemas.microsoft.com/office/drawing/2014/main" id="{321DCAEE-D7FE-4B87-B3A9-DFB1582607A7}"/>
            </a:ext>
          </a:extLst>
        </xdr:cNvPr>
        <xdr:cNvCxnSpPr/>
      </xdr:nvCxnSpPr>
      <xdr:spPr>
        <a:xfrm flipV="1">
          <a:off x="6924040" y="14293214"/>
          <a:ext cx="78994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166179</xdr:rowOff>
    </xdr:from>
    <xdr:to>
      <xdr:col>36</xdr:col>
      <xdr:colOff>165100</xdr:colOff>
      <xdr:row>85</xdr:row>
      <xdr:rowOff>96329</xdr:rowOff>
    </xdr:to>
    <xdr:sp macro="" textlink="">
      <xdr:nvSpPr>
        <xdr:cNvPr id="360" name="楕円 359">
          <a:extLst>
            <a:ext uri="{FF2B5EF4-FFF2-40B4-BE49-F238E27FC236}">
              <a16:creationId xmlns:a16="http://schemas.microsoft.com/office/drawing/2014/main" id="{D386CB3B-C2C4-4095-99E4-5B2C6458ABCF}"/>
            </a:ext>
          </a:extLst>
        </xdr:cNvPr>
        <xdr:cNvSpPr/>
      </xdr:nvSpPr>
      <xdr:spPr>
        <a:xfrm>
          <a:off x="6098540" y="14247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44386</xdr:rowOff>
    </xdr:from>
    <xdr:to>
      <xdr:col>41</xdr:col>
      <xdr:colOff>50800</xdr:colOff>
      <xdr:row>85</xdr:row>
      <xdr:rowOff>45529</xdr:rowOff>
    </xdr:to>
    <xdr:cxnSp macro="">
      <xdr:nvCxnSpPr>
        <xdr:cNvPr id="361" name="直線コネクタ 360">
          <a:extLst>
            <a:ext uri="{FF2B5EF4-FFF2-40B4-BE49-F238E27FC236}">
              <a16:creationId xmlns:a16="http://schemas.microsoft.com/office/drawing/2014/main" id="{4B46C07F-B81B-4A48-835E-3E2F8783BAA2}"/>
            </a:ext>
          </a:extLst>
        </xdr:cNvPr>
        <xdr:cNvCxnSpPr/>
      </xdr:nvCxnSpPr>
      <xdr:spPr>
        <a:xfrm flipV="1">
          <a:off x="6149340" y="14293786"/>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DDCD1A85-7239-4E5B-852C-31F39207829A}"/>
            </a:ext>
          </a:extLst>
        </xdr:cNvPr>
        <xdr:cNvSpPr txBox="1"/>
      </xdr:nvSpPr>
      <xdr:spPr>
        <a:xfrm>
          <a:off x="827158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E8C401A3-B966-43EF-A494-38D1B680F33B}"/>
            </a:ext>
          </a:extLst>
        </xdr:cNvPr>
        <xdr:cNvSpPr txBox="1"/>
      </xdr:nvSpPr>
      <xdr:spPr>
        <a:xfrm>
          <a:off x="7509587" y="1384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17A2F911-1AF3-4518-9045-7E8C91F13420}"/>
            </a:ext>
          </a:extLst>
        </xdr:cNvPr>
        <xdr:cNvSpPr txBox="1"/>
      </xdr:nvSpPr>
      <xdr:spPr>
        <a:xfrm>
          <a:off x="671202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84E2C478-2546-4551-AD31-755079F079FB}"/>
            </a:ext>
          </a:extLst>
        </xdr:cNvPr>
        <xdr:cNvSpPr txBox="1"/>
      </xdr:nvSpPr>
      <xdr:spPr>
        <a:xfrm>
          <a:off x="5937327" y="1383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85741</xdr:rowOff>
    </xdr:from>
    <xdr:ext cx="469744" cy="259045"/>
    <xdr:sp macro="" textlink="">
      <xdr:nvSpPr>
        <xdr:cNvPr id="366" name="n_1mainValue【福祉施設】&#10;一人当たり面積">
          <a:extLst>
            <a:ext uri="{FF2B5EF4-FFF2-40B4-BE49-F238E27FC236}">
              <a16:creationId xmlns:a16="http://schemas.microsoft.com/office/drawing/2014/main" id="{236FB1E2-3997-4BEF-A646-CCB2F36A770A}"/>
            </a:ext>
          </a:extLst>
        </xdr:cNvPr>
        <xdr:cNvSpPr txBox="1"/>
      </xdr:nvSpPr>
      <xdr:spPr>
        <a:xfrm>
          <a:off x="8271587" y="1433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85741</xdr:rowOff>
    </xdr:from>
    <xdr:ext cx="469744" cy="259045"/>
    <xdr:sp macro="" textlink="">
      <xdr:nvSpPr>
        <xdr:cNvPr id="367" name="n_2mainValue【福祉施設】&#10;一人当たり面積">
          <a:extLst>
            <a:ext uri="{FF2B5EF4-FFF2-40B4-BE49-F238E27FC236}">
              <a16:creationId xmlns:a16="http://schemas.microsoft.com/office/drawing/2014/main" id="{82492789-17ED-4D42-9CAD-221EC6961622}"/>
            </a:ext>
          </a:extLst>
        </xdr:cNvPr>
        <xdr:cNvSpPr txBox="1"/>
      </xdr:nvSpPr>
      <xdr:spPr>
        <a:xfrm>
          <a:off x="7509587" y="1433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86313</xdr:rowOff>
    </xdr:from>
    <xdr:ext cx="469744" cy="259045"/>
    <xdr:sp macro="" textlink="">
      <xdr:nvSpPr>
        <xdr:cNvPr id="368" name="n_3mainValue【福祉施設】&#10;一人当たり面積">
          <a:extLst>
            <a:ext uri="{FF2B5EF4-FFF2-40B4-BE49-F238E27FC236}">
              <a16:creationId xmlns:a16="http://schemas.microsoft.com/office/drawing/2014/main" id="{18B341DF-1317-47A6-A020-64C291501EED}"/>
            </a:ext>
          </a:extLst>
        </xdr:cNvPr>
        <xdr:cNvSpPr txBox="1"/>
      </xdr:nvSpPr>
      <xdr:spPr>
        <a:xfrm>
          <a:off x="6712027" y="1433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87456</xdr:rowOff>
    </xdr:from>
    <xdr:ext cx="469744" cy="259045"/>
    <xdr:sp macro="" textlink="">
      <xdr:nvSpPr>
        <xdr:cNvPr id="369" name="n_4mainValue【福祉施設】&#10;一人当たり面積">
          <a:extLst>
            <a:ext uri="{FF2B5EF4-FFF2-40B4-BE49-F238E27FC236}">
              <a16:creationId xmlns:a16="http://schemas.microsoft.com/office/drawing/2014/main" id="{CD5595BA-149C-40E4-A4B2-B37851C971A3}"/>
            </a:ext>
          </a:extLst>
        </xdr:cNvPr>
        <xdr:cNvSpPr txBox="1"/>
      </xdr:nvSpPr>
      <xdr:spPr>
        <a:xfrm>
          <a:off x="5937327" y="1433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062F1971-5F77-4384-A024-0BC625A2928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96256F3E-5305-410D-9CB2-31CE93842ED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D15F671D-9707-4425-B098-8A91B5823CF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32620DF1-ED46-44E8-B15D-BF29BACBE0C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CCEE11BE-DE6A-4B3E-BFBC-7963CA3269E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FFA4F878-1666-4AEF-A730-7C9949C7A52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6645B940-8579-4D4C-B806-F74B32E64A8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462F1848-276C-40C7-A0C6-37B8162E2DA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C13DC7BD-4255-4DB5-81CD-EF258C04261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05521156-7610-4670-A805-C155E8DFA77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4727F804-7000-46F4-8AFC-1870F63CE51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207C0EDA-8CFB-435D-92CD-2ADEABF15C77}"/>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3F5631FC-133D-42A7-80FC-D34DB9854DDC}"/>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0ECB205D-E6EA-453F-93C4-68F880AE4DFB}"/>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F444A4C3-36E4-4280-8A98-1C78FD235975}"/>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ED878E0D-4C5C-4884-A2EF-9080899449FD}"/>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2EA6281A-B1C4-49E1-AD0B-75610639FE1E}"/>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944404DF-9A22-42B0-BF1C-3844C26CFB6F}"/>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4F1EC3B0-B79D-48E5-AD13-9F01394F5B08}"/>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86BD3CE1-1476-4ADF-815D-EC4D94365D35}"/>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F31F18C8-61A5-404B-8BF8-528EFA44F21D}"/>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78206316-424A-462D-8552-68555009E13B}"/>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80599776-CF25-4CC1-9ECB-A796145CFCE0}"/>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5308810C-9DD6-49E3-856A-BF5BCC1616D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8E048B30-C999-42CB-A092-1CFB9B0BB7D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949B363F-F8CF-46A6-9CDA-687789B3C67D}"/>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5F978771-A021-4943-9391-C4BAE59D2357}"/>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EAE2A5DB-1437-4615-8802-9CD895DB8820}"/>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A928240A-3B14-423A-B740-A80F4D002BEB}"/>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5601A3C2-643D-430C-B835-2DE06653753C}"/>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387D574A-7984-47C2-B3F3-B9762069A794}"/>
            </a:ext>
          </a:extLst>
        </xdr:cNvPr>
        <xdr:cNvSpPr txBox="1"/>
      </xdr:nvSpPr>
      <xdr:spPr>
        <a:xfrm>
          <a:off x="4124960" y="17466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B682E2E6-DF40-4061-AE99-E3E7E857CD9A}"/>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1716D6FF-11D0-4C42-A94A-6EA4CA6C5F81}"/>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A1637481-9378-4434-B3A4-59451EC626A6}"/>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F99D498C-79E7-4854-B3C8-31D4AD4B9DE2}"/>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751EB25B-5520-4E60-99A9-A9ECF754502A}"/>
            </a:ext>
          </a:extLst>
        </xdr:cNvPr>
        <xdr:cNvSpPr/>
      </xdr:nvSpPr>
      <xdr:spPr>
        <a:xfrm>
          <a:off x="965200" y="1754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C1A34DCF-452D-4D38-9599-83A796D44BF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CDF6987E-23B8-493E-873B-F3E09180FDF7}"/>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1E0C1D9-12E1-484C-BA57-47F960A05D6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FD90B507-275B-4067-A2A1-326A8630D72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70FACC9-4C86-48FA-A777-FE42ECD4EE5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12337</xdr:rowOff>
    </xdr:from>
    <xdr:to>
      <xdr:col>24</xdr:col>
      <xdr:colOff>114300</xdr:colOff>
      <xdr:row>105</xdr:row>
      <xdr:rowOff>113937</xdr:rowOff>
    </xdr:to>
    <xdr:sp macro="" textlink="">
      <xdr:nvSpPr>
        <xdr:cNvPr id="411" name="楕円 410">
          <a:extLst>
            <a:ext uri="{FF2B5EF4-FFF2-40B4-BE49-F238E27FC236}">
              <a16:creationId xmlns:a16="http://schemas.microsoft.com/office/drawing/2014/main" id="{CA022F8E-E524-41E1-975F-1AA97D52B646}"/>
            </a:ext>
          </a:extLst>
        </xdr:cNvPr>
        <xdr:cNvSpPr/>
      </xdr:nvSpPr>
      <xdr:spPr>
        <a:xfrm>
          <a:off x="403606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162214</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CCF8C493-18CC-4BE5-8BA0-134D972E70B4}"/>
            </a:ext>
          </a:extLst>
        </xdr:cNvPr>
        <xdr:cNvSpPr txBox="1"/>
      </xdr:nvSpPr>
      <xdr:spPr>
        <a:xfrm>
          <a:off x="4124960" y="1759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162561</xdr:rowOff>
    </xdr:from>
    <xdr:to>
      <xdr:col>20</xdr:col>
      <xdr:colOff>38100</xdr:colOff>
      <xdr:row>105</xdr:row>
      <xdr:rowOff>92711</xdr:rowOff>
    </xdr:to>
    <xdr:sp macro="" textlink="">
      <xdr:nvSpPr>
        <xdr:cNvPr id="413" name="楕円 412">
          <a:extLst>
            <a:ext uri="{FF2B5EF4-FFF2-40B4-BE49-F238E27FC236}">
              <a16:creationId xmlns:a16="http://schemas.microsoft.com/office/drawing/2014/main" id="{7FB8FE82-951B-4DCD-BD81-D724DA218D9E}"/>
            </a:ext>
          </a:extLst>
        </xdr:cNvPr>
        <xdr:cNvSpPr/>
      </xdr:nvSpPr>
      <xdr:spPr>
        <a:xfrm>
          <a:off x="3312160" y="17597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41911</xdr:rowOff>
    </xdr:from>
    <xdr:to>
      <xdr:col>24</xdr:col>
      <xdr:colOff>63500</xdr:colOff>
      <xdr:row>105</xdr:row>
      <xdr:rowOff>63137</xdr:rowOff>
    </xdr:to>
    <xdr:cxnSp macro="">
      <xdr:nvCxnSpPr>
        <xdr:cNvPr id="414" name="直線コネクタ 413">
          <a:extLst>
            <a:ext uri="{FF2B5EF4-FFF2-40B4-BE49-F238E27FC236}">
              <a16:creationId xmlns:a16="http://schemas.microsoft.com/office/drawing/2014/main" id="{236700C3-FE4B-43DF-BD7A-EF31BC9AE032}"/>
            </a:ext>
          </a:extLst>
        </xdr:cNvPr>
        <xdr:cNvCxnSpPr/>
      </xdr:nvCxnSpPr>
      <xdr:spPr>
        <a:xfrm>
          <a:off x="3355340" y="17644111"/>
          <a:ext cx="73152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31931</xdr:rowOff>
    </xdr:from>
    <xdr:to>
      <xdr:col>15</xdr:col>
      <xdr:colOff>101600</xdr:colOff>
      <xdr:row>105</xdr:row>
      <xdr:rowOff>133531</xdr:rowOff>
    </xdr:to>
    <xdr:sp macro="" textlink="">
      <xdr:nvSpPr>
        <xdr:cNvPr id="415" name="楕円 414">
          <a:extLst>
            <a:ext uri="{FF2B5EF4-FFF2-40B4-BE49-F238E27FC236}">
              <a16:creationId xmlns:a16="http://schemas.microsoft.com/office/drawing/2014/main" id="{5D435648-F0F9-47D5-83E1-D5B8A37B671B}"/>
            </a:ext>
          </a:extLst>
        </xdr:cNvPr>
        <xdr:cNvSpPr/>
      </xdr:nvSpPr>
      <xdr:spPr>
        <a:xfrm>
          <a:off x="2514600" y="176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41911</xdr:rowOff>
    </xdr:from>
    <xdr:to>
      <xdr:col>19</xdr:col>
      <xdr:colOff>177800</xdr:colOff>
      <xdr:row>105</xdr:row>
      <xdr:rowOff>82731</xdr:rowOff>
    </xdr:to>
    <xdr:cxnSp macro="">
      <xdr:nvCxnSpPr>
        <xdr:cNvPr id="416" name="直線コネクタ 415">
          <a:extLst>
            <a:ext uri="{FF2B5EF4-FFF2-40B4-BE49-F238E27FC236}">
              <a16:creationId xmlns:a16="http://schemas.microsoft.com/office/drawing/2014/main" id="{067F8DC4-FFF3-4117-B5EC-A80F7F499EAB}"/>
            </a:ext>
          </a:extLst>
        </xdr:cNvPr>
        <xdr:cNvCxnSpPr/>
      </xdr:nvCxnSpPr>
      <xdr:spPr>
        <a:xfrm flipV="1">
          <a:off x="2565400" y="17644111"/>
          <a:ext cx="78994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7" name="楕円 416">
          <a:extLst>
            <a:ext uri="{FF2B5EF4-FFF2-40B4-BE49-F238E27FC236}">
              <a16:creationId xmlns:a16="http://schemas.microsoft.com/office/drawing/2014/main" id="{C8CF29AC-9691-42FD-A2E7-787303E44232}"/>
            </a:ext>
          </a:extLst>
        </xdr:cNvPr>
        <xdr:cNvSpPr/>
      </xdr:nvSpPr>
      <xdr:spPr>
        <a:xfrm>
          <a:off x="173990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48442</xdr:rowOff>
    </xdr:from>
    <xdr:to>
      <xdr:col>15</xdr:col>
      <xdr:colOff>50800</xdr:colOff>
      <xdr:row>105</xdr:row>
      <xdr:rowOff>82731</xdr:rowOff>
    </xdr:to>
    <xdr:cxnSp macro="">
      <xdr:nvCxnSpPr>
        <xdr:cNvPr id="418" name="直線コネクタ 417">
          <a:extLst>
            <a:ext uri="{FF2B5EF4-FFF2-40B4-BE49-F238E27FC236}">
              <a16:creationId xmlns:a16="http://schemas.microsoft.com/office/drawing/2014/main" id="{9AC47BC3-B0E5-4224-B2A8-184F2324F120}"/>
            </a:ext>
          </a:extLst>
        </xdr:cNvPr>
        <xdr:cNvCxnSpPr/>
      </xdr:nvCxnSpPr>
      <xdr:spPr>
        <a:xfrm>
          <a:off x="1790700" y="17650642"/>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159294</xdr:rowOff>
    </xdr:from>
    <xdr:to>
      <xdr:col>6</xdr:col>
      <xdr:colOff>38100</xdr:colOff>
      <xdr:row>105</xdr:row>
      <xdr:rowOff>89444</xdr:rowOff>
    </xdr:to>
    <xdr:sp macro="" textlink="">
      <xdr:nvSpPr>
        <xdr:cNvPr id="419" name="楕円 418">
          <a:extLst>
            <a:ext uri="{FF2B5EF4-FFF2-40B4-BE49-F238E27FC236}">
              <a16:creationId xmlns:a16="http://schemas.microsoft.com/office/drawing/2014/main" id="{0CC1BBD3-3D4B-4BD8-8016-E5DF58CDC9D2}"/>
            </a:ext>
          </a:extLst>
        </xdr:cNvPr>
        <xdr:cNvSpPr/>
      </xdr:nvSpPr>
      <xdr:spPr>
        <a:xfrm>
          <a:off x="965200" y="17593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38644</xdr:rowOff>
    </xdr:from>
    <xdr:to>
      <xdr:col>10</xdr:col>
      <xdr:colOff>114300</xdr:colOff>
      <xdr:row>105</xdr:row>
      <xdr:rowOff>48442</xdr:rowOff>
    </xdr:to>
    <xdr:cxnSp macro="">
      <xdr:nvCxnSpPr>
        <xdr:cNvPr id="420" name="直線コネクタ 419">
          <a:extLst>
            <a:ext uri="{FF2B5EF4-FFF2-40B4-BE49-F238E27FC236}">
              <a16:creationId xmlns:a16="http://schemas.microsoft.com/office/drawing/2014/main" id="{31A75025-8551-46BA-8770-2A637CBAEEA2}"/>
            </a:ext>
          </a:extLst>
        </xdr:cNvPr>
        <xdr:cNvCxnSpPr/>
      </xdr:nvCxnSpPr>
      <xdr:spPr>
        <a:xfrm>
          <a:off x="1008380" y="17640844"/>
          <a:ext cx="7823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101798</xdr:rowOff>
    </xdr:from>
    <xdr:ext cx="405111" cy="259045"/>
    <xdr:sp macro="" textlink="">
      <xdr:nvSpPr>
        <xdr:cNvPr id="421" name="n_1aveValue【市民会館】&#10;有形固定資産減価償却率">
          <a:extLst>
            <a:ext uri="{FF2B5EF4-FFF2-40B4-BE49-F238E27FC236}">
              <a16:creationId xmlns:a16="http://schemas.microsoft.com/office/drawing/2014/main" id="{3A799508-DE8D-4A19-8F8F-8E6BD9E63AA2}"/>
            </a:ext>
          </a:extLst>
        </xdr:cNvPr>
        <xdr:cNvSpPr txBox="1"/>
      </xdr:nvSpPr>
      <xdr:spPr>
        <a:xfrm>
          <a:off x="3170564" y="17703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22" name="n_2aveValue【市民会館】&#10;有形固定資産減価償却率">
          <a:extLst>
            <a:ext uri="{FF2B5EF4-FFF2-40B4-BE49-F238E27FC236}">
              <a16:creationId xmlns:a16="http://schemas.microsoft.com/office/drawing/2014/main" id="{3DFCCB50-721D-4733-AB25-429EFA8F4597}"/>
            </a:ext>
          </a:extLst>
        </xdr:cNvPr>
        <xdr:cNvSpPr txBox="1"/>
      </xdr:nvSpPr>
      <xdr:spPr>
        <a:xfrm>
          <a:off x="23857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423" name="n_3aveValue【市民会館】&#10;有形固定資産減価償却率">
          <a:extLst>
            <a:ext uri="{FF2B5EF4-FFF2-40B4-BE49-F238E27FC236}">
              <a16:creationId xmlns:a16="http://schemas.microsoft.com/office/drawing/2014/main" id="{ADE5953F-0E26-4441-A67B-68414894114F}"/>
            </a:ext>
          </a:extLst>
        </xdr:cNvPr>
        <xdr:cNvSpPr txBox="1"/>
      </xdr:nvSpPr>
      <xdr:spPr>
        <a:xfrm>
          <a:off x="1611004" y="1736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424" name="n_4aveValue【市民会館】&#10;有形固定資産減価償却率">
          <a:extLst>
            <a:ext uri="{FF2B5EF4-FFF2-40B4-BE49-F238E27FC236}">
              <a16:creationId xmlns:a16="http://schemas.microsoft.com/office/drawing/2014/main" id="{0C71B7FA-AA19-4E51-B6A5-55E7AC0775FC}"/>
            </a:ext>
          </a:extLst>
        </xdr:cNvPr>
        <xdr:cNvSpPr txBox="1"/>
      </xdr:nvSpPr>
      <xdr:spPr>
        <a:xfrm>
          <a:off x="83630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109238</xdr:rowOff>
    </xdr:from>
    <xdr:ext cx="405111" cy="259045"/>
    <xdr:sp macro="" textlink="">
      <xdr:nvSpPr>
        <xdr:cNvPr id="425" name="n_1mainValue【市民会館】&#10;有形固定資産減価償却率">
          <a:extLst>
            <a:ext uri="{FF2B5EF4-FFF2-40B4-BE49-F238E27FC236}">
              <a16:creationId xmlns:a16="http://schemas.microsoft.com/office/drawing/2014/main" id="{BA5FC155-A3FC-45EE-8F3E-579E2FA0FF58}"/>
            </a:ext>
          </a:extLst>
        </xdr:cNvPr>
        <xdr:cNvSpPr txBox="1"/>
      </xdr:nvSpPr>
      <xdr:spPr>
        <a:xfrm>
          <a:off x="3170564" y="17376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124658</xdr:rowOff>
    </xdr:from>
    <xdr:ext cx="405111" cy="259045"/>
    <xdr:sp macro="" textlink="">
      <xdr:nvSpPr>
        <xdr:cNvPr id="426" name="n_2mainValue【市民会館】&#10;有形固定資産減価償却率">
          <a:extLst>
            <a:ext uri="{FF2B5EF4-FFF2-40B4-BE49-F238E27FC236}">
              <a16:creationId xmlns:a16="http://schemas.microsoft.com/office/drawing/2014/main" id="{E436680A-A307-4EF3-AE69-BBB475527DBC}"/>
            </a:ext>
          </a:extLst>
        </xdr:cNvPr>
        <xdr:cNvSpPr txBox="1"/>
      </xdr:nvSpPr>
      <xdr:spPr>
        <a:xfrm>
          <a:off x="2385704" y="1772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7" name="n_3mainValue【市民会館】&#10;有形固定資産減価償却率">
          <a:extLst>
            <a:ext uri="{FF2B5EF4-FFF2-40B4-BE49-F238E27FC236}">
              <a16:creationId xmlns:a16="http://schemas.microsoft.com/office/drawing/2014/main" id="{5554E47B-6B7B-4B1D-B282-6ADDBC18B450}"/>
            </a:ext>
          </a:extLst>
        </xdr:cNvPr>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80571</xdr:rowOff>
    </xdr:from>
    <xdr:ext cx="405111" cy="259045"/>
    <xdr:sp macro="" textlink="">
      <xdr:nvSpPr>
        <xdr:cNvPr id="428" name="n_4mainValue【市民会館】&#10;有形固定資産減価償却率">
          <a:extLst>
            <a:ext uri="{FF2B5EF4-FFF2-40B4-BE49-F238E27FC236}">
              <a16:creationId xmlns:a16="http://schemas.microsoft.com/office/drawing/2014/main" id="{B3E6C397-0C4D-4AE3-8808-36F128E4071C}"/>
            </a:ext>
          </a:extLst>
        </xdr:cNvPr>
        <xdr:cNvSpPr txBox="1"/>
      </xdr:nvSpPr>
      <xdr:spPr>
        <a:xfrm>
          <a:off x="836304" y="17682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D809FAC2-1382-4E93-B135-00DE424AB49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C8D3E359-3C89-4DE6-B8DD-1FC6CBC6F7A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6BB60A43-9FE9-4BB0-AB76-41FB457BCC2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C742F5F6-03EB-452D-A473-317FF222681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DF292E4E-7F1E-439D-8CF8-A5A7474F997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BD0F4B18-AD66-4570-AD4A-9908D74442A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A682BDFF-23BD-4D5B-918B-74BFD653AC1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1C7EFECE-BF36-463D-A285-A95A1BE5331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8E92A354-0574-4D20-943E-260E3AF0862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A19E65D6-A3D9-41F9-B703-ADD90254A15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6D611C2D-A4D7-4CAB-BF96-CEE43593E72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6BC1D6F6-5937-4958-A9E2-42340505ABB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AD5D1320-084C-4548-833C-8463E8623F2E}"/>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D077FAAB-5276-4CE2-8972-FBE5394A398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D11169D8-2E6C-4054-8687-776432A6EC2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91A73FA7-4FCA-41EF-BD5D-C0F91854417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20B53C25-1BF9-42EE-BD87-A40F5238974C}"/>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CF27D0D8-0A94-4962-928E-030E90477C2A}"/>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F48890E6-BE79-41A3-9588-B378E309EE3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EFF4B01E-AFE4-4377-A66B-BFE0F88E3614}"/>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10C6128C-EB27-4EF0-AC4A-316F58992F9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854E43F5-48EE-41D7-8294-09CBD09DA92E}"/>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FDBA755B-8087-4AB7-82AC-A2EDA2E591FA}"/>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A54C5335-9725-4578-8E9C-CD624A36C5E6}"/>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A6C858AD-2823-4018-8F4A-7AA3064A45A6}"/>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FB061C9D-8448-46F1-AA1A-88B153805473}"/>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0DAB23AC-60D8-4175-AFB2-D3DC637E2F7F}"/>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7F592954-750F-4AC7-ADF7-8A27A7C21654}"/>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457" name="【市民会館】&#10;一人当たり面積平均値テキスト">
          <a:extLst>
            <a:ext uri="{FF2B5EF4-FFF2-40B4-BE49-F238E27FC236}">
              <a16:creationId xmlns:a16="http://schemas.microsoft.com/office/drawing/2014/main" id="{85CF8B62-BA79-4842-847F-7FA5A28BCA84}"/>
            </a:ext>
          </a:extLst>
        </xdr:cNvPr>
        <xdr:cNvSpPr txBox="1"/>
      </xdr:nvSpPr>
      <xdr:spPr>
        <a:xfrm>
          <a:off x="9258300" y="17874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81BCA2CC-F8C4-419A-95B1-A12DAE337837}"/>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1D4626E4-172C-4041-B452-0CA6A5B94FD8}"/>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1B518243-C661-423C-AA0C-4DCA47850690}"/>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D89F307E-4F3B-4B25-BD45-0C9A1D4F17D5}"/>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15A3EB6F-F8FF-42C1-9155-8CDD780FDCDC}"/>
            </a:ext>
          </a:extLst>
        </xdr:cNvPr>
        <xdr:cNvSpPr/>
      </xdr:nvSpPr>
      <xdr:spPr>
        <a:xfrm>
          <a:off x="6098540" y="1791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31995CDC-BF46-46BB-86B4-052845588DF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989AADE-3B9E-440F-92AD-2739EDE0FEFC}"/>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CA25B4E-7B45-4EB1-B59C-C07364B88CD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1C14DFC-EC6B-4DA1-8A1A-BCB9F9B6070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FCEC140-2931-4E24-9155-785099B09A2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88646</xdr:rowOff>
    </xdr:from>
    <xdr:to>
      <xdr:col>55</xdr:col>
      <xdr:colOff>50800</xdr:colOff>
      <xdr:row>107</xdr:row>
      <xdr:rowOff>18796</xdr:rowOff>
    </xdr:to>
    <xdr:sp macro="" textlink="">
      <xdr:nvSpPr>
        <xdr:cNvPr id="468" name="楕円 467">
          <a:extLst>
            <a:ext uri="{FF2B5EF4-FFF2-40B4-BE49-F238E27FC236}">
              <a16:creationId xmlns:a16="http://schemas.microsoft.com/office/drawing/2014/main" id="{AB0DEA87-3FCC-4578-887F-3D58137A4ADF}"/>
            </a:ext>
          </a:extLst>
        </xdr:cNvPr>
        <xdr:cNvSpPr/>
      </xdr:nvSpPr>
      <xdr:spPr>
        <a:xfrm>
          <a:off x="9192260" y="17858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111523</xdr:rowOff>
    </xdr:from>
    <xdr:ext cx="469744" cy="259045"/>
    <xdr:sp macro="" textlink="">
      <xdr:nvSpPr>
        <xdr:cNvPr id="469" name="【市民会館】&#10;一人当たり面積該当値テキスト">
          <a:extLst>
            <a:ext uri="{FF2B5EF4-FFF2-40B4-BE49-F238E27FC236}">
              <a16:creationId xmlns:a16="http://schemas.microsoft.com/office/drawing/2014/main" id="{730A1B22-5054-4CD4-8ECF-819AB0862F38}"/>
            </a:ext>
          </a:extLst>
        </xdr:cNvPr>
        <xdr:cNvSpPr txBox="1"/>
      </xdr:nvSpPr>
      <xdr:spPr>
        <a:xfrm>
          <a:off x="9258300"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96265</xdr:rowOff>
    </xdr:from>
    <xdr:to>
      <xdr:col>50</xdr:col>
      <xdr:colOff>165100</xdr:colOff>
      <xdr:row>107</xdr:row>
      <xdr:rowOff>26415</xdr:rowOff>
    </xdr:to>
    <xdr:sp macro="" textlink="">
      <xdr:nvSpPr>
        <xdr:cNvPr id="470" name="楕円 469">
          <a:extLst>
            <a:ext uri="{FF2B5EF4-FFF2-40B4-BE49-F238E27FC236}">
              <a16:creationId xmlns:a16="http://schemas.microsoft.com/office/drawing/2014/main" id="{9F2DAFC4-AB59-4489-A7A7-446E37E990EA}"/>
            </a:ext>
          </a:extLst>
        </xdr:cNvPr>
        <xdr:cNvSpPr/>
      </xdr:nvSpPr>
      <xdr:spPr>
        <a:xfrm>
          <a:off x="8445500" y="17866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139446</xdr:rowOff>
    </xdr:from>
    <xdr:to>
      <xdr:col>55</xdr:col>
      <xdr:colOff>0</xdr:colOff>
      <xdr:row>106</xdr:row>
      <xdr:rowOff>147065</xdr:rowOff>
    </xdr:to>
    <xdr:cxnSp macro="">
      <xdr:nvCxnSpPr>
        <xdr:cNvPr id="471" name="直線コネクタ 470">
          <a:extLst>
            <a:ext uri="{FF2B5EF4-FFF2-40B4-BE49-F238E27FC236}">
              <a16:creationId xmlns:a16="http://schemas.microsoft.com/office/drawing/2014/main" id="{49047CD7-52E0-4EFB-A229-0B665C6C6220}"/>
            </a:ext>
          </a:extLst>
        </xdr:cNvPr>
        <xdr:cNvCxnSpPr/>
      </xdr:nvCxnSpPr>
      <xdr:spPr>
        <a:xfrm flipV="1">
          <a:off x="8496300" y="17909286"/>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97789</xdr:rowOff>
    </xdr:from>
    <xdr:to>
      <xdr:col>46</xdr:col>
      <xdr:colOff>38100</xdr:colOff>
      <xdr:row>107</xdr:row>
      <xdr:rowOff>27939</xdr:rowOff>
    </xdr:to>
    <xdr:sp macro="" textlink="">
      <xdr:nvSpPr>
        <xdr:cNvPr id="472" name="楕円 471">
          <a:extLst>
            <a:ext uri="{FF2B5EF4-FFF2-40B4-BE49-F238E27FC236}">
              <a16:creationId xmlns:a16="http://schemas.microsoft.com/office/drawing/2014/main" id="{816F9642-659B-476A-B063-033664A6D3ED}"/>
            </a:ext>
          </a:extLst>
        </xdr:cNvPr>
        <xdr:cNvSpPr/>
      </xdr:nvSpPr>
      <xdr:spPr>
        <a:xfrm>
          <a:off x="7670800" y="178676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147065</xdr:rowOff>
    </xdr:from>
    <xdr:to>
      <xdr:col>50</xdr:col>
      <xdr:colOff>114300</xdr:colOff>
      <xdr:row>106</xdr:row>
      <xdr:rowOff>148589</xdr:rowOff>
    </xdr:to>
    <xdr:cxnSp macro="">
      <xdr:nvCxnSpPr>
        <xdr:cNvPr id="473" name="直線コネクタ 472">
          <a:extLst>
            <a:ext uri="{FF2B5EF4-FFF2-40B4-BE49-F238E27FC236}">
              <a16:creationId xmlns:a16="http://schemas.microsoft.com/office/drawing/2014/main" id="{C6E086C5-74EB-4B16-A228-B5B84EC21BFD}"/>
            </a:ext>
          </a:extLst>
        </xdr:cNvPr>
        <xdr:cNvCxnSpPr/>
      </xdr:nvCxnSpPr>
      <xdr:spPr>
        <a:xfrm flipV="1">
          <a:off x="7713980" y="17916905"/>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100837</xdr:rowOff>
    </xdr:from>
    <xdr:to>
      <xdr:col>41</xdr:col>
      <xdr:colOff>101600</xdr:colOff>
      <xdr:row>107</xdr:row>
      <xdr:rowOff>30987</xdr:rowOff>
    </xdr:to>
    <xdr:sp macro="" textlink="">
      <xdr:nvSpPr>
        <xdr:cNvPr id="474" name="楕円 473">
          <a:extLst>
            <a:ext uri="{FF2B5EF4-FFF2-40B4-BE49-F238E27FC236}">
              <a16:creationId xmlns:a16="http://schemas.microsoft.com/office/drawing/2014/main" id="{46795111-4BC6-4332-9384-4155A253E9F6}"/>
            </a:ext>
          </a:extLst>
        </xdr:cNvPr>
        <xdr:cNvSpPr/>
      </xdr:nvSpPr>
      <xdr:spPr>
        <a:xfrm>
          <a:off x="6873240" y="17870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148589</xdr:rowOff>
    </xdr:from>
    <xdr:to>
      <xdr:col>45</xdr:col>
      <xdr:colOff>177800</xdr:colOff>
      <xdr:row>106</xdr:row>
      <xdr:rowOff>151637</xdr:rowOff>
    </xdr:to>
    <xdr:cxnSp macro="">
      <xdr:nvCxnSpPr>
        <xdr:cNvPr id="475" name="直線コネクタ 474">
          <a:extLst>
            <a:ext uri="{FF2B5EF4-FFF2-40B4-BE49-F238E27FC236}">
              <a16:creationId xmlns:a16="http://schemas.microsoft.com/office/drawing/2014/main" id="{8A940912-6912-4C72-85AB-EE91503E87A0}"/>
            </a:ext>
          </a:extLst>
        </xdr:cNvPr>
        <xdr:cNvCxnSpPr/>
      </xdr:nvCxnSpPr>
      <xdr:spPr>
        <a:xfrm flipV="1">
          <a:off x="6924040" y="17918429"/>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107696</xdr:rowOff>
    </xdr:from>
    <xdr:to>
      <xdr:col>36</xdr:col>
      <xdr:colOff>165100</xdr:colOff>
      <xdr:row>107</xdr:row>
      <xdr:rowOff>37846</xdr:rowOff>
    </xdr:to>
    <xdr:sp macro="" textlink="">
      <xdr:nvSpPr>
        <xdr:cNvPr id="476" name="楕円 475">
          <a:extLst>
            <a:ext uri="{FF2B5EF4-FFF2-40B4-BE49-F238E27FC236}">
              <a16:creationId xmlns:a16="http://schemas.microsoft.com/office/drawing/2014/main" id="{F513C36F-3DF5-40C3-B1B1-D714147D6B4F}"/>
            </a:ext>
          </a:extLst>
        </xdr:cNvPr>
        <xdr:cNvSpPr/>
      </xdr:nvSpPr>
      <xdr:spPr>
        <a:xfrm>
          <a:off x="6098540" y="17877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151637</xdr:rowOff>
    </xdr:from>
    <xdr:to>
      <xdr:col>41</xdr:col>
      <xdr:colOff>50800</xdr:colOff>
      <xdr:row>106</xdr:row>
      <xdr:rowOff>158496</xdr:rowOff>
    </xdr:to>
    <xdr:cxnSp macro="">
      <xdr:nvCxnSpPr>
        <xdr:cNvPr id="477" name="直線コネクタ 476">
          <a:extLst>
            <a:ext uri="{FF2B5EF4-FFF2-40B4-BE49-F238E27FC236}">
              <a16:creationId xmlns:a16="http://schemas.microsoft.com/office/drawing/2014/main" id="{C92F677B-610D-4B86-89BF-C34C499FC43B}"/>
            </a:ext>
          </a:extLst>
        </xdr:cNvPr>
        <xdr:cNvCxnSpPr/>
      </xdr:nvCxnSpPr>
      <xdr:spPr>
        <a:xfrm flipV="1">
          <a:off x="6149340" y="17921477"/>
          <a:ext cx="7747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478" name="n_1aveValue【市民会館】&#10;一人当たり面積">
          <a:extLst>
            <a:ext uri="{FF2B5EF4-FFF2-40B4-BE49-F238E27FC236}">
              <a16:creationId xmlns:a16="http://schemas.microsoft.com/office/drawing/2014/main" id="{37DEEB75-1995-4A0C-83F1-E65E32BBA5AB}"/>
            </a:ext>
          </a:extLst>
        </xdr:cNvPr>
        <xdr:cNvSpPr txBox="1"/>
      </xdr:nvSpPr>
      <xdr:spPr>
        <a:xfrm>
          <a:off x="8271587" y="1799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479" name="n_2aveValue【市民会館】&#10;一人当たり面積">
          <a:extLst>
            <a:ext uri="{FF2B5EF4-FFF2-40B4-BE49-F238E27FC236}">
              <a16:creationId xmlns:a16="http://schemas.microsoft.com/office/drawing/2014/main" id="{E99553B8-FC24-4C86-88CC-F64733C0C5E7}"/>
            </a:ext>
          </a:extLst>
        </xdr:cNvPr>
        <xdr:cNvSpPr txBox="1"/>
      </xdr:nvSpPr>
      <xdr:spPr>
        <a:xfrm>
          <a:off x="7509587" y="1799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480" name="n_3aveValue【市民会館】&#10;一人当たり面積">
          <a:extLst>
            <a:ext uri="{FF2B5EF4-FFF2-40B4-BE49-F238E27FC236}">
              <a16:creationId xmlns:a16="http://schemas.microsoft.com/office/drawing/2014/main" id="{695F497F-0330-4D00-AA8E-A944179699EE}"/>
            </a:ext>
          </a:extLst>
        </xdr:cNvPr>
        <xdr:cNvSpPr txBox="1"/>
      </xdr:nvSpPr>
      <xdr:spPr>
        <a:xfrm>
          <a:off x="6712027" y="1800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481" name="n_4aveValue【市民会館】&#10;一人当たり面積">
          <a:extLst>
            <a:ext uri="{FF2B5EF4-FFF2-40B4-BE49-F238E27FC236}">
              <a16:creationId xmlns:a16="http://schemas.microsoft.com/office/drawing/2014/main" id="{51FA1FCF-4EA3-4745-9DDF-07927DECB9E9}"/>
            </a:ext>
          </a:extLst>
        </xdr:cNvPr>
        <xdr:cNvSpPr txBox="1"/>
      </xdr:nvSpPr>
      <xdr:spPr>
        <a:xfrm>
          <a:off x="5937327" y="180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42942</xdr:rowOff>
    </xdr:from>
    <xdr:ext cx="469744" cy="259045"/>
    <xdr:sp macro="" textlink="">
      <xdr:nvSpPr>
        <xdr:cNvPr id="482" name="n_1mainValue【市民会館】&#10;一人当たり面積">
          <a:extLst>
            <a:ext uri="{FF2B5EF4-FFF2-40B4-BE49-F238E27FC236}">
              <a16:creationId xmlns:a16="http://schemas.microsoft.com/office/drawing/2014/main" id="{7A4C9DD9-9EAB-477C-A523-D4D644DC4BE1}"/>
            </a:ext>
          </a:extLst>
        </xdr:cNvPr>
        <xdr:cNvSpPr txBox="1"/>
      </xdr:nvSpPr>
      <xdr:spPr>
        <a:xfrm>
          <a:off x="827158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44466</xdr:rowOff>
    </xdr:from>
    <xdr:ext cx="469744" cy="259045"/>
    <xdr:sp macro="" textlink="">
      <xdr:nvSpPr>
        <xdr:cNvPr id="483" name="n_2mainValue【市民会館】&#10;一人当たり面積">
          <a:extLst>
            <a:ext uri="{FF2B5EF4-FFF2-40B4-BE49-F238E27FC236}">
              <a16:creationId xmlns:a16="http://schemas.microsoft.com/office/drawing/2014/main" id="{4E0DE259-EC12-47AC-A1EA-CDC88AFD9099}"/>
            </a:ext>
          </a:extLst>
        </xdr:cNvPr>
        <xdr:cNvSpPr txBox="1"/>
      </xdr:nvSpPr>
      <xdr:spPr>
        <a:xfrm>
          <a:off x="7509587"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mainValue【市民会館】&#10;一人当たり面積">
          <a:extLst>
            <a:ext uri="{FF2B5EF4-FFF2-40B4-BE49-F238E27FC236}">
              <a16:creationId xmlns:a16="http://schemas.microsoft.com/office/drawing/2014/main" id="{CA37F830-DBF8-41FC-BE73-E6038F042538}"/>
            </a:ext>
          </a:extLst>
        </xdr:cNvPr>
        <xdr:cNvSpPr txBox="1"/>
      </xdr:nvSpPr>
      <xdr:spPr>
        <a:xfrm>
          <a:off x="67120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54373</xdr:rowOff>
    </xdr:from>
    <xdr:ext cx="469744" cy="259045"/>
    <xdr:sp macro="" textlink="">
      <xdr:nvSpPr>
        <xdr:cNvPr id="485" name="n_4mainValue【市民会館】&#10;一人当たり面積">
          <a:extLst>
            <a:ext uri="{FF2B5EF4-FFF2-40B4-BE49-F238E27FC236}">
              <a16:creationId xmlns:a16="http://schemas.microsoft.com/office/drawing/2014/main" id="{5265E431-0381-4E8A-8F93-D17C94E792E5}"/>
            </a:ext>
          </a:extLst>
        </xdr:cNvPr>
        <xdr:cNvSpPr txBox="1"/>
      </xdr:nvSpPr>
      <xdr:spPr>
        <a:xfrm>
          <a:off x="5937327" y="1765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79CBBD21-3C5A-4CC5-B178-3F47D683832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1719FC5C-63CB-4CD5-A3FD-F6289EE7070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5D5B94D1-7D27-42BB-B058-1BFFDB1F2FF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8654F148-17C4-49A2-88DE-A0DADA70157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C0A78DAA-4A54-4B9D-AF65-B39CE855158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5DFCA544-DB2A-4612-84BE-6335D584A28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A0058BB0-8B35-4A68-8CB0-3B10F2BEF3B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F6BAB49E-11F6-4E9E-8AFF-2B1ABD3B1AD2}"/>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4" name="正方形/長方形 493">
          <a:extLst>
            <a:ext uri="{FF2B5EF4-FFF2-40B4-BE49-F238E27FC236}">
              <a16:creationId xmlns:a16="http://schemas.microsoft.com/office/drawing/2014/main" id="{FD5B5839-B65A-4894-8CE9-69B5E28A330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5" name="正方形/長方形 494">
          <a:extLst>
            <a:ext uri="{FF2B5EF4-FFF2-40B4-BE49-F238E27FC236}">
              <a16:creationId xmlns:a16="http://schemas.microsoft.com/office/drawing/2014/main" id="{DE10E41A-E296-4A7B-BD31-328BC27C63F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6" name="正方形/長方形 495">
          <a:extLst>
            <a:ext uri="{FF2B5EF4-FFF2-40B4-BE49-F238E27FC236}">
              <a16:creationId xmlns:a16="http://schemas.microsoft.com/office/drawing/2014/main" id="{007F02C4-8C5F-43B9-AF62-A211D850D75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7" name="正方形/長方形 496">
          <a:extLst>
            <a:ext uri="{FF2B5EF4-FFF2-40B4-BE49-F238E27FC236}">
              <a16:creationId xmlns:a16="http://schemas.microsoft.com/office/drawing/2014/main" id="{0042EEA0-DCB6-4F2A-9982-4C2DC2D8DB5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8" name="正方形/長方形 497">
          <a:extLst>
            <a:ext uri="{FF2B5EF4-FFF2-40B4-BE49-F238E27FC236}">
              <a16:creationId xmlns:a16="http://schemas.microsoft.com/office/drawing/2014/main" id="{0BE150B5-F5DA-496D-AD1D-A6578ECC473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9" name="正方形/長方形 498">
          <a:extLst>
            <a:ext uri="{FF2B5EF4-FFF2-40B4-BE49-F238E27FC236}">
              <a16:creationId xmlns:a16="http://schemas.microsoft.com/office/drawing/2014/main" id="{C09C7AEA-8646-491E-927A-02674D9A247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0" name="正方形/長方形 499">
          <a:extLst>
            <a:ext uri="{FF2B5EF4-FFF2-40B4-BE49-F238E27FC236}">
              <a16:creationId xmlns:a16="http://schemas.microsoft.com/office/drawing/2014/main" id="{A502C14A-D5D3-47DA-80B8-BCE836FB3E1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1" name="正方形/長方形 500">
          <a:extLst>
            <a:ext uri="{FF2B5EF4-FFF2-40B4-BE49-F238E27FC236}">
              <a16:creationId xmlns:a16="http://schemas.microsoft.com/office/drawing/2014/main" id="{1922B323-30FE-4CEB-9B3F-ECB6CCF0756A}"/>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6BDB71E5-D28B-4243-BCFD-1CE1E00E2F3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656F50DD-82A0-45D9-A5CE-F83F6CFF86F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49282A96-AC01-4135-BC6B-B10866C0D93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B4FAF7A9-01DF-4945-98DB-A6B3376128B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9E77A7BB-3C99-4165-8475-E7E8944B296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B88983AE-3665-4ABA-8D13-1638C13B916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60AF25C4-F85A-4365-A5CF-568670516D7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17D387CF-B6C1-46B3-9D68-15CF025B2EB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89ECE489-B82F-45D9-9E0C-E5C7BF05DCB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8D534C63-2770-4202-B071-DF5F5E0D9AA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9E4F5FC8-7B88-4326-9F6A-D4E544E4D0E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D7B79258-238B-4946-AF77-42DC3CA6276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650F4645-FC71-47D7-8194-C06AB69AF949}"/>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45449FB3-C41A-4D5B-9F92-6B73B35BD16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8CBBFE57-6A1F-44D3-ABEB-A2222E6F55E3}"/>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53B61E65-D68D-40A0-B0B3-F6AAD95F46C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CCB46A2C-CA34-44BD-9710-A04C28ECBE9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76B9A92E-A1F3-4A40-AEE6-3CB16C21672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0EC361CA-9CD0-4BBE-A987-15F3DD8B264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27F93ACC-6C40-4644-8769-2C940717AD3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67A8F871-9E34-488F-9015-40E0DC0A3B5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2936D3AD-67A3-4DEB-8384-16C83B17CEE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DC42E39F-517A-4514-89AA-CC4A87007E05}"/>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34B91A2E-BD43-4721-914F-E33280E8BDA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C62D8CB7-6A8D-4E32-AC93-8E4F5A06D1F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F9058888-5264-4368-A738-43BA9AF4D134}"/>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40641FAC-14E2-469B-897B-0B92390F918A}"/>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033BBF27-F624-466F-BFB2-2D04CE57D5FE}"/>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DDE25831-5A79-47D5-9FE9-D034D40B07B1}"/>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1" name="直線コネクタ 530">
          <a:extLst>
            <a:ext uri="{FF2B5EF4-FFF2-40B4-BE49-F238E27FC236}">
              <a16:creationId xmlns:a16="http://schemas.microsoft.com/office/drawing/2014/main" id="{78875920-B830-45F6-89A2-749430B9006D}"/>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92CB741C-EFEE-45D2-881E-8E5A4D14DBCA}"/>
            </a:ext>
          </a:extLst>
        </xdr:cNvPr>
        <xdr:cNvSpPr txBox="1"/>
      </xdr:nvSpPr>
      <xdr:spPr>
        <a:xfrm>
          <a:off x="14414500" y="10092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3" name="フローチャート: 判断 532">
          <a:extLst>
            <a:ext uri="{FF2B5EF4-FFF2-40B4-BE49-F238E27FC236}">
              <a16:creationId xmlns:a16="http://schemas.microsoft.com/office/drawing/2014/main" id="{AA723C2D-55C2-4414-9A6A-3EBDF81EC7B2}"/>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4" name="フローチャート: 判断 533">
          <a:extLst>
            <a:ext uri="{FF2B5EF4-FFF2-40B4-BE49-F238E27FC236}">
              <a16:creationId xmlns:a16="http://schemas.microsoft.com/office/drawing/2014/main" id="{37660395-5F4A-462F-A0C4-4CA0BC142C06}"/>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5" name="フローチャート: 判断 534">
          <a:extLst>
            <a:ext uri="{FF2B5EF4-FFF2-40B4-BE49-F238E27FC236}">
              <a16:creationId xmlns:a16="http://schemas.microsoft.com/office/drawing/2014/main" id="{F3AC0654-8766-4268-914B-A850F277EF93}"/>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6" name="フローチャート: 判断 535">
          <a:extLst>
            <a:ext uri="{FF2B5EF4-FFF2-40B4-BE49-F238E27FC236}">
              <a16:creationId xmlns:a16="http://schemas.microsoft.com/office/drawing/2014/main" id="{DCE6BF73-A030-484E-910F-C0F691D6C228}"/>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7" name="フローチャート: 判断 536">
          <a:extLst>
            <a:ext uri="{FF2B5EF4-FFF2-40B4-BE49-F238E27FC236}">
              <a16:creationId xmlns:a16="http://schemas.microsoft.com/office/drawing/2014/main" id="{5A1FED2C-948F-443E-A26E-083320300213}"/>
            </a:ext>
          </a:extLst>
        </xdr:cNvPr>
        <xdr:cNvSpPr/>
      </xdr:nvSpPr>
      <xdr:spPr>
        <a:xfrm>
          <a:off x="1123188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EF8FCB4-8C70-494A-8BA0-E6627C86395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42778083-B9FE-450E-B4A4-E72419F24BB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54B591E-6B18-4F72-AE6C-8DE06FAC30A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F353938-FBDE-4B10-8890-995B9678C54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EA557AD-3E18-4CA0-9910-925D724F46A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543" name="楕円 542">
          <a:extLst>
            <a:ext uri="{FF2B5EF4-FFF2-40B4-BE49-F238E27FC236}">
              <a16:creationId xmlns:a16="http://schemas.microsoft.com/office/drawing/2014/main" id="{39AF8574-E89F-4B48-9355-934C3FD1BF2C}"/>
            </a:ext>
          </a:extLst>
        </xdr:cNvPr>
        <xdr:cNvSpPr/>
      </xdr:nvSpPr>
      <xdr:spPr>
        <a:xfrm>
          <a:off x="14325600" y="1006964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34126</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9725EC88-917B-46BD-93C6-FDE5CEBB133F}"/>
            </a:ext>
          </a:extLst>
        </xdr:cNvPr>
        <xdr:cNvSpPr txBox="1"/>
      </xdr:nvSpPr>
      <xdr:spPr>
        <a:xfrm>
          <a:off x="14414500" y="992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145143</xdr:rowOff>
    </xdr:from>
    <xdr:to>
      <xdr:col>81</xdr:col>
      <xdr:colOff>101600</xdr:colOff>
      <xdr:row>60</xdr:row>
      <xdr:rowOff>75293</xdr:rowOff>
    </xdr:to>
    <xdr:sp macro="" textlink="">
      <xdr:nvSpPr>
        <xdr:cNvPr id="545" name="楕円 544">
          <a:extLst>
            <a:ext uri="{FF2B5EF4-FFF2-40B4-BE49-F238E27FC236}">
              <a16:creationId xmlns:a16="http://schemas.microsoft.com/office/drawing/2014/main" id="{4E5FDF8C-D625-4910-931D-E0C1B4F53D67}"/>
            </a:ext>
          </a:extLst>
        </xdr:cNvPr>
        <xdr:cNvSpPr/>
      </xdr:nvSpPr>
      <xdr:spPr>
        <a:xfrm>
          <a:off x="13578840" y="100359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24493</xdr:rowOff>
    </xdr:from>
    <xdr:to>
      <xdr:col>85</xdr:col>
      <xdr:colOff>127000</xdr:colOff>
      <xdr:row>60</xdr:row>
      <xdr:rowOff>62049</xdr:rowOff>
    </xdr:to>
    <xdr:cxnSp macro="">
      <xdr:nvCxnSpPr>
        <xdr:cNvPr id="546" name="直線コネクタ 545">
          <a:extLst>
            <a:ext uri="{FF2B5EF4-FFF2-40B4-BE49-F238E27FC236}">
              <a16:creationId xmlns:a16="http://schemas.microsoft.com/office/drawing/2014/main" id="{4587E653-5949-4903-B20E-7C5263F92A55}"/>
            </a:ext>
          </a:extLst>
        </xdr:cNvPr>
        <xdr:cNvCxnSpPr/>
      </xdr:nvCxnSpPr>
      <xdr:spPr>
        <a:xfrm>
          <a:off x="13629640" y="10082893"/>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105954</xdr:rowOff>
    </xdr:from>
    <xdr:to>
      <xdr:col>76</xdr:col>
      <xdr:colOff>165100</xdr:colOff>
      <xdr:row>60</xdr:row>
      <xdr:rowOff>36104</xdr:rowOff>
    </xdr:to>
    <xdr:sp macro="" textlink="">
      <xdr:nvSpPr>
        <xdr:cNvPr id="547" name="楕円 546">
          <a:extLst>
            <a:ext uri="{FF2B5EF4-FFF2-40B4-BE49-F238E27FC236}">
              <a16:creationId xmlns:a16="http://schemas.microsoft.com/office/drawing/2014/main" id="{D8203E39-0101-4F90-86EE-3E3282B80D98}"/>
            </a:ext>
          </a:extLst>
        </xdr:cNvPr>
        <xdr:cNvSpPr/>
      </xdr:nvSpPr>
      <xdr:spPr>
        <a:xfrm>
          <a:off x="12804140" y="9996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156754</xdr:rowOff>
    </xdr:from>
    <xdr:to>
      <xdr:col>81</xdr:col>
      <xdr:colOff>50800</xdr:colOff>
      <xdr:row>60</xdr:row>
      <xdr:rowOff>24493</xdr:rowOff>
    </xdr:to>
    <xdr:cxnSp macro="">
      <xdr:nvCxnSpPr>
        <xdr:cNvPr id="548" name="直線コネクタ 547">
          <a:extLst>
            <a:ext uri="{FF2B5EF4-FFF2-40B4-BE49-F238E27FC236}">
              <a16:creationId xmlns:a16="http://schemas.microsoft.com/office/drawing/2014/main" id="{28CA5263-7447-4FB3-8DEF-923E8767CFA8}"/>
            </a:ext>
          </a:extLst>
        </xdr:cNvPr>
        <xdr:cNvCxnSpPr/>
      </xdr:nvCxnSpPr>
      <xdr:spPr>
        <a:xfrm>
          <a:off x="12854940" y="10047514"/>
          <a:ext cx="77470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49" name="楕円 548">
          <a:extLst>
            <a:ext uri="{FF2B5EF4-FFF2-40B4-BE49-F238E27FC236}">
              <a16:creationId xmlns:a16="http://schemas.microsoft.com/office/drawing/2014/main" id="{CB26C442-274A-4B50-9C08-8CD8637F249F}"/>
            </a:ext>
          </a:extLst>
        </xdr:cNvPr>
        <xdr:cNvSpPr/>
      </xdr:nvSpPr>
      <xdr:spPr>
        <a:xfrm>
          <a:off x="12029440" y="99591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119199</xdr:rowOff>
    </xdr:from>
    <xdr:to>
      <xdr:col>76</xdr:col>
      <xdr:colOff>114300</xdr:colOff>
      <xdr:row>59</xdr:row>
      <xdr:rowOff>156754</xdr:rowOff>
    </xdr:to>
    <xdr:cxnSp macro="">
      <xdr:nvCxnSpPr>
        <xdr:cNvPr id="550" name="直線コネクタ 549">
          <a:extLst>
            <a:ext uri="{FF2B5EF4-FFF2-40B4-BE49-F238E27FC236}">
              <a16:creationId xmlns:a16="http://schemas.microsoft.com/office/drawing/2014/main" id="{0677DC72-7FA9-47CD-AE60-C1B42084031B}"/>
            </a:ext>
          </a:extLst>
        </xdr:cNvPr>
        <xdr:cNvCxnSpPr/>
      </xdr:nvCxnSpPr>
      <xdr:spPr>
        <a:xfrm>
          <a:off x="12072620" y="10009959"/>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30843</xdr:rowOff>
    </xdr:from>
    <xdr:to>
      <xdr:col>67</xdr:col>
      <xdr:colOff>101600</xdr:colOff>
      <xdr:row>59</xdr:row>
      <xdr:rowOff>132443</xdr:rowOff>
    </xdr:to>
    <xdr:sp macro="" textlink="">
      <xdr:nvSpPr>
        <xdr:cNvPr id="551" name="楕円 550">
          <a:extLst>
            <a:ext uri="{FF2B5EF4-FFF2-40B4-BE49-F238E27FC236}">
              <a16:creationId xmlns:a16="http://schemas.microsoft.com/office/drawing/2014/main" id="{014F5246-FACE-436A-965B-88F69AE79616}"/>
            </a:ext>
          </a:extLst>
        </xdr:cNvPr>
        <xdr:cNvSpPr/>
      </xdr:nvSpPr>
      <xdr:spPr>
        <a:xfrm>
          <a:off x="11231880" y="9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81643</xdr:rowOff>
    </xdr:from>
    <xdr:to>
      <xdr:col>71</xdr:col>
      <xdr:colOff>177800</xdr:colOff>
      <xdr:row>59</xdr:row>
      <xdr:rowOff>119199</xdr:rowOff>
    </xdr:to>
    <xdr:cxnSp macro="">
      <xdr:nvCxnSpPr>
        <xdr:cNvPr id="552" name="直線コネクタ 551">
          <a:extLst>
            <a:ext uri="{FF2B5EF4-FFF2-40B4-BE49-F238E27FC236}">
              <a16:creationId xmlns:a16="http://schemas.microsoft.com/office/drawing/2014/main" id="{02D09334-704E-469A-A1EB-33CEFFCC1D9D}"/>
            </a:ext>
          </a:extLst>
        </xdr:cNvPr>
        <xdr:cNvCxnSpPr/>
      </xdr:nvCxnSpPr>
      <xdr:spPr>
        <a:xfrm>
          <a:off x="11282680" y="9972403"/>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165AB2A0-F514-4933-9F82-D7F82C279E08}"/>
            </a:ext>
          </a:extLst>
        </xdr:cNvPr>
        <xdr:cNvSpPr txBox="1"/>
      </xdr:nvSpPr>
      <xdr:spPr>
        <a:xfrm>
          <a:off x="134372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852188FC-C948-4211-AA39-254649A8C63E}"/>
            </a:ext>
          </a:extLst>
        </xdr:cNvPr>
        <xdr:cNvSpPr txBox="1"/>
      </xdr:nvSpPr>
      <xdr:spPr>
        <a:xfrm>
          <a:off x="12675244" y="1016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6B5CEA2E-24BC-4CED-835B-52EF2982BE02}"/>
            </a:ext>
          </a:extLst>
        </xdr:cNvPr>
        <xdr:cNvSpPr txBox="1"/>
      </xdr:nvSpPr>
      <xdr:spPr>
        <a:xfrm>
          <a:off x="11900544" y="1011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62F2CFF3-FA2E-46B8-8B59-1CE8F4FAA2DF}"/>
            </a:ext>
          </a:extLst>
        </xdr:cNvPr>
        <xdr:cNvSpPr txBox="1"/>
      </xdr:nvSpPr>
      <xdr:spPr>
        <a:xfrm>
          <a:off x="11102984" y="10116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91820</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EC37F115-37E8-4CC1-AF18-6129E9D358FA}"/>
            </a:ext>
          </a:extLst>
        </xdr:cNvPr>
        <xdr:cNvSpPr txBox="1"/>
      </xdr:nvSpPr>
      <xdr:spPr>
        <a:xfrm>
          <a:off x="13437244" y="981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52631</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7CBC0203-6E28-4B84-AD20-4827F8CE2FB8}"/>
            </a:ext>
          </a:extLst>
        </xdr:cNvPr>
        <xdr:cNvSpPr txBox="1"/>
      </xdr:nvSpPr>
      <xdr:spPr>
        <a:xfrm>
          <a:off x="12675244" y="977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099C5438-6B9B-4A65-A262-E6EA9E51F5BA}"/>
            </a:ext>
          </a:extLst>
        </xdr:cNvPr>
        <xdr:cNvSpPr txBox="1"/>
      </xdr:nvSpPr>
      <xdr:spPr>
        <a:xfrm>
          <a:off x="119005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148970</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313B5163-53D2-4D40-82CB-D46DBD7AB874}"/>
            </a:ext>
          </a:extLst>
        </xdr:cNvPr>
        <xdr:cNvSpPr txBox="1"/>
      </xdr:nvSpPr>
      <xdr:spPr>
        <a:xfrm>
          <a:off x="11102984" y="970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9F967B6C-7098-4B57-A24B-5C2D77A3162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16D3EE4F-2F25-4A7C-987C-18A6F910325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ECD42BC9-FBE7-4245-B453-DA07FE66967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1B9D349C-A6EA-41C6-A84D-B9CC8817C8B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1EF36814-B823-4301-98BB-8631D3DF089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FBB01EA0-0535-4D5F-AB2A-CAA005E6224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D0A21B9-1A5F-4734-96C1-D13A7AA1CD7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174E68A4-F0C3-4625-B071-400F494921E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577E7ACB-B251-419D-8A4D-69E0B22D916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ACAA46C9-DE3C-4D0C-8574-E317C00EB92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2B2AB063-316A-45FF-B082-CD247D2D05E1}"/>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840A2C3C-525C-4D5B-916C-B1DF18E2771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A2E554F2-7FDF-4A3A-A966-36A325C35F7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6BDF6CD5-C5BC-4959-B3E7-AF01EDC9E73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BB9499AC-08F5-43B7-AE54-847B4210EC6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5991FC93-854C-4A3E-900F-E561D090793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AD2DF298-A16B-4753-B38A-6E4868F2DF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CE9040F9-D069-4585-B2BF-9310C758ABF3}"/>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B5DEA4B1-AB6D-4DA1-A52F-50BFFAEB80D6}"/>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9CA0F018-B720-41CE-825E-E69D6D389E7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8B21F151-1AF6-4CD1-A47E-D9FE03C46F1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4D0CFB4D-647C-4511-9E9D-F74A0A57F2C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54913883-3E46-4959-8F1E-5D8AF434F9F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4" name="直線コネクタ 583">
          <a:extLst>
            <a:ext uri="{FF2B5EF4-FFF2-40B4-BE49-F238E27FC236}">
              <a16:creationId xmlns:a16="http://schemas.microsoft.com/office/drawing/2014/main" id="{5ADBFB83-FCC5-4251-9529-433D471F4B65}"/>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C0B9E5E6-949A-4069-AD34-D468F6193118}"/>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6" name="直線コネクタ 585">
          <a:extLst>
            <a:ext uri="{FF2B5EF4-FFF2-40B4-BE49-F238E27FC236}">
              <a16:creationId xmlns:a16="http://schemas.microsoft.com/office/drawing/2014/main" id="{3F36136C-9815-479A-9E32-AA73DBEB4C92}"/>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8CCAA631-4D50-432F-A89C-0E128E72B7ED}"/>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88" name="直線コネクタ 587">
          <a:extLst>
            <a:ext uri="{FF2B5EF4-FFF2-40B4-BE49-F238E27FC236}">
              <a16:creationId xmlns:a16="http://schemas.microsoft.com/office/drawing/2014/main" id="{2EC5CFE3-AFC9-4071-A61B-1C751DF3BF53}"/>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5DFCF696-2A80-40C8-862F-1142557ED331}"/>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0" name="フローチャート: 判断 589">
          <a:extLst>
            <a:ext uri="{FF2B5EF4-FFF2-40B4-BE49-F238E27FC236}">
              <a16:creationId xmlns:a16="http://schemas.microsoft.com/office/drawing/2014/main" id="{40D29779-F22A-4FF5-91AE-96D3FAC1B5EB}"/>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1" name="フローチャート: 判断 590">
          <a:extLst>
            <a:ext uri="{FF2B5EF4-FFF2-40B4-BE49-F238E27FC236}">
              <a16:creationId xmlns:a16="http://schemas.microsoft.com/office/drawing/2014/main" id="{76F40F9E-1A92-429B-9B4E-F137FF681B9C}"/>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2" name="フローチャート: 判断 591">
          <a:extLst>
            <a:ext uri="{FF2B5EF4-FFF2-40B4-BE49-F238E27FC236}">
              <a16:creationId xmlns:a16="http://schemas.microsoft.com/office/drawing/2014/main" id="{7D92C54D-8E73-4592-B4BF-7577063E9775}"/>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3" name="フローチャート: 判断 592">
          <a:extLst>
            <a:ext uri="{FF2B5EF4-FFF2-40B4-BE49-F238E27FC236}">
              <a16:creationId xmlns:a16="http://schemas.microsoft.com/office/drawing/2014/main" id="{901ACE12-5885-46EF-8263-9C64DD313716}"/>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4" name="フローチャート: 判断 593">
          <a:extLst>
            <a:ext uri="{FF2B5EF4-FFF2-40B4-BE49-F238E27FC236}">
              <a16:creationId xmlns:a16="http://schemas.microsoft.com/office/drawing/2014/main" id="{0F97BDBB-0DDB-473B-AAF0-2635E2B82D65}"/>
            </a:ext>
          </a:extLst>
        </xdr:cNvPr>
        <xdr:cNvSpPr/>
      </xdr:nvSpPr>
      <xdr:spPr>
        <a:xfrm>
          <a:off x="1638808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E72450E-1C0D-483E-B71F-1D103BDEB21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8AD6A47-DB97-4139-8593-CC9A9A90557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5225A7C-3F86-4251-BB16-03DDD5EC05E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E468C52A-1587-48B1-A6DC-4438C888044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64999DB-3A5F-4723-BC76-A417EB3C210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111125</xdr:rowOff>
    </xdr:from>
    <xdr:to>
      <xdr:col>116</xdr:col>
      <xdr:colOff>114300</xdr:colOff>
      <xdr:row>63</xdr:row>
      <xdr:rowOff>41275</xdr:rowOff>
    </xdr:to>
    <xdr:sp macro="" textlink="">
      <xdr:nvSpPr>
        <xdr:cNvPr id="600" name="楕円 599">
          <a:extLst>
            <a:ext uri="{FF2B5EF4-FFF2-40B4-BE49-F238E27FC236}">
              <a16:creationId xmlns:a16="http://schemas.microsoft.com/office/drawing/2014/main" id="{15AB62DA-B1AE-47CF-8487-CAC4F715572B}"/>
            </a:ext>
          </a:extLst>
        </xdr:cNvPr>
        <xdr:cNvSpPr/>
      </xdr:nvSpPr>
      <xdr:spPr>
        <a:xfrm>
          <a:off x="19458940" y="10504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89552</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A463DD5E-6B47-4638-B496-68FAB35ADECA}"/>
            </a:ext>
          </a:extLst>
        </xdr:cNvPr>
        <xdr:cNvSpPr txBox="1"/>
      </xdr:nvSpPr>
      <xdr:spPr>
        <a:xfrm>
          <a:off x="19547840" y="1048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116840</xdr:rowOff>
    </xdr:from>
    <xdr:to>
      <xdr:col>112</xdr:col>
      <xdr:colOff>38100</xdr:colOff>
      <xdr:row>63</xdr:row>
      <xdr:rowOff>46990</xdr:rowOff>
    </xdr:to>
    <xdr:sp macro="" textlink="">
      <xdr:nvSpPr>
        <xdr:cNvPr id="602" name="楕円 601">
          <a:extLst>
            <a:ext uri="{FF2B5EF4-FFF2-40B4-BE49-F238E27FC236}">
              <a16:creationId xmlns:a16="http://schemas.microsoft.com/office/drawing/2014/main" id="{1F23AB0F-54A9-469F-ACA1-554123171654}"/>
            </a:ext>
          </a:extLst>
        </xdr:cNvPr>
        <xdr:cNvSpPr/>
      </xdr:nvSpPr>
      <xdr:spPr>
        <a:xfrm>
          <a:off x="18735040" y="10510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161925</xdr:rowOff>
    </xdr:from>
    <xdr:to>
      <xdr:col>116</xdr:col>
      <xdr:colOff>63500</xdr:colOff>
      <xdr:row>62</xdr:row>
      <xdr:rowOff>167640</xdr:rowOff>
    </xdr:to>
    <xdr:cxnSp macro="">
      <xdr:nvCxnSpPr>
        <xdr:cNvPr id="603" name="直線コネクタ 602">
          <a:extLst>
            <a:ext uri="{FF2B5EF4-FFF2-40B4-BE49-F238E27FC236}">
              <a16:creationId xmlns:a16="http://schemas.microsoft.com/office/drawing/2014/main" id="{819F6D72-2E23-4A06-AD14-AC0C3094F24A}"/>
            </a:ext>
          </a:extLst>
        </xdr:cNvPr>
        <xdr:cNvCxnSpPr/>
      </xdr:nvCxnSpPr>
      <xdr:spPr>
        <a:xfrm flipV="1">
          <a:off x="18778220" y="10555605"/>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118745</xdr:rowOff>
    </xdr:from>
    <xdr:to>
      <xdr:col>107</xdr:col>
      <xdr:colOff>101600</xdr:colOff>
      <xdr:row>63</xdr:row>
      <xdr:rowOff>48895</xdr:rowOff>
    </xdr:to>
    <xdr:sp macro="" textlink="">
      <xdr:nvSpPr>
        <xdr:cNvPr id="604" name="楕円 603">
          <a:extLst>
            <a:ext uri="{FF2B5EF4-FFF2-40B4-BE49-F238E27FC236}">
              <a16:creationId xmlns:a16="http://schemas.microsoft.com/office/drawing/2014/main" id="{6053AD13-28A7-4C64-AF40-4D3AE9804CAB}"/>
            </a:ext>
          </a:extLst>
        </xdr:cNvPr>
        <xdr:cNvSpPr/>
      </xdr:nvSpPr>
      <xdr:spPr>
        <a:xfrm>
          <a:off x="17937480" y="1051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167640</xdr:rowOff>
    </xdr:from>
    <xdr:to>
      <xdr:col>111</xdr:col>
      <xdr:colOff>177800</xdr:colOff>
      <xdr:row>62</xdr:row>
      <xdr:rowOff>169545</xdr:rowOff>
    </xdr:to>
    <xdr:cxnSp macro="">
      <xdr:nvCxnSpPr>
        <xdr:cNvPr id="605" name="直線コネクタ 604">
          <a:extLst>
            <a:ext uri="{FF2B5EF4-FFF2-40B4-BE49-F238E27FC236}">
              <a16:creationId xmlns:a16="http://schemas.microsoft.com/office/drawing/2014/main" id="{F8395B29-E816-40EE-8CDA-B1E03F06AFA3}"/>
            </a:ext>
          </a:extLst>
        </xdr:cNvPr>
        <xdr:cNvCxnSpPr/>
      </xdr:nvCxnSpPr>
      <xdr:spPr>
        <a:xfrm flipV="1">
          <a:off x="17988280" y="1056132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606" name="楕円 605">
          <a:extLst>
            <a:ext uri="{FF2B5EF4-FFF2-40B4-BE49-F238E27FC236}">
              <a16:creationId xmlns:a16="http://schemas.microsoft.com/office/drawing/2014/main" id="{3D7FFD2F-D138-4E19-A1CB-F4A1D5B83C17}"/>
            </a:ext>
          </a:extLst>
        </xdr:cNvPr>
        <xdr:cNvSpPr/>
      </xdr:nvSpPr>
      <xdr:spPr>
        <a:xfrm>
          <a:off x="17162780"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169545</xdr:rowOff>
    </xdr:from>
    <xdr:to>
      <xdr:col>107</xdr:col>
      <xdr:colOff>50800</xdr:colOff>
      <xdr:row>63</xdr:row>
      <xdr:rowOff>0</xdr:rowOff>
    </xdr:to>
    <xdr:cxnSp macro="">
      <xdr:nvCxnSpPr>
        <xdr:cNvPr id="607" name="直線コネクタ 606">
          <a:extLst>
            <a:ext uri="{FF2B5EF4-FFF2-40B4-BE49-F238E27FC236}">
              <a16:creationId xmlns:a16="http://schemas.microsoft.com/office/drawing/2014/main" id="{642F79DB-969C-44C0-B869-4445EBEEB291}"/>
            </a:ext>
          </a:extLst>
        </xdr:cNvPr>
        <xdr:cNvCxnSpPr/>
      </xdr:nvCxnSpPr>
      <xdr:spPr>
        <a:xfrm flipV="1">
          <a:off x="17213580" y="1056322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124460</xdr:rowOff>
    </xdr:from>
    <xdr:to>
      <xdr:col>98</xdr:col>
      <xdr:colOff>38100</xdr:colOff>
      <xdr:row>63</xdr:row>
      <xdr:rowOff>54610</xdr:rowOff>
    </xdr:to>
    <xdr:sp macro="" textlink="">
      <xdr:nvSpPr>
        <xdr:cNvPr id="608" name="楕円 607">
          <a:extLst>
            <a:ext uri="{FF2B5EF4-FFF2-40B4-BE49-F238E27FC236}">
              <a16:creationId xmlns:a16="http://schemas.microsoft.com/office/drawing/2014/main" id="{028DED39-3DC4-45B3-8A77-EE2208B2933F}"/>
            </a:ext>
          </a:extLst>
        </xdr:cNvPr>
        <xdr:cNvSpPr/>
      </xdr:nvSpPr>
      <xdr:spPr>
        <a:xfrm>
          <a:off x="16388080" y="10518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3810</xdr:rowOff>
    </xdr:to>
    <xdr:cxnSp macro="">
      <xdr:nvCxnSpPr>
        <xdr:cNvPr id="609" name="直線コネクタ 608">
          <a:extLst>
            <a:ext uri="{FF2B5EF4-FFF2-40B4-BE49-F238E27FC236}">
              <a16:creationId xmlns:a16="http://schemas.microsoft.com/office/drawing/2014/main" id="{421EE998-289E-4675-A1E4-B45C7461E447}"/>
            </a:ext>
          </a:extLst>
        </xdr:cNvPr>
        <xdr:cNvCxnSpPr/>
      </xdr:nvCxnSpPr>
      <xdr:spPr>
        <a:xfrm flipV="1">
          <a:off x="16431260" y="1056132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0" name="n_1aveValue【保健センター・保健所】&#10;一人当たり面積">
          <a:extLst>
            <a:ext uri="{FF2B5EF4-FFF2-40B4-BE49-F238E27FC236}">
              <a16:creationId xmlns:a16="http://schemas.microsoft.com/office/drawing/2014/main" id="{62C3F247-AE62-4C37-B586-3347D1EE321D}"/>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1" name="n_2aveValue【保健センター・保健所】&#10;一人当たり面積">
          <a:extLst>
            <a:ext uri="{FF2B5EF4-FFF2-40B4-BE49-F238E27FC236}">
              <a16:creationId xmlns:a16="http://schemas.microsoft.com/office/drawing/2014/main" id="{98996D74-CE93-4207-ACEA-6E48F2F79A88}"/>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2" name="n_3aveValue【保健センター・保健所】&#10;一人当たり面積">
          <a:extLst>
            <a:ext uri="{FF2B5EF4-FFF2-40B4-BE49-F238E27FC236}">
              <a16:creationId xmlns:a16="http://schemas.microsoft.com/office/drawing/2014/main" id="{B09A5285-7E99-4493-AD68-1BD40A8F7A24}"/>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613" name="n_4aveValue【保健センター・保健所】&#10;一人当たり面積">
          <a:extLst>
            <a:ext uri="{FF2B5EF4-FFF2-40B4-BE49-F238E27FC236}">
              <a16:creationId xmlns:a16="http://schemas.microsoft.com/office/drawing/2014/main" id="{E24D3338-E7CE-4657-AD13-23D7B5D0E78A}"/>
            </a:ext>
          </a:extLst>
        </xdr:cNvPr>
        <xdr:cNvSpPr txBox="1"/>
      </xdr:nvSpPr>
      <xdr:spPr>
        <a:xfrm>
          <a:off x="1622686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38117</xdr:rowOff>
    </xdr:from>
    <xdr:ext cx="469744" cy="259045"/>
    <xdr:sp macro="" textlink="">
      <xdr:nvSpPr>
        <xdr:cNvPr id="614" name="n_1mainValue【保健センター・保健所】&#10;一人当たり面積">
          <a:extLst>
            <a:ext uri="{FF2B5EF4-FFF2-40B4-BE49-F238E27FC236}">
              <a16:creationId xmlns:a16="http://schemas.microsoft.com/office/drawing/2014/main" id="{F01A35BE-BFE5-4834-9316-CF87335568A7}"/>
            </a:ext>
          </a:extLst>
        </xdr:cNvPr>
        <xdr:cNvSpPr txBox="1"/>
      </xdr:nvSpPr>
      <xdr:spPr>
        <a:xfrm>
          <a:off x="18561127"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40022</xdr:rowOff>
    </xdr:from>
    <xdr:ext cx="469744" cy="259045"/>
    <xdr:sp macro="" textlink="">
      <xdr:nvSpPr>
        <xdr:cNvPr id="615" name="n_2mainValue【保健センター・保健所】&#10;一人当たり面積">
          <a:extLst>
            <a:ext uri="{FF2B5EF4-FFF2-40B4-BE49-F238E27FC236}">
              <a16:creationId xmlns:a16="http://schemas.microsoft.com/office/drawing/2014/main" id="{E179A4D3-342F-4E4B-8A2E-21E381A81014}"/>
            </a:ext>
          </a:extLst>
        </xdr:cNvPr>
        <xdr:cNvSpPr txBox="1"/>
      </xdr:nvSpPr>
      <xdr:spPr>
        <a:xfrm>
          <a:off x="17776267" y="1060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616" name="n_3mainValue【保健センター・保健所】&#10;一人当たり面積">
          <a:extLst>
            <a:ext uri="{FF2B5EF4-FFF2-40B4-BE49-F238E27FC236}">
              <a16:creationId xmlns:a16="http://schemas.microsoft.com/office/drawing/2014/main" id="{F842E656-B3B6-4190-9D59-234AC0F5ECFE}"/>
            </a:ext>
          </a:extLst>
        </xdr:cNvPr>
        <xdr:cNvSpPr txBox="1"/>
      </xdr:nvSpPr>
      <xdr:spPr>
        <a:xfrm>
          <a:off x="1700156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45737</xdr:rowOff>
    </xdr:from>
    <xdr:ext cx="469744" cy="259045"/>
    <xdr:sp macro="" textlink="">
      <xdr:nvSpPr>
        <xdr:cNvPr id="617" name="n_4mainValue【保健センター・保健所】&#10;一人当たり面積">
          <a:extLst>
            <a:ext uri="{FF2B5EF4-FFF2-40B4-BE49-F238E27FC236}">
              <a16:creationId xmlns:a16="http://schemas.microsoft.com/office/drawing/2014/main" id="{0A465B3B-C738-4EF5-AB64-800325E1A3BB}"/>
            </a:ext>
          </a:extLst>
        </xdr:cNvPr>
        <xdr:cNvSpPr txBox="1"/>
      </xdr:nvSpPr>
      <xdr:spPr>
        <a:xfrm>
          <a:off x="16226867"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339B943D-22D1-4E8F-843F-572627702AB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47F78CA6-9D0A-462F-80D5-DA8CB780223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8FB8005B-BFBD-4D90-9B5B-CBAA27530AB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5C9EE592-05DB-407E-9C62-4E09C06B3F3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BA24AFB-F419-4C2E-A9A4-0B7A04DEC0E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53DBEC02-F291-4623-AC15-E50551DACC4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F52BF843-4C76-44BA-BC08-A7AFB5D5B3A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D3E20F15-FF46-436D-A4E6-9C528372F09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4C6ADFF5-3527-401E-BD38-9B3BF62E940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CD7E757C-6B91-45F2-AE7B-F284F1C2359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0588976-BDB3-4E2D-89D5-20D85846843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D6C9EB8-3B42-470D-824F-05DA1D32D69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8FED8AA4-ABD5-4FE5-9A4E-992BD88AE07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6368FC65-52D6-4CA5-9E79-1375CD3557D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136DF0D4-E726-4E78-B3BD-B28DEBA46A0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A68119AE-AD54-47E0-9685-558C7E61B1A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18240898-ECF6-484E-954A-10AE0DCB254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2FDA6A69-2506-4140-9B0D-DA03CD1ABDA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3D5F967D-5D90-4700-A711-B092523E456E}"/>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69860F7-DAF3-4752-9343-3AD55720D2C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7847B196-0166-4251-9C68-D04038AECD2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9D0AE2CF-59B9-4341-ABC9-7CC18D67139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26ED86E2-3D09-402B-A50F-D125BBE1CC8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54CD6061-D149-4C9B-BABC-21ADD5D7658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2" name="直線コネクタ 641">
          <a:extLst>
            <a:ext uri="{FF2B5EF4-FFF2-40B4-BE49-F238E27FC236}">
              <a16:creationId xmlns:a16="http://schemas.microsoft.com/office/drawing/2014/main" id="{569D6560-CC2B-487E-954C-B6EB196C6076}"/>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61AFBBE6-7B02-4D11-88B6-7BCB883D38CA}"/>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4" name="直線コネクタ 643">
          <a:extLst>
            <a:ext uri="{FF2B5EF4-FFF2-40B4-BE49-F238E27FC236}">
              <a16:creationId xmlns:a16="http://schemas.microsoft.com/office/drawing/2014/main" id="{4221EDF0-F545-4613-999F-855021DA2B3B}"/>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27AC0208-12CF-47E8-9504-4E92E1342CB2}"/>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6" name="直線コネクタ 645">
          <a:extLst>
            <a:ext uri="{FF2B5EF4-FFF2-40B4-BE49-F238E27FC236}">
              <a16:creationId xmlns:a16="http://schemas.microsoft.com/office/drawing/2014/main" id="{B15B5B20-5D19-40E0-8C96-8B1ECDC522BC}"/>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C5CA72BA-F75A-474D-B7E1-B1B12580BD6F}"/>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48" name="フローチャート: 判断 647">
          <a:extLst>
            <a:ext uri="{FF2B5EF4-FFF2-40B4-BE49-F238E27FC236}">
              <a16:creationId xmlns:a16="http://schemas.microsoft.com/office/drawing/2014/main" id="{36179C3A-5F9D-41F0-B8DB-CE2333B84E53}"/>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49" name="フローチャート: 判断 648">
          <a:extLst>
            <a:ext uri="{FF2B5EF4-FFF2-40B4-BE49-F238E27FC236}">
              <a16:creationId xmlns:a16="http://schemas.microsoft.com/office/drawing/2014/main" id="{60F0C526-726E-4B4D-AC80-9D5DDA67C50B}"/>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0" name="フローチャート: 判断 649">
          <a:extLst>
            <a:ext uri="{FF2B5EF4-FFF2-40B4-BE49-F238E27FC236}">
              <a16:creationId xmlns:a16="http://schemas.microsoft.com/office/drawing/2014/main" id="{709A6693-46F2-4334-9AB6-686FD66795F5}"/>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1" name="フローチャート: 判断 650">
          <a:extLst>
            <a:ext uri="{FF2B5EF4-FFF2-40B4-BE49-F238E27FC236}">
              <a16:creationId xmlns:a16="http://schemas.microsoft.com/office/drawing/2014/main" id="{E52ABD7D-7D49-4982-A7A3-7483D069C55E}"/>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2" name="フローチャート: 判断 651">
          <a:extLst>
            <a:ext uri="{FF2B5EF4-FFF2-40B4-BE49-F238E27FC236}">
              <a16:creationId xmlns:a16="http://schemas.microsoft.com/office/drawing/2014/main" id="{299B83BC-D02C-47CA-A113-D958EA3D1F2D}"/>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E33D0BD-E250-4F32-BB4E-A48BEC5143F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6B79B87E-A781-4422-81D5-11515A15735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5FEFC0F-7748-4C7E-B38B-782097D1149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22C2921-6549-413C-93A7-18CE26455C7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745A772-92DD-453E-8D88-72652663218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164464</xdr:rowOff>
    </xdr:from>
    <xdr:to>
      <xdr:col>85</xdr:col>
      <xdr:colOff>177800</xdr:colOff>
      <xdr:row>86</xdr:row>
      <xdr:rowOff>94614</xdr:rowOff>
    </xdr:to>
    <xdr:sp macro="" textlink="">
      <xdr:nvSpPr>
        <xdr:cNvPr id="658" name="楕円 657">
          <a:extLst>
            <a:ext uri="{FF2B5EF4-FFF2-40B4-BE49-F238E27FC236}">
              <a16:creationId xmlns:a16="http://schemas.microsoft.com/office/drawing/2014/main" id="{13D014ED-9989-4E77-8BAF-CEBDC8140D93}"/>
            </a:ext>
          </a:extLst>
        </xdr:cNvPr>
        <xdr:cNvSpPr/>
      </xdr:nvSpPr>
      <xdr:spPr>
        <a:xfrm>
          <a:off x="14325600" y="144138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79391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5EDD3750-1E0F-474C-B367-2EAE767E2329}"/>
            </a:ext>
          </a:extLst>
        </xdr:cNvPr>
        <xdr:cNvSpPr txBox="1"/>
      </xdr:nvSpPr>
      <xdr:spPr>
        <a:xfrm>
          <a:off x="14414500" y="1432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122555</xdr:rowOff>
    </xdr:from>
    <xdr:to>
      <xdr:col>81</xdr:col>
      <xdr:colOff>101600</xdr:colOff>
      <xdr:row>86</xdr:row>
      <xdr:rowOff>52705</xdr:rowOff>
    </xdr:to>
    <xdr:sp macro="" textlink="">
      <xdr:nvSpPr>
        <xdr:cNvPr id="660" name="楕円 659">
          <a:extLst>
            <a:ext uri="{FF2B5EF4-FFF2-40B4-BE49-F238E27FC236}">
              <a16:creationId xmlns:a16="http://schemas.microsoft.com/office/drawing/2014/main" id="{9BFF5725-4C69-4B3F-B39A-530021876357}"/>
            </a:ext>
          </a:extLst>
        </xdr:cNvPr>
        <xdr:cNvSpPr/>
      </xdr:nvSpPr>
      <xdr:spPr>
        <a:xfrm>
          <a:off x="13578840" y="14371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1905</xdr:rowOff>
    </xdr:from>
    <xdr:to>
      <xdr:col>85</xdr:col>
      <xdr:colOff>127000</xdr:colOff>
      <xdr:row>86</xdr:row>
      <xdr:rowOff>43814</xdr:rowOff>
    </xdr:to>
    <xdr:cxnSp macro="">
      <xdr:nvCxnSpPr>
        <xdr:cNvPr id="661" name="直線コネクタ 660">
          <a:extLst>
            <a:ext uri="{FF2B5EF4-FFF2-40B4-BE49-F238E27FC236}">
              <a16:creationId xmlns:a16="http://schemas.microsoft.com/office/drawing/2014/main" id="{CE431FE1-8DB6-46CF-9654-406ABF9D3576}"/>
            </a:ext>
          </a:extLst>
        </xdr:cNvPr>
        <xdr:cNvCxnSpPr/>
      </xdr:nvCxnSpPr>
      <xdr:spPr>
        <a:xfrm>
          <a:off x="13629640" y="14418945"/>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74930</xdr:rowOff>
    </xdr:from>
    <xdr:to>
      <xdr:col>76</xdr:col>
      <xdr:colOff>165100</xdr:colOff>
      <xdr:row>86</xdr:row>
      <xdr:rowOff>5080</xdr:rowOff>
    </xdr:to>
    <xdr:sp macro="" textlink="">
      <xdr:nvSpPr>
        <xdr:cNvPr id="662" name="楕円 661">
          <a:extLst>
            <a:ext uri="{FF2B5EF4-FFF2-40B4-BE49-F238E27FC236}">
              <a16:creationId xmlns:a16="http://schemas.microsoft.com/office/drawing/2014/main" id="{01591888-90F9-4C6A-A7EC-07F161F36A45}"/>
            </a:ext>
          </a:extLst>
        </xdr:cNvPr>
        <xdr:cNvSpPr/>
      </xdr:nvSpPr>
      <xdr:spPr>
        <a:xfrm>
          <a:off x="12804140" y="1432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125730</xdr:rowOff>
    </xdr:from>
    <xdr:to>
      <xdr:col>81</xdr:col>
      <xdr:colOff>50800</xdr:colOff>
      <xdr:row>86</xdr:row>
      <xdr:rowOff>1905</xdr:rowOff>
    </xdr:to>
    <xdr:cxnSp macro="">
      <xdr:nvCxnSpPr>
        <xdr:cNvPr id="663" name="直線コネクタ 662">
          <a:extLst>
            <a:ext uri="{FF2B5EF4-FFF2-40B4-BE49-F238E27FC236}">
              <a16:creationId xmlns:a16="http://schemas.microsoft.com/office/drawing/2014/main" id="{9B8E42EF-22B6-4F55-A7EE-77CBF38FC5BE}"/>
            </a:ext>
          </a:extLst>
        </xdr:cNvPr>
        <xdr:cNvCxnSpPr/>
      </xdr:nvCxnSpPr>
      <xdr:spPr>
        <a:xfrm>
          <a:off x="12854940" y="1437513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29211</xdr:rowOff>
    </xdr:from>
    <xdr:to>
      <xdr:col>72</xdr:col>
      <xdr:colOff>38100</xdr:colOff>
      <xdr:row>85</xdr:row>
      <xdr:rowOff>130811</xdr:rowOff>
    </xdr:to>
    <xdr:sp macro="" textlink="">
      <xdr:nvSpPr>
        <xdr:cNvPr id="664" name="楕円 663">
          <a:extLst>
            <a:ext uri="{FF2B5EF4-FFF2-40B4-BE49-F238E27FC236}">
              <a16:creationId xmlns:a16="http://schemas.microsoft.com/office/drawing/2014/main" id="{66E55833-56EB-46B2-A5B9-016643258BF6}"/>
            </a:ext>
          </a:extLst>
        </xdr:cNvPr>
        <xdr:cNvSpPr/>
      </xdr:nvSpPr>
      <xdr:spPr>
        <a:xfrm>
          <a:off x="12029440" y="142786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80011</xdr:rowOff>
    </xdr:from>
    <xdr:to>
      <xdr:col>76</xdr:col>
      <xdr:colOff>114300</xdr:colOff>
      <xdr:row>85</xdr:row>
      <xdr:rowOff>125730</xdr:rowOff>
    </xdr:to>
    <xdr:cxnSp macro="">
      <xdr:nvCxnSpPr>
        <xdr:cNvPr id="665" name="直線コネクタ 664">
          <a:extLst>
            <a:ext uri="{FF2B5EF4-FFF2-40B4-BE49-F238E27FC236}">
              <a16:creationId xmlns:a16="http://schemas.microsoft.com/office/drawing/2014/main" id="{E4DB3353-DE3C-4745-BEBA-8F0804B40DAE}"/>
            </a:ext>
          </a:extLst>
        </xdr:cNvPr>
        <xdr:cNvCxnSpPr/>
      </xdr:nvCxnSpPr>
      <xdr:spPr>
        <a:xfrm>
          <a:off x="12072620" y="14329411"/>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153036</xdr:rowOff>
    </xdr:from>
    <xdr:to>
      <xdr:col>67</xdr:col>
      <xdr:colOff>101600</xdr:colOff>
      <xdr:row>85</xdr:row>
      <xdr:rowOff>83186</xdr:rowOff>
    </xdr:to>
    <xdr:sp macro="" textlink="">
      <xdr:nvSpPr>
        <xdr:cNvPr id="666" name="楕円 665">
          <a:extLst>
            <a:ext uri="{FF2B5EF4-FFF2-40B4-BE49-F238E27FC236}">
              <a16:creationId xmlns:a16="http://schemas.microsoft.com/office/drawing/2014/main" id="{1024C446-78B8-41D3-96F2-1AE78D399FC2}"/>
            </a:ext>
          </a:extLst>
        </xdr:cNvPr>
        <xdr:cNvSpPr/>
      </xdr:nvSpPr>
      <xdr:spPr>
        <a:xfrm>
          <a:off x="11231880" y="14234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32386</xdr:rowOff>
    </xdr:from>
    <xdr:to>
      <xdr:col>71</xdr:col>
      <xdr:colOff>177800</xdr:colOff>
      <xdr:row>85</xdr:row>
      <xdr:rowOff>80011</xdr:rowOff>
    </xdr:to>
    <xdr:cxnSp macro="">
      <xdr:nvCxnSpPr>
        <xdr:cNvPr id="667" name="直線コネクタ 666">
          <a:extLst>
            <a:ext uri="{FF2B5EF4-FFF2-40B4-BE49-F238E27FC236}">
              <a16:creationId xmlns:a16="http://schemas.microsoft.com/office/drawing/2014/main" id="{C747894B-9E6E-4803-855C-87026663510C}"/>
            </a:ext>
          </a:extLst>
        </xdr:cNvPr>
        <xdr:cNvCxnSpPr/>
      </xdr:nvCxnSpPr>
      <xdr:spPr>
        <a:xfrm>
          <a:off x="11282680" y="14281786"/>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668" name="n_1aveValue【消防施設】&#10;有形固定資産減価償却率">
          <a:extLst>
            <a:ext uri="{FF2B5EF4-FFF2-40B4-BE49-F238E27FC236}">
              <a16:creationId xmlns:a16="http://schemas.microsoft.com/office/drawing/2014/main" id="{06E94037-24BC-468F-86F8-B695F1846623}"/>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669" name="n_2aveValue【消防施設】&#10;有形固定資産減価償却率">
          <a:extLst>
            <a:ext uri="{FF2B5EF4-FFF2-40B4-BE49-F238E27FC236}">
              <a16:creationId xmlns:a16="http://schemas.microsoft.com/office/drawing/2014/main" id="{1A28BD34-BCCE-4A6F-950A-5F78D123BFB7}"/>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0" name="n_3aveValue【消防施設】&#10;有形固定資産減価償却率">
          <a:extLst>
            <a:ext uri="{FF2B5EF4-FFF2-40B4-BE49-F238E27FC236}">
              <a16:creationId xmlns:a16="http://schemas.microsoft.com/office/drawing/2014/main" id="{304C5652-7AB0-43CA-9D98-B1CCA59B73DC}"/>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671" name="n_4aveValue【消防施設】&#10;有形固定資産減価償却率">
          <a:extLst>
            <a:ext uri="{FF2B5EF4-FFF2-40B4-BE49-F238E27FC236}">
              <a16:creationId xmlns:a16="http://schemas.microsoft.com/office/drawing/2014/main" id="{FCF3785F-17CF-4940-B7B6-E2F6157B017C}"/>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43832</xdr:rowOff>
    </xdr:from>
    <xdr:ext cx="405111" cy="259045"/>
    <xdr:sp macro="" textlink="">
      <xdr:nvSpPr>
        <xdr:cNvPr id="672" name="n_1mainValue【消防施設】&#10;有形固定資産減価償却率">
          <a:extLst>
            <a:ext uri="{FF2B5EF4-FFF2-40B4-BE49-F238E27FC236}">
              <a16:creationId xmlns:a16="http://schemas.microsoft.com/office/drawing/2014/main" id="{B6A51B7B-F2FB-4F54-AC62-B2F92451D5C7}"/>
            </a:ext>
          </a:extLst>
        </xdr:cNvPr>
        <xdr:cNvSpPr txBox="1"/>
      </xdr:nvSpPr>
      <xdr:spPr>
        <a:xfrm>
          <a:off x="13437244" y="1446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167657</xdr:rowOff>
    </xdr:from>
    <xdr:ext cx="405111" cy="259045"/>
    <xdr:sp macro="" textlink="">
      <xdr:nvSpPr>
        <xdr:cNvPr id="673" name="n_2mainValue【消防施設】&#10;有形固定資産減価償却率">
          <a:extLst>
            <a:ext uri="{FF2B5EF4-FFF2-40B4-BE49-F238E27FC236}">
              <a16:creationId xmlns:a16="http://schemas.microsoft.com/office/drawing/2014/main" id="{1984EE27-FF97-4C15-86D6-FE44FC448426}"/>
            </a:ext>
          </a:extLst>
        </xdr:cNvPr>
        <xdr:cNvSpPr txBox="1"/>
      </xdr:nvSpPr>
      <xdr:spPr>
        <a:xfrm>
          <a:off x="126752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121938</xdr:rowOff>
    </xdr:from>
    <xdr:ext cx="405111" cy="259045"/>
    <xdr:sp macro="" textlink="">
      <xdr:nvSpPr>
        <xdr:cNvPr id="674" name="n_3mainValue【消防施設】&#10;有形固定資産減価償却率">
          <a:extLst>
            <a:ext uri="{FF2B5EF4-FFF2-40B4-BE49-F238E27FC236}">
              <a16:creationId xmlns:a16="http://schemas.microsoft.com/office/drawing/2014/main" id="{891BD281-E0E0-4B71-AD5E-070793514958}"/>
            </a:ext>
          </a:extLst>
        </xdr:cNvPr>
        <xdr:cNvSpPr txBox="1"/>
      </xdr:nvSpPr>
      <xdr:spPr>
        <a:xfrm>
          <a:off x="119005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74313</xdr:rowOff>
    </xdr:from>
    <xdr:ext cx="405111" cy="259045"/>
    <xdr:sp macro="" textlink="">
      <xdr:nvSpPr>
        <xdr:cNvPr id="675" name="n_4mainValue【消防施設】&#10;有形固定資産減価償却率">
          <a:extLst>
            <a:ext uri="{FF2B5EF4-FFF2-40B4-BE49-F238E27FC236}">
              <a16:creationId xmlns:a16="http://schemas.microsoft.com/office/drawing/2014/main" id="{1A377B7D-E380-43DD-9F37-CC5B15E1F992}"/>
            </a:ext>
          </a:extLst>
        </xdr:cNvPr>
        <xdr:cNvSpPr txBox="1"/>
      </xdr:nvSpPr>
      <xdr:spPr>
        <a:xfrm>
          <a:off x="1110298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E26D135E-0150-4DA1-9ABA-45AABA81E5F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D3B38FBA-D40B-45B1-BD00-886A314D622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970F2C-690B-4B78-BDC3-0CE2E192F35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F0B01E0A-2A3E-485A-8F17-D72BDEDA833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CCD51D6C-0089-4E41-B1E2-7CBFB6E3786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BCA2EB55-0AF4-440F-B99B-123E5A9513E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41E7A7AC-6AA8-4F02-BA2A-A78107977A1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CA37DA98-D20C-4410-A206-6A2CD26B0F9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31934A0F-9860-46C5-8193-7324D2F4944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3FE3F404-D614-482F-80D0-D858FA0629A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FBFF4D77-2262-44B9-B8AD-97124D068E7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C07F4F21-B498-47BE-976C-BDE7551D92C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B8DCAE72-BE01-41EE-A504-74B2E7EB1BF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20C0B92F-3742-4321-B763-BA1AE6F7750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D540ECBD-3130-491A-AFF2-CFF313219F0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5CF96C44-B8DF-458E-B611-784E705EF041}"/>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EFFF1217-91DD-4889-9F21-00C50163F043}"/>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FC07E5A6-72D0-4F22-91EB-1A819BDF6C9B}"/>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88BFAE9B-32AD-415A-BF1A-4E6A5E5277F1}"/>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5BA77825-8765-4D66-8465-4E1306AE0B4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7620837E-8D43-4DF1-A629-8B6982C6CCE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7" name="テキスト ボックス 696">
          <a:extLst>
            <a:ext uri="{FF2B5EF4-FFF2-40B4-BE49-F238E27FC236}">
              <a16:creationId xmlns:a16="http://schemas.microsoft.com/office/drawing/2014/main" id="{0C00A21E-FBD3-4EE0-9DF6-90EB861C5C96}"/>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332DD2EE-21B8-4CBD-835B-618707F3F4C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9" name="テキスト ボックス 698">
          <a:extLst>
            <a:ext uri="{FF2B5EF4-FFF2-40B4-BE49-F238E27FC236}">
              <a16:creationId xmlns:a16="http://schemas.microsoft.com/office/drawing/2014/main" id="{B99DD5FA-C7DC-4D6A-8FCA-60CC7CD85BC1}"/>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068E7164-6BE2-4A64-AB24-A3C932A879E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1" name="直線コネクタ 700">
          <a:extLst>
            <a:ext uri="{FF2B5EF4-FFF2-40B4-BE49-F238E27FC236}">
              <a16:creationId xmlns:a16="http://schemas.microsoft.com/office/drawing/2014/main" id="{344A23C2-B48B-4B79-B29B-EC05B8AC6505}"/>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2" name="【消防施設】&#10;一人当たり面積最小値テキスト">
          <a:extLst>
            <a:ext uri="{FF2B5EF4-FFF2-40B4-BE49-F238E27FC236}">
              <a16:creationId xmlns:a16="http://schemas.microsoft.com/office/drawing/2014/main" id="{D427769C-FF16-4318-A0FB-6BB1C80EF243}"/>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3" name="直線コネクタ 702">
          <a:extLst>
            <a:ext uri="{FF2B5EF4-FFF2-40B4-BE49-F238E27FC236}">
              <a16:creationId xmlns:a16="http://schemas.microsoft.com/office/drawing/2014/main" id="{BCAA56F6-4FC9-4AC7-975A-F18F42D0DF16}"/>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4" name="【消防施設】&#10;一人当たり面積最大値テキスト">
          <a:extLst>
            <a:ext uri="{FF2B5EF4-FFF2-40B4-BE49-F238E27FC236}">
              <a16:creationId xmlns:a16="http://schemas.microsoft.com/office/drawing/2014/main" id="{D275C63B-1D13-427A-901F-54C33B5FE5F0}"/>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5" name="直線コネクタ 704">
          <a:extLst>
            <a:ext uri="{FF2B5EF4-FFF2-40B4-BE49-F238E27FC236}">
              <a16:creationId xmlns:a16="http://schemas.microsoft.com/office/drawing/2014/main" id="{D489CE43-BF60-4AA6-A64A-2CF5161B1D02}"/>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06" name="【消防施設】&#10;一人当たり面積平均値テキスト">
          <a:extLst>
            <a:ext uri="{FF2B5EF4-FFF2-40B4-BE49-F238E27FC236}">
              <a16:creationId xmlns:a16="http://schemas.microsoft.com/office/drawing/2014/main" id="{5770E6BB-B1D2-4154-AEA3-F9747A96E9E0}"/>
            </a:ext>
          </a:extLst>
        </xdr:cNvPr>
        <xdr:cNvSpPr txBox="1"/>
      </xdr:nvSpPr>
      <xdr:spPr>
        <a:xfrm>
          <a:off x="19547840" y="14338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7" name="フローチャート: 判断 706">
          <a:extLst>
            <a:ext uri="{FF2B5EF4-FFF2-40B4-BE49-F238E27FC236}">
              <a16:creationId xmlns:a16="http://schemas.microsoft.com/office/drawing/2014/main" id="{714D8747-C6E0-4420-91B6-01B7F16CA9D6}"/>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08" name="フローチャート: 判断 707">
          <a:extLst>
            <a:ext uri="{FF2B5EF4-FFF2-40B4-BE49-F238E27FC236}">
              <a16:creationId xmlns:a16="http://schemas.microsoft.com/office/drawing/2014/main" id="{1DED0AF8-2FDB-48A6-A6DA-104E25D6FDD5}"/>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09" name="フローチャート: 判断 708">
          <a:extLst>
            <a:ext uri="{FF2B5EF4-FFF2-40B4-BE49-F238E27FC236}">
              <a16:creationId xmlns:a16="http://schemas.microsoft.com/office/drawing/2014/main" id="{7816EE8A-E2F1-414C-AE38-759985492F01}"/>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0" name="フローチャート: 判断 709">
          <a:extLst>
            <a:ext uri="{FF2B5EF4-FFF2-40B4-BE49-F238E27FC236}">
              <a16:creationId xmlns:a16="http://schemas.microsoft.com/office/drawing/2014/main" id="{222B2B48-5D62-4EAA-AF91-4A9CB974A7B2}"/>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1" name="フローチャート: 判断 710">
          <a:extLst>
            <a:ext uri="{FF2B5EF4-FFF2-40B4-BE49-F238E27FC236}">
              <a16:creationId xmlns:a16="http://schemas.microsoft.com/office/drawing/2014/main" id="{E0F50980-4385-4DA5-AFA0-5582B4DEB94D}"/>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15DC403-0A23-4DCE-B891-521F3B727D9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4815896-8970-4611-B2DD-172E749D0C3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5EAB7BA-C72F-4E51-9AA3-4E0E3B4971E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A42A380-6BB3-4351-9F31-435641B61A3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A49FE80-C3C2-4351-9B9B-B5855CD1CAB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112703</xdr:rowOff>
    </xdr:from>
    <xdr:to>
      <xdr:col>116</xdr:col>
      <xdr:colOff>114300</xdr:colOff>
      <xdr:row>87</xdr:row>
      <xdr:rowOff>42853</xdr:rowOff>
    </xdr:to>
    <xdr:sp macro="" textlink="">
      <xdr:nvSpPr>
        <xdr:cNvPr id="717" name="楕円 716">
          <a:extLst>
            <a:ext uri="{FF2B5EF4-FFF2-40B4-BE49-F238E27FC236}">
              <a16:creationId xmlns:a16="http://schemas.microsoft.com/office/drawing/2014/main" id="{483632C9-A919-4E7F-9473-44514CB37A3E}"/>
            </a:ext>
          </a:extLst>
        </xdr:cNvPr>
        <xdr:cNvSpPr/>
      </xdr:nvSpPr>
      <xdr:spPr>
        <a:xfrm>
          <a:off x="19458940" y="14529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718" name="【消防施設】&#10;一人当たり面積該当値テキスト">
          <a:extLst>
            <a:ext uri="{FF2B5EF4-FFF2-40B4-BE49-F238E27FC236}">
              <a16:creationId xmlns:a16="http://schemas.microsoft.com/office/drawing/2014/main" id="{564EA86F-3F8C-4F23-857C-BD62338E3252}"/>
            </a:ext>
          </a:extLst>
        </xdr:cNvPr>
        <xdr:cNvSpPr txBox="1"/>
      </xdr:nvSpPr>
      <xdr:spPr>
        <a:xfrm>
          <a:off x="19547840" y="1446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112703</xdr:rowOff>
    </xdr:from>
    <xdr:to>
      <xdr:col>112</xdr:col>
      <xdr:colOff>38100</xdr:colOff>
      <xdr:row>87</xdr:row>
      <xdr:rowOff>42853</xdr:rowOff>
    </xdr:to>
    <xdr:sp macro="" textlink="">
      <xdr:nvSpPr>
        <xdr:cNvPr id="719" name="楕円 718">
          <a:extLst>
            <a:ext uri="{FF2B5EF4-FFF2-40B4-BE49-F238E27FC236}">
              <a16:creationId xmlns:a16="http://schemas.microsoft.com/office/drawing/2014/main" id="{974345A5-BAA1-411B-A67C-0F2D60DB2E5D}"/>
            </a:ext>
          </a:extLst>
        </xdr:cNvPr>
        <xdr:cNvSpPr/>
      </xdr:nvSpPr>
      <xdr:spPr>
        <a:xfrm>
          <a:off x="18735040" y="14529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163503</xdr:rowOff>
    </xdr:from>
    <xdr:to>
      <xdr:col>116</xdr:col>
      <xdr:colOff>63500</xdr:colOff>
      <xdr:row>86</xdr:row>
      <xdr:rowOff>163503</xdr:rowOff>
    </xdr:to>
    <xdr:cxnSp macro="">
      <xdr:nvCxnSpPr>
        <xdr:cNvPr id="720" name="直線コネクタ 719">
          <a:extLst>
            <a:ext uri="{FF2B5EF4-FFF2-40B4-BE49-F238E27FC236}">
              <a16:creationId xmlns:a16="http://schemas.microsoft.com/office/drawing/2014/main" id="{CA2338F8-5403-4408-9187-56EF783B0225}"/>
            </a:ext>
          </a:extLst>
        </xdr:cNvPr>
        <xdr:cNvCxnSpPr/>
      </xdr:nvCxnSpPr>
      <xdr:spPr>
        <a:xfrm>
          <a:off x="18778220" y="1458054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112866</xdr:rowOff>
    </xdr:from>
    <xdr:to>
      <xdr:col>107</xdr:col>
      <xdr:colOff>101600</xdr:colOff>
      <xdr:row>87</xdr:row>
      <xdr:rowOff>43016</xdr:rowOff>
    </xdr:to>
    <xdr:sp macro="" textlink="">
      <xdr:nvSpPr>
        <xdr:cNvPr id="721" name="楕円 720">
          <a:extLst>
            <a:ext uri="{FF2B5EF4-FFF2-40B4-BE49-F238E27FC236}">
              <a16:creationId xmlns:a16="http://schemas.microsoft.com/office/drawing/2014/main" id="{4E398D3A-24EA-4D7C-A22C-2F49D0B22D68}"/>
            </a:ext>
          </a:extLst>
        </xdr:cNvPr>
        <xdr:cNvSpPr/>
      </xdr:nvSpPr>
      <xdr:spPr>
        <a:xfrm>
          <a:off x="17937480" y="14529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163503</xdr:rowOff>
    </xdr:from>
    <xdr:to>
      <xdr:col>111</xdr:col>
      <xdr:colOff>177800</xdr:colOff>
      <xdr:row>86</xdr:row>
      <xdr:rowOff>163666</xdr:rowOff>
    </xdr:to>
    <xdr:cxnSp macro="">
      <xdr:nvCxnSpPr>
        <xdr:cNvPr id="722" name="直線コネクタ 721">
          <a:extLst>
            <a:ext uri="{FF2B5EF4-FFF2-40B4-BE49-F238E27FC236}">
              <a16:creationId xmlns:a16="http://schemas.microsoft.com/office/drawing/2014/main" id="{FFD9E6C0-B68D-4988-A079-302658FA595A}"/>
            </a:ext>
          </a:extLst>
        </xdr:cNvPr>
        <xdr:cNvCxnSpPr/>
      </xdr:nvCxnSpPr>
      <xdr:spPr>
        <a:xfrm flipV="1">
          <a:off x="17988280" y="14580543"/>
          <a:ext cx="78994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112866</xdr:rowOff>
    </xdr:from>
    <xdr:to>
      <xdr:col>102</xdr:col>
      <xdr:colOff>165100</xdr:colOff>
      <xdr:row>87</xdr:row>
      <xdr:rowOff>43016</xdr:rowOff>
    </xdr:to>
    <xdr:sp macro="" textlink="">
      <xdr:nvSpPr>
        <xdr:cNvPr id="723" name="楕円 722">
          <a:extLst>
            <a:ext uri="{FF2B5EF4-FFF2-40B4-BE49-F238E27FC236}">
              <a16:creationId xmlns:a16="http://schemas.microsoft.com/office/drawing/2014/main" id="{E3B5CA72-0C53-43A2-BE9D-B796C8DAD32E}"/>
            </a:ext>
          </a:extLst>
        </xdr:cNvPr>
        <xdr:cNvSpPr/>
      </xdr:nvSpPr>
      <xdr:spPr>
        <a:xfrm>
          <a:off x="17162780" y="14529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163666</xdr:rowOff>
    </xdr:from>
    <xdr:to>
      <xdr:col>107</xdr:col>
      <xdr:colOff>50800</xdr:colOff>
      <xdr:row>86</xdr:row>
      <xdr:rowOff>163666</xdr:rowOff>
    </xdr:to>
    <xdr:cxnSp macro="">
      <xdr:nvCxnSpPr>
        <xdr:cNvPr id="724" name="直線コネクタ 723">
          <a:extLst>
            <a:ext uri="{FF2B5EF4-FFF2-40B4-BE49-F238E27FC236}">
              <a16:creationId xmlns:a16="http://schemas.microsoft.com/office/drawing/2014/main" id="{8BA72AFB-C570-4F47-BAF8-2A57F83A2F34}"/>
            </a:ext>
          </a:extLst>
        </xdr:cNvPr>
        <xdr:cNvCxnSpPr/>
      </xdr:nvCxnSpPr>
      <xdr:spPr>
        <a:xfrm>
          <a:off x="17213580" y="1458070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113030</xdr:rowOff>
    </xdr:from>
    <xdr:to>
      <xdr:col>98</xdr:col>
      <xdr:colOff>38100</xdr:colOff>
      <xdr:row>87</xdr:row>
      <xdr:rowOff>43180</xdr:rowOff>
    </xdr:to>
    <xdr:sp macro="" textlink="">
      <xdr:nvSpPr>
        <xdr:cNvPr id="725" name="楕円 724">
          <a:extLst>
            <a:ext uri="{FF2B5EF4-FFF2-40B4-BE49-F238E27FC236}">
              <a16:creationId xmlns:a16="http://schemas.microsoft.com/office/drawing/2014/main" id="{7F80AE01-A847-45F5-80FE-9DA97604EFCD}"/>
            </a:ext>
          </a:extLst>
        </xdr:cNvPr>
        <xdr:cNvSpPr/>
      </xdr:nvSpPr>
      <xdr:spPr>
        <a:xfrm>
          <a:off x="16388080" y="14530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163666</xdr:rowOff>
    </xdr:from>
    <xdr:to>
      <xdr:col>102</xdr:col>
      <xdr:colOff>114300</xdr:colOff>
      <xdr:row>86</xdr:row>
      <xdr:rowOff>163830</xdr:rowOff>
    </xdr:to>
    <xdr:cxnSp macro="">
      <xdr:nvCxnSpPr>
        <xdr:cNvPr id="726" name="直線コネクタ 725">
          <a:extLst>
            <a:ext uri="{FF2B5EF4-FFF2-40B4-BE49-F238E27FC236}">
              <a16:creationId xmlns:a16="http://schemas.microsoft.com/office/drawing/2014/main" id="{F1A2C6F5-4A33-4BB4-B162-D959F251AB24}"/>
            </a:ext>
          </a:extLst>
        </xdr:cNvPr>
        <xdr:cNvCxnSpPr/>
      </xdr:nvCxnSpPr>
      <xdr:spPr>
        <a:xfrm flipV="1">
          <a:off x="16431260" y="14580706"/>
          <a:ext cx="78232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27" name="n_1aveValue【消防施設】&#10;一人当たり面積">
          <a:extLst>
            <a:ext uri="{FF2B5EF4-FFF2-40B4-BE49-F238E27FC236}">
              <a16:creationId xmlns:a16="http://schemas.microsoft.com/office/drawing/2014/main" id="{332363CC-42F7-4AED-B0AD-1A500712C477}"/>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28" name="n_2aveValue【消防施設】&#10;一人当たり面積">
          <a:extLst>
            <a:ext uri="{FF2B5EF4-FFF2-40B4-BE49-F238E27FC236}">
              <a16:creationId xmlns:a16="http://schemas.microsoft.com/office/drawing/2014/main" id="{D353B297-F50E-4AA4-9D35-9A86F5B1E723}"/>
            </a:ext>
          </a:extLst>
        </xdr:cNvPr>
        <xdr:cNvSpPr txBox="1"/>
      </xdr:nvSpPr>
      <xdr:spPr>
        <a:xfrm>
          <a:off x="17776267" y="1427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29" name="n_3aveValue【消防施設】&#10;一人当たり面積">
          <a:extLst>
            <a:ext uri="{FF2B5EF4-FFF2-40B4-BE49-F238E27FC236}">
              <a16:creationId xmlns:a16="http://schemas.microsoft.com/office/drawing/2014/main" id="{80117766-5445-48BC-B735-AAB1B33BB98F}"/>
            </a:ext>
          </a:extLst>
        </xdr:cNvPr>
        <xdr:cNvSpPr txBox="1"/>
      </xdr:nvSpPr>
      <xdr:spPr>
        <a:xfrm>
          <a:off x="17001567" y="142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0" name="n_4aveValue【消防施設】&#10;一人当たり面積">
          <a:extLst>
            <a:ext uri="{FF2B5EF4-FFF2-40B4-BE49-F238E27FC236}">
              <a16:creationId xmlns:a16="http://schemas.microsoft.com/office/drawing/2014/main" id="{67C36A12-5640-40FD-ACC7-17742A744052}"/>
            </a:ext>
          </a:extLst>
        </xdr:cNvPr>
        <xdr:cNvSpPr txBox="1"/>
      </xdr:nvSpPr>
      <xdr:spPr>
        <a:xfrm>
          <a:off x="16226867" y="142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33980</xdr:rowOff>
    </xdr:from>
    <xdr:ext cx="469744" cy="259045"/>
    <xdr:sp macro="" textlink="">
      <xdr:nvSpPr>
        <xdr:cNvPr id="731" name="n_1mainValue【消防施設】&#10;一人当たり面積">
          <a:extLst>
            <a:ext uri="{FF2B5EF4-FFF2-40B4-BE49-F238E27FC236}">
              <a16:creationId xmlns:a16="http://schemas.microsoft.com/office/drawing/2014/main" id="{D5402DE5-0C4C-4EEC-9D5F-F4156495912F}"/>
            </a:ext>
          </a:extLst>
        </xdr:cNvPr>
        <xdr:cNvSpPr txBox="1"/>
      </xdr:nvSpPr>
      <xdr:spPr>
        <a:xfrm>
          <a:off x="18561127" y="1461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34143</xdr:rowOff>
    </xdr:from>
    <xdr:ext cx="469744" cy="259045"/>
    <xdr:sp macro="" textlink="">
      <xdr:nvSpPr>
        <xdr:cNvPr id="732" name="n_2mainValue【消防施設】&#10;一人当たり面積">
          <a:extLst>
            <a:ext uri="{FF2B5EF4-FFF2-40B4-BE49-F238E27FC236}">
              <a16:creationId xmlns:a16="http://schemas.microsoft.com/office/drawing/2014/main" id="{724E75F7-B861-4493-B612-4705D668B75E}"/>
            </a:ext>
          </a:extLst>
        </xdr:cNvPr>
        <xdr:cNvSpPr txBox="1"/>
      </xdr:nvSpPr>
      <xdr:spPr>
        <a:xfrm>
          <a:off x="17776267" y="1461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34143</xdr:rowOff>
    </xdr:from>
    <xdr:ext cx="469744" cy="259045"/>
    <xdr:sp macro="" textlink="">
      <xdr:nvSpPr>
        <xdr:cNvPr id="733" name="n_3mainValue【消防施設】&#10;一人当たり面積">
          <a:extLst>
            <a:ext uri="{FF2B5EF4-FFF2-40B4-BE49-F238E27FC236}">
              <a16:creationId xmlns:a16="http://schemas.microsoft.com/office/drawing/2014/main" id="{ACC8FAB8-4F8B-42CB-B8F6-8D5F6C752FB5}"/>
            </a:ext>
          </a:extLst>
        </xdr:cNvPr>
        <xdr:cNvSpPr txBox="1"/>
      </xdr:nvSpPr>
      <xdr:spPr>
        <a:xfrm>
          <a:off x="17001567" y="1461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34307</xdr:rowOff>
    </xdr:from>
    <xdr:ext cx="469744" cy="259045"/>
    <xdr:sp macro="" textlink="">
      <xdr:nvSpPr>
        <xdr:cNvPr id="734" name="n_4mainValue【消防施設】&#10;一人当たり面積">
          <a:extLst>
            <a:ext uri="{FF2B5EF4-FFF2-40B4-BE49-F238E27FC236}">
              <a16:creationId xmlns:a16="http://schemas.microsoft.com/office/drawing/2014/main" id="{A7DD0477-7B8E-4D36-A7F3-4C7F5EA0C4EC}"/>
            </a:ext>
          </a:extLst>
        </xdr:cNvPr>
        <xdr:cNvSpPr txBox="1"/>
      </xdr:nvSpPr>
      <xdr:spPr>
        <a:xfrm>
          <a:off x="16226867" y="1461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34EA6A91-D088-475A-9EE6-C018A717445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EFBEC1FB-1F99-4307-A15A-7B35A882011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25E4ADFA-0824-4EE9-8212-D21702760C6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2E4E91BD-6376-4612-8DB4-5EE67FAB4C2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A78D3B62-3C58-4063-986C-44CF23B5B88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A23CEACA-DC79-4EF4-9E95-1669DAF9D25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A7C0D068-C117-4364-9063-582F4B5FDE2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1928E994-9E29-4BD2-B9DD-FB262C63458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67E11BEB-64A0-4A3E-9895-FF5A47DB7D9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7EBBE94F-EBF0-43FD-8698-55FBBB112FB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92E0DD11-2F54-4DE5-B088-C908B68E485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DA767BCC-1608-49EF-8ECA-24D7ABD9F8A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5805C3EE-7A61-43D6-AEE5-42B9FB0C636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C03DE7DC-7AF2-4F41-998E-DC9AC96E8E4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E53724AE-119E-4B0E-AB7D-43B22FA5B55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66F09D4E-8443-4864-BC91-F88BC861BF0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01BAE2E3-AF1C-4BAE-8B0A-51EDD0B6DD6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0441EE33-7C81-45EA-8CDE-4106E615800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8C95D457-7F6D-489C-B359-78149F5B7DA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982A5C88-EF1D-4F4D-87EE-0035FB4449E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5742B4EA-4393-4A15-8B49-D295ED18B92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F6129453-CC0A-4264-8443-07798F6995F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FBE3E00F-3409-433D-B1F9-952F526A7EC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682D4FF5-0F38-4FC3-B6D3-A281082CCC7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B88E9689-C0F4-4151-BFD8-B5958233956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0" name="直線コネクタ 759">
          <a:extLst>
            <a:ext uri="{FF2B5EF4-FFF2-40B4-BE49-F238E27FC236}">
              <a16:creationId xmlns:a16="http://schemas.microsoft.com/office/drawing/2014/main" id="{CC0A035E-C149-4897-8950-FE09B5810DFE}"/>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1" name="【庁舎】&#10;有形固定資産減価償却率最小値テキスト">
          <a:extLst>
            <a:ext uri="{FF2B5EF4-FFF2-40B4-BE49-F238E27FC236}">
              <a16:creationId xmlns:a16="http://schemas.microsoft.com/office/drawing/2014/main" id="{A0BFED18-33AA-419A-A71F-B815F956B3ED}"/>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E3D7556A-8A02-4743-A084-5A283DD6070C}"/>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3" name="【庁舎】&#10;有形固定資産減価償却率最大値テキスト">
          <a:extLst>
            <a:ext uri="{FF2B5EF4-FFF2-40B4-BE49-F238E27FC236}">
              <a16:creationId xmlns:a16="http://schemas.microsoft.com/office/drawing/2014/main" id="{88C8033A-5315-4004-A1C5-E470AD64A8C7}"/>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4" name="直線コネクタ 763">
          <a:extLst>
            <a:ext uri="{FF2B5EF4-FFF2-40B4-BE49-F238E27FC236}">
              <a16:creationId xmlns:a16="http://schemas.microsoft.com/office/drawing/2014/main" id="{ADB260ED-3EF1-4186-BD00-A7179242565D}"/>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65" name="【庁舎】&#10;有形固定資産減価償却率平均値テキスト">
          <a:extLst>
            <a:ext uri="{FF2B5EF4-FFF2-40B4-BE49-F238E27FC236}">
              <a16:creationId xmlns:a16="http://schemas.microsoft.com/office/drawing/2014/main" id="{B702C177-E717-4FE6-805A-66D3EA7DCD5C}"/>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6" name="フローチャート: 判断 765">
          <a:extLst>
            <a:ext uri="{FF2B5EF4-FFF2-40B4-BE49-F238E27FC236}">
              <a16:creationId xmlns:a16="http://schemas.microsoft.com/office/drawing/2014/main" id="{F2BEB693-805C-447D-B8C8-FB16A73441FD}"/>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a:extLst>
            <a:ext uri="{FF2B5EF4-FFF2-40B4-BE49-F238E27FC236}">
              <a16:creationId xmlns:a16="http://schemas.microsoft.com/office/drawing/2014/main" id="{6CC78A82-96EF-438B-8350-A9B505DF8BD9}"/>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68" name="フローチャート: 判断 767">
          <a:extLst>
            <a:ext uri="{FF2B5EF4-FFF2-40B4-BE49-F238E27FC236}">
              <a16:creationId xmlns:a16="http://schemas.microsoft.com/office/drawing/2014/main" id="{A6D5FD8D-59D5-4886-95A5-9A014B639ED7}"/>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9" name="フローチャート: 判断 768">
          <a:extLst>
            <a:ext uri="{FF2B5EF4-FFF2-40B4-BE49-F238E27FC236}">
              <a16:creationId xmlns:a16="http://schemas.microsoft.com/office/drawing/2014/main" id="{22673629-D098-4FD0-BED2-E8FC31DDFB83}"/>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0" name="フローチャート: 判断 769">
          <a:extLst>
            <a:ext uri="{FF2B5EF4-FFF2-40B4-BE49-F238E27FC236}">
              <a16:creationId xmlns:a16="http://schemas.microsoft.com/office/drawing/2014/main" id="{AFE2A200-C029-4C51-AA4C-E8458F94E443}"/>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8B8E02C-7EEA-4D2F-A786-4E5D0696BF3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84DF57A-FE83-4B61-B86C-1606CCA47A5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250D3D2-805C-4772-ACBC-6B5E4590DEB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E465B75-C3C1-4852-B3EE-6D8A94DC928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1F1D1C3-EEE0-4D3F-99F6-85431BF817D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53158</xdr:rowOff>
    </xdr:from>
    <xdr:to>
      <xdr:col>85</xdr:col>
      <xdr:colOff>177800</xdr:colOff>
      <xdr:row>105</xdr:row>
      <xdr:rowOff>154758</xdr:rowOff>
    </xdr:to>
    <xdr:sp macro="" textlink="">
      <xdr:nvSpPr>
        <xdr:cNvPr id="776" name="楕円 775">
          <a:extLst>
            <a:ext uri="{FF2B5EF4-FFF2-40B4-BE49-F238E27FC236}">
              <a16:creationId xmlns:a16="http://schemas.microsoft.com/office/drawing/2014/main" id="{F253CCCB-4D51-4E7D-8655-B420BC7CAAF0}"/>
            </a:ext>
          </a:extLst>
        </xdr:cNvPr>
        <xdr:cNvSpPr/>
      </xdr:nvSpPr>
      <xdr:spPr>
        <a:xfrm>
          <a:off x="14325600" y="1765535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31585</xdr:rowOff>
    </xdr:from>
    <xdr:ext cx="405111" cy="259045"/>
    <xdr:sp macro="" textlink="">
      <xdr:nvSpPr>
        <xdr:cNvPr id="777" name="【庁舎】&#10;有形固定資産減価償却率該当値テキスト">
          <a:extLst>
            <a:ext uri="{FF2B5EF4-FFF2-40B4-BE49-F238E27FC236}">
              <a16:creationId xmlns:a16="http://schemas.microsoft.com/office/drawing/2014/main" id="{88D4E760-EFD4-4F7A-9C03-23C359367D6F}"/>
            </a:ext>
          </a:extLst>
        </xdr:cNvPr>
        <xdr:cNvSpPr txBox="1"/>
      </xdr:nvSpPr>
      <xdr:spPr>
        <a:xfrm>
          <a:off x="14414500"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22134</xdr:rowOff>
    </xdr:from>
    <xdr:to>
      <xdr:col>81</xdr:col>
      <xdr:colOff>101600</xdr:colOff>
      <xdr:row>105</xdr:row>
      <xdr:rowOff>123734</xdr:rowOff>
    </xdr:to>
    <xdr:sp macro="" textlink="">
      <xdr:nvSpPr>
        <xdr:cNvPr id="778" name="楕円 777">
          <a:extLst>
            <a:ext uri="{FF2B5EF4-FFF2-40B4-BE49-F238E27FC236}">
              <a16:creationId xmlns:a16="http://schemas.microsoft.com/office/drawing/2014/main" id="{95C0E741-148D-461C-B1BB-C48D3AD06893}"/>
            </a:ext>
          </a:extLst>
        </xdr:cNvPr>
        <xdr:cNvSpPr/>
      </xdr:nvSpPr>
      <xdr:spPr>
        <a:xfrm>
          <a:off x="13578840" y="176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72934</xdr:rowOff>
    </xdr:from>
    <xdr:to>
      <xdr:col>85</xdr:col>
      <xdr:colOff>127000</xdr:colOff>
      <xdr:row>105</xdr:row>
      <xdr:rowOff>103958</xdr:rowOff>
    </xdr:to>
    <xdr:cxnSp macro="">
      <xdr:nvCxnSpPr>
        <xdr:cNvPr id="779" name="直線コネクタ 778">
          <a:extLst>
            <a:ext uri="{FF2B5EF4-FFF2-40B4-BE49-F238E27FC236}">
              <a16:creationId xmlns:a16="http://schemas.microsoft.com/office/drawing/2014/main" id="{43CB4D29-CF2C-4B6C-B5CC-97172BA5AA0C}"/>
            </a:ext>
          </a:extLst>
        </xdr:cNvPr>
        <xdr:cNvCxnSpPr/>
      </xdr:nvCxnSpPr>
      <xdr:spPr>
        <a:xfrm>
          <a:off x="13629640" y="17675134"/>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156029</xdr:rowOff>
    </xdr:from>
    <xdr:to>
      <xdr:col>76</xdr:col>
      <xdr:colOff>165100</xdr:colOff>
      <xdr:row>105</xdr:row>
      <xdr:rowOff>86179</xdr:rowOff>
    </xdr:to>
    <xdr:sp macro="" textlink="">
      <xdr:nvSpPr>
        <xdr:cNvPr id="780" name="楕円 779">
          <a:extLst>
            <a:ext uri="{FF2B5EF4-FFF2-40B4-BE49-F238E27FC236}">
              <a16:creationId xmlns:a16="http://schemas.microsoft.com/office/drawing/2014/main" id="{A2E443D2-B320-4634-B85A-80DD29CDA06E}"/>
            </a:ext>
          </a:extLst>
        </xdr:cNvPr>
        <xdr:cNvSpPr/>
      </xdr:nvSpPr>
      <xdr:spPr>
        <a:xfrm>
          <a:off x="12804140" y="17590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35379</xdr:rowOff>
    </xdr:from>
    <xdr:to>
      <xdr:col>81</xdr:col>
      <xdr:colOff>50800</xdr:colOff>
      <xdr:row>105</xdr:row>
      <xdr:rowOff>72934</xdr:rowOff>
    </xdr:to>
    <xdr:cxnSp macro="">
      <xdr:nvCxnSpPr>
        <xdr:cNvPr id="781" name="直線コネクタ 780">
          <a:extLst>
            <a:ext uri="{FF2B5EF4-FFF2-40B4-BE49-F238E27FC236}">
              <a16:creationId xmlns:a16="http://schemas.microsoft.com/office/drawing/2014/main" id="{899989D6-DB35-43FB-B483-6CAC6B6191D3}"/>
            </a:ext>
          </a:extLst>
        </xdr:cNvPr>
        <xdr:cNvCxnSpPr/>
      </xdr:nvCxnSpPr>
      <xdr:spPr>
        <a:xfrm>
          <a:off x="12854940" y="17637579"/>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82" name="楕円 781">
          <a:extLst>
            <a:ext uri="{FF2B5EF4-FFF2-40B4-BE49-F238E27FC236}">
              <a16:creationId xmlns:a16="http://schemas.microsoft.com/office/drawing/2014/main" id="{E61417EA-A244-41C1-8487-EB24986FA6A3}"/>
            </a:ext>
          </a:extLst>
        </xdr:cNvPr>
        <xdr:cNvSpPr/>
      </xdr:nvSpPr>
      <xdr:spPr>
        <a:xfrm>
          <a:off x="12029440" y="175579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2721</xdr:rowOff>
    </xdr:from>
    <xdr:to>
      <xdr:col>76</xdr:col>
      <xdr:colOff>114300</xdr:colOff>
      <xdr:row>105</xdr:row>
      <xdr:rowOff>35379</xdr:rowOff>
    </xdr:to>
    <xdr:cxnSp macro="">
      <xdr:nvCxnSpPr>
        <xdr:cNvPr id="783" name="直線コネクタ 782">
          <a:extLst>
            <a:ext uri="{FF2B5EF4-FFF2-40B4-BE49-F238E27FC236}">
              <a16:creationId xmlns:a16="http://schemas.microsoft.com/office/drawing/2014/main" id="{E7D5E91E-7045-43F8-B463-039B0793615D}"/>
            </a:ext>
          </a:extLst>
        </xdr:cNvPr>
        <xdr:cNvCxnSpPr/>
      </xdr:nvCxnSpPr>
      <xdr:spPr>
        <a:xfrm>
          <a:off x="12072620" y="17604921"/>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89081</xdr:rowOff>
    </xdr:from>
    <xdr:to>
      <xdr:col>67</xdr:col>
      <xdr:colOff>101600</xdr:colOff>
      <xdr:row>105</xdr:row>
      <xdr:rowOff>19231</xdr:rowOff>
    </xdr:to>
    <xdr:sp macro="" textlink="">
      <xdr:nvSpPr>
        <xdr:cNvPr id="784" name="楕円 783">
          <a:extLst>
            <a:ext uri="{FF2B5EF4-FFF2-40B4-BE49-F238E27FC236}">
              <a16:creationId xmlns:a16="http://schemas.microsoft.com/office/drawing/2014/main" id="{8D8E988F-5087-443C-88C0-7FC26FF2A96A}"/>
            </a:ext>
          </a:extLst>
        </xdr:cNvPr>
        <xdr:cNvSpPr/>
      </xdr:nvSpPr>
      <xdr:spPr>
        <a:xfrm>
          <a:off x="11231880" y="17523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139881</xdr:rowOff>
    </xdr:from>
    <xdr:to>
      <xdr:col>71</xdr:col>
      <xdr:colOff>177800</xdr:colOff>
      <xdr:row>105</xdr:row>
      <xdr:rowOff>2721</xdr:rowOff>
    </xdr:to>
    <xdr:cxnSp macro="">
      <xdr:nvCxnSpPr>
        <xdr:cNvPr id="785" name="直線コネクタ 784">
          <a:extLst>
            <a:ext uri="{FF2B5EF4-FFF2-40B4-BE49-F238E27FC236}">
              <a16:creationId xmlns:a16="http://schemas.microsoft.com/office/drawing/2014/main" id="{B05A29B7-4BD8-45B9-8BA6-7F3692323E02}"/>
            </a:ext>
          </a:extLst>
        </xdr:cNvPr>
        <xdr:cNvCxnSpPr/>
      </xdr:nvCxnSpPr>
      <xdr:spPr>
        <a:xfrm>
          <a:off x="11282680" y="17574441"/>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86" name="n_1aveValue【庁舎】&#10;有形固定資産減価償却率">
          <a:extLst>
            <a:ext uri="{FF2B5EF4-FFF2-40B4-BE49-F238E27FC236}">
              <a16:creationId xmlns:a16="http://schemas.microsoft.com/office/drawing/2014/main" id="{A143CAEB-3053-4FF9-AE15-019B19BF7023}"/>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87" name="n_2aveValue【庁舎】&#10;有形固定資産減価償却率">
          <a:extLst>
            <a:ext uri="{FF2B5EF4-FFF2-40B4-BE49-F238E27FC236}">
              <a16:creationId xmlns:a16="http://schemas.microsoft.com/office/drawing/2014/main" id="{45C36486-CC4B-40D2-AEFA-2C54CFB62307}"/>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788" name="n_3aveValue【庁舎】&#10;有形固定資産減価償却率">
          <a:extLst>
            <a:ext uri="{FF2B5EF4-FFF2-40B4-BE49-F238E27FC236}">
              <a16:creationId xmlns:a16="http://schemas.microsoft.com/office/drawing/2014/main" id="{9E8C4728-686C-4E71-86CB-F538626D12F4}"/>
            </a:ext>
          </a:extLst>
        </xdr:cNvPr>
        <xdr:cNvSpPr txBox="1"/>
      </xdr:nvSpPr>
      <xdr:spPr>
        <a:xfrm>
          <a:off x="119005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789" name="n_4aveValue【庁舎】&#10;有形固定資産減価償却率">
          <a:extLst>
            <a:ext uri="{FF2B5EF4-FFF2-40B4-BE49-F238E27FC236}">
              <a16:creationId xmlns:a16="http://schemas.microsoft.com/office/drawing/2014/main" id="{D0711E73-E447-4213-909C-F1385027B3F9}"/>
            </a:ext>
          </a:extLst>
        </xdr:cNvPr>
        <xdr:cNvSpPr txBox="1"/>
      </xdr:nvSpPr>
      <xdr:spPr>
        <a:xfrm>
          <a:off x="1110298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114861</xdr:rowOff>
    </xdr:from>
    <xdr:ext cx="405111" cy="259045"/>
    <xdr:sp macro="" textlink="">
      <xdr:nvSpPr>
        <xdr:cNvPr id="790" name="n_1mainValue【庁舎】&#10;有形固定資産減価償却率">
          <a:extLst>
            <a:ext uri="{FF2B5EF4-FFF2-40B4-BE49-F238E27FC236}">
              <a16:creationId xmlns:a16="http://schemas.microsoft.com/office/drawing/2014/main" id="{C84189DA-D55D-4668-864E-CE17C26AB7E5}"/>
            </a:ext>
          </a:extLst>
        </xdr:cNvPr>
        <xdr:cNvSpPr txBox="1"/>
      </xdr:nvSpPr>
      <xdr:spPr>
        <a:xfrm>
          <a:off x="134372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77306</xdr:rowOff>
    </xdr:from>
    <xdr:ext cx="405111" cy="259045"/>
    <xdr:sp macro="" textlink="">
      <xdr:nvSpPr>
        <xdr:cNvPr id="791" name="n_2mainValue【庁舎】&#10;有形固定資産減価償却率">
          <a:extLst>
            <a:ext uri="{FF2B5EF4-FFF2-40B4-BE49-F238E27FC236}">
              <a16:creationId xmlns:a16="http://schemas.microsoft.com/office/drawing/2014/main" id="{3CAC69D2-AC3E-45B9-ADD8-C36862024CFB}"/>
            </a:ext>
          </a:extLst>
        </xdr:cNvPr>
        <xdr:cNvSpPr txBox="1"/>
      </xdr:nvSpPr>
      <xdr:spPr>
        <a:xfrm>
          <a:off x="1267524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92" name="n_3mainValue【庁舎】&#10;有形固定資産減価償却率">
          <a:extLst>
            <a:ext uri="{FF2B5EF4-FFF2-40B4-BE49-F238E27FC236}">
              <a16:creationId xmlns:a16="http://schemas.microsoft.com/office/drawing/2014/main" id="{DA218D5A-74FB-4181-9C66-F269E728D223}"/>
            </a:ext>
          </a:extLst>
        </xdr:cNvPr>
        <xdr:cNvSpPr txBox="1"/>
      </xdr:nvSpPr>
      <xdr:spPr>
        <a:xfrm>
          <a:off x="119005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93" name="n_4mainValue【庁舎】&#10;有形固定資産減価償却率">
          <a:extLst>
            <a:ext uri="{FF2B5EF4-FFF2-40B4-BE49-F238E27FC236}">
              <a16:creationId xmlns:a16="http://schemas.microsoft.com/office/drawing/2014/main" id="{B01BBCAF-39E7-4A36-B49B-E12353EBAC7A}"/>
            </a:ext>
          </a:extLst>
        </xdr:cNvPr>
        <xdr:cNvSpPr txBox="1"/>
      </xdr:nvSpPr>
      <xdr:spPr>
        <a:xfrm>
          <a:off x="1110298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AA560E79-1F9F-46DC-BA7E-71060F5413C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B0CAC9EB-A283-4935-B248-46B037DD818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F245357C-CA03-44B3-9F74-A51ADCFC2E1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CC8CFE3E-55F2-48D4-94BC-12C4DA2348E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C1CE69E7-ADCC-4290-974E-6F99B1E760A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6854FC3F-2A47-4C23-9906-2EE6C823F33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72DAB2AC-07E9-46B3-8D65-3000F711188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8302F82C-6CB4-4F5F-A571-F0878594CB2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1ECCE0F-0707-4240-BB22-A5E25FD0F98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1E01BDD4-8AF1-4806-A920-6C3EA742EED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9290B17F-D7DF-48FA-9FE6-1FAEED164CF7}"/>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62CDD944-62AA-40C4-B661-F8328A208802}"/>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E5BF183D-196D-42DA-91F2-14C82029FB7C}"/>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211A42D0-4168-4F31-BF57-AAD279B6680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67B8A4F3-1FE3-4894-934F-EA8ED72147B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21836CE7-DFF6-4803-BC84-E66E2A1ECD7E}"/>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A12CE9C6-1C93-499C-A551-B48156B2FC49}"/>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0E4B879B-8EB0-48A6-811D-0F9D709D425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13554BB0-89F1-4352-BCC2-7E93498B9B9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8FDA6FA6-B527-4D7C-97FE-45306069890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BD203EDE-0728-4F76-9CB6-891D444D17A1}"/>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73439C30-95EA-40FE-802C-260C9ADE0E72}"/>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13C9EA69-D3FB-44DA-9340-1583675ADC1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CE3EB2BE-5C8D-4EDB-BCB3-A31E2BD1977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D56F7096-0A0D-43D8-B66F-D7B7575CA20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19" name="直線コネクタ 818">
          <a:extLst>
            <a:ext uri="{FF2B5EF4-FFF2-40B4-BE49-F238E27FC236}">
              <a16:creationId xmlns:a16="http://schemas.microsoft.com/office/drawing/2014/main" id="{0A262794-25EC-463B-92C1-F7141883F8C5}"/>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0" name="【庁舎】&#10;一人当たり面積最小値テキスト">
          <a:extLst>
            <a:ext uri="{FF2B5EF4-FFF2-40B4-BE49-F238E27FC236}">
              <a16:creationId xmlns:a16="http://schemas.microsoft.com/office/drawing/2014/main" id="{C9E70F90-3CBF-4F85-AADF-F99DD24A4B50}"/>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1" name="直線コネクタ 820">
          <a:extLst>
            <a:ext uri="{FF2B5EF4-FFF2-40B4-BE49-F238E27FC236}">
              <a16:creationId xmlns:a16="http://schemas.microsoft.com/office/drawing/2014/main" id="{4AFC1F20-2AD2-4CCB-BC5D-AA59A5E3847F}"/>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2" name="【庁舎】&#10;一人当たり面積最大値テキスト">
          <a:extLst>
            <a:ext uri="{FF2B5EF4-FFF2-40B4-BE49-F238E27FC236}">
              <a16:creationId xmlns:a16="http://schemas.microsoft.com/office/drawing/2014/main" id="{900B2B4F-C69E-41B5-9FF7-17D21B78B625}"/>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3" name="直線コネクタ 822">
          <a:extLst>
            <a:ext uri="{FF2B5EF4-FFF2-40B4-BE49-F238E27FC236}">
              <a16:creationId xmlns:a16="http://schemas.microsoft.com/office/drawing/2014/main" id="{3B8E5447-D90C-4476-B288-2A6E2313FCFB}"/>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24" name="【庁舎】&#10;一人当たり面積平均値テキスト">
          <a:extLst>
            <a:ext uri="{FF2B5EF4-FFF2-40B4-BE49-F238E27FC236}">
              <a16:creationId xmlns:a16="http://schemas.microsoft.com/office/drawing/2014/main" id="{B01DB803-0960-42B1-B2A7-155C347A3678}"/>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5" name="フローチャート: 判断 824">
          <a:extLst>
            <a:ext uri="{FF2B5EF4-FFF2-40B4-BE49-F238E27FC236}">
              <a16:creationId xmlns:a16="http://schemas.microsoft.com/office/drawing/2014/main" id="{5FF2A585-7AE0-4157-B8BD-271AE0620C84}"/>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6" name="フローチャート: 判断 825">
          <a:extLst>
            <a:ext uri="{FF2B5EF4-FFF2-40B4-BE49-F238E27FC236}">
              <a16:creationId xmlns:a16="http://schemas.microsoft.com/office/drawing/2014/main" id="{212F20DC-59C1-4626-87D4-F497154F842C}"/>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7" name="フローチャート: 判断 826">
          <a:extLst>
            <a:ext uri="{FF2B5EF4-FFF2-40B4-BE49-F238E27FC236}">
              <a16:creationId xmlns:a16="http://schemas.microsoft.com/office/drawing/2014/main" id="{890C6AF5-ECD0-4B95-8596-17648C2E6FF2}"/>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28" name="フローチャート: 判断 827">
          <a:extLst>
            <a:ext uri="{FF2B5EF4-FFF2-40B4-BE49-F238E27FC236}">
              <a16:creationId xmlns:a16="http://schemas.microsoft.com/office/drawing/2014/main" id="{97E8AA48-51A6-47C3-AA9D-CFE350C47E88}"/>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29" name="フローチャート: 判断 828">
          <a:extLst>
            <a:ext uri="{FF2B5EF4-FFF2-40B4-BE49-F238E27FC236}">
              <a16:creationId xmlns:a16="http://schemas.microsoft.com/office/drawing/2014/main" id="{6AF09D66-D573-4669-8429-1413804B9ACE}"/>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F550E80-88C9-4908-B636-1001318110E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DAB68F5-3B6B-4F04-8021-9816B847D31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B48365C-5925-4BED-9EFF-EEDF124045E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5B41905-FC07-4122-8406-5F297A40D95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43278A3-D313-498A-B9FF-73AB852C4B1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161471</xdr:rowOff>
    </xdr:from>
    <xdr:to>
      <xdr:col>116</xdr:col>
      <xdr:colOff>114300</xdr:colOff>
      <xdr:row>105</xdr:row>
      <xdr:rowOff>91621</xdr:rowOff>
    </xdr:to>
    <xdr:sp macro="" textlink="">
      <xdr:nvSpPr>
        <xdr:cNvPr id="835" name="楕円 834">
          <a:extLst>
            <a:ext uri="{FF2B5EF4-FFF2-40B4-BE49-F238E27FC236}">
              <a16:creationId xmlns:a16="http://schemas.microsoft.com/office/drawing/2014/main" id="{3CEC58B6-BB60-4B0C-AABC-A05F74135DDB}"/>
            </a:ext>
          </a:extLst>
        </xdr:cNvPr>
        <xdr:cNvSpPr/>
      </xdr:nvSpPr>
      <xdr:spPr>
        <a:xfrm>
          <a:off x="19458940" y="175960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12898</xdr:rowOff>
    </xdr:from>
    <xdr:ext cx="469744" cy="259045"/>
    <xdr:sp macro="" textlink="">
      <xdr:nvSpPr>
        <xdr:cNvPr id="836" name="【庁舎】&#10;一人当たり面積該当値テキスト">
          <a:extLst>
            <a:ext uri="{FF2B5EF4-FFF2-40B4-BE49-F238E27FC236}">
              <a16:creationId xmlns:a16="http://schemas.microsoft.com/office/drawing/2014/main" id="{2A5468A8-4C75-4D74-9639-9F1AFC26615E}"/>
            </a:ext>
          </a:extLst>
        </xdr:cNvPr>
        <xdr:cNvSpPr txBox="1"/>
      </xdr:nvSpPr>
      <xdr:spPr>
        <a:xfrm>
          <a:off x="19547840"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3084</xdr:rowOff>
    </xdr:from>
    <xdr:to>
      <xdr:col>112</xdr:col>
      <xdr:colOff>38100</xdr:colOff>
      <xdr:row>105</xdr:row>
      <xdr:rowOff>104684</xdr:rowOff>
    </xdr:to>
    <xdr:sp macro="" textlink="">
      <xdr:nvSpPr>
        <xdr:cNvPr id="837" name="楕円 836">
          <a:extLst>
            <a:ext uri="{FF2B5EF4-FFF2-40B4-BE49-F238E27FC236}">
              <a16:creationId xmlns:a16="http://schemas.microsoft.com/office/drawing/2014/main" id="{F30FBCB0-A893-43E8-B9AB-21E117EA4777}"/>
            </a:ext>
          </a:extLst>
        </xdr:cNvPr>
        <xdr:cNvSpPr/>
      </xdr:nvSpPr>
      <xdr:spPr>
        <a:xfrm>
          <a:off x="18735040" y="176052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40821</xdr:rowOff>
    </xdr:from>
    <xdr:to>
      <xdr:col>116</xdr:col>
      <xdr:colOff>63500</xdr:colOff>
      <xdr:row>105</xdr:row>
      <xdr:rowOff>53884</xdr:rowOff>
    </xdr:to>
    <xdr:cxnSp macro="">
      <xdr:nvCxnSpPr>
        <xdr:cNvPr id="838" name="直線コネクタ 837">
          <a:extLst>
            <a:ext uri="{FF2B5EF4-FFF2-40B4-BE49-F238E27FC236}">
              <a16:creationId xmlns:a16="http://schemas.microsoft.com/office/drawing/2014/main" id="{A71B82D5-2543-4E28-BD80-0D5D62872951}"/>
            </a:ext>
          </a:extLst>
        </xdr:cNvPr>
        <xdr:cNvCxnSpPr/>
      </xdr:nvCxnSpPr>
      <xdr:spPr>
        <a:xfrm flipV="1">
          <a:off x="18778220" y="17643021"/>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7438</xdr:rowOff>
    </xdr:from>
    <xdr:to>
      <xdr:col>107</xdr:col>
      <xdr:colOff>101600</xdr:colOff>
      <xdr:row>105</xdr:row>
      <xdr:rowOff>109038</xdr:rowOff>
    </xdr:to>
    <xdr:sp macro="" textlink="">
      <xdr:nvSpPr>
        <xdr:cNvPr id="839" name="楕円 838">
          <a:extLst>
            <a:ext uri="{FF2B5EF4-FFF2-40B4-BE49-F238E27FC236}">
              <a16:creationId xmlns:a16="http://schemas.microsoft.com/office/drawing/2014/main" id="{34C8BFE9-3049-4C03-BA7C-810AA39DB077}"/>
            </a:ext>
          </a:extLst>
        </xdr:cNvPr>
        <xdr:cNvSpPr/>
      </xdr:nvSpPr>
      <xdr:spPr>
        <a:xfrm>
          <a:off x="1793748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53884</xdr:rowOff>
    </xdr:from>
    <xdr:to>
      <xdr:col>111</xdr:col>
      <xdr:colOff>177800</xdr:colOff>
      <xdr:row>105</xdr:row>
      <xdr:rowOff>58238</xdr:rowOff>
    </xdr:to>
    <xdr:cxnSp macro="">
      <xdr:nvCxnSpPr>
        <xdr:cNvPr id="840" name="直線コネクタ 839">
          <a:extLst>
            <a:ext uri="{FF2B5EF4-FFF2-40B4-BE49-F238E27FC236}">
              <a16:creationId xmlns:a16="http://schemas.microsoft.com/office/drawing/2014/main" id="{7B1FB3B5-F2D2-4101-9950-60639C614007}"/>
            </a:ext>
          </a:extLst>
        </xdr:cNvPr>
        <xdr:cNvCxnSpPr/>
      </xdr:nvCxnSpPr>
      <xdr:spPr>
        <a:xfrm flipV="1">
          <a:off x="17988280" y="17656084"/>
          <a:ext cx="78994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12881</xdr:rowOff>
    </xdr:from>
    <xdr:to>
      <xdr:col>102</xdr:col>
      <xdr:colOff>165100</xdr:colOff>
      <xdr:row>105</xdr:row>
      <xdr:rowOff>114481</xdr:rowOff>
    </xdr:to>
    <xdr:sp macro="" textlink="">
      <xdr:nvSpPr>
        <xdr:cNvPr id="841" name="楕円 840">
          <a:extLst>
            <a:ext uri="{FF2B5EF4-FFF2-40B4-BE49-F238E27FC236}">
              <a16:creationId xmlns:a16="http://schemas.microsoft.com/office/drawing/2014/main" id="{EBA7782F-112E-4512-972C-A83779A302A1}"/>
            </a:ext>
          </a:extLst>
        </xdr:cNvPr>
        <xdr:cNvSpPr/>
      </xdr:nvSpPr>
      <xdr:spPr>
        <a:xfrm>
          <a:off x="17162780" y="1761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58238</xdr:rowOff>
    </xdr:from>
    <xdr:to>
      <xdr:col>107</xdr:col>
      <xdr:colOff>50800</xdr:colOff>
      <xdr:row>105</xdr:row>
      <xdr:rowOff>63681</xdr:rowOff>
    </xdr:to>
    <xdr:cxnSp macro="">
      <xdr:nvCxnSpPr>
        <xdr:cNvPr id="842" name="直線コネクタ 841">
          <a:extLst>
            <a:ext uri="{FF2B5EF4-FFF2-40B4-BE49-F238E27FC236}">
              <a16:creationId xmlns:a16="http://schemas.microsoft.com/office/drawing/2014/main" id="{B950E850-B16F-4AF9-8837-3930630DC925}"/>
            </a:ext>
          </a:extLst>
        </xdr:cNvPr>
        <xdr:cNvCxnSpPr/>
      </xdr:nvCxnSpPr>
      <xdr:spPr>
        <a:xfrm flipV="1">
          <a:off x="17213580" y="17660438"/>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25944</xdr:rowOff>
    </xdr:from>
    <xdr:to>
      <xdr:col>98</xdr:col>
      <xdr:colOff>38100</xdr:colOff>
      <xdr:row>105</xdr:row>
      <xdr:rowOff>127544</xdr:rowOff>
    </xdr:to>
    <xdr:sp macro="" textlink="">
      <xdr:nvSpPr>
        <xdr:cNvPr id="843" name="楕円 842">
          <a:extLst>
            <a:ext uri="{FF2B5EF4-FFF2-40B4-BE49-F238E27FC236}">
              <a16:creationId xmlns:a16="http://schemas.microsoft.com/office/drawing/2014/main" id="{32F1E8B7-18E5-4EBF-8DD4-C73ACD6D1F7E}"/>
            </a:ext>
          </a:extLst>
        </xdr:cNvPr>
        <xdr:cNvSpPr/>
      </xdr:nvSpPr>
      <xdr:spPr>
        <a:xfrm>
          <a:off x="16388080" y="176281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63681</xdr:rowOff>
    </xdr:from>
    <xdr:to>
      <xdr:col>102</xdr:col>
      <xdr:colOff>114300</xdr:colOff>
      <xdr:row>105</xdr:row>
      <xdr:rowOff>76744</xdr:rowOff>
    </xdr:to>
    <xdr:cxnSp macro="">
      <xdr:nvCxnSpPr>
        <xdr:cNvPr id="844" name="直線コネクタ 843">
          <a:extLst>
            <a:ext uri="{FF2B5EF4-FFF2-40B4-BE49-F238E27FC236}">
              <a16:creationId xmlns:a16="http://schemas.microsoft.com/office/drawing/2014/main" id="{2D48003D-28AC-481C-8A5F-B92C48AE9C6A}"/>
            </a:ext>
          </a:extLst>
        </xdr:cNvPr>
        <xdr:cNvCxnSpPr/>
      </xdr:nvCxnSpPr>
      <xdr:spPr>
        <a:xfrm flipV="1">
          <a:off x="16431260" y="17665881"/>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845" name="n_1aveValue【庁舎】&#10;一人当たり面積">
          <a:extLst>
            <a:ext uri="{FF2B5EF4-FFF2-40B4-BE49-F238E27FC236}">
              <a16:creationId xmlns:a16="http://schemas.microsoft.com/office/drawing/2014/main" id="{EB9BE439-A5FD-4FEB-91AB-4F4B320946B7}"/>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846" name="n_2aveValue【庁舎】&#10;一人当たり面積">
          <a:extLst>
            <a:ext uri="{FF2B5EF4-FFF2-40B4-BE49-F238E27FC236}">
              <a16:creationId xmlns:a16="http://schemas.microsoft.com/office/drawing/2014/main" id="{733C03E1-7587-40CC-9F4B-86E05B7EC353}"/>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47" name="n_3aveValue【庁舎】&#10;一人当たり面積">
          <a:extLst>
            <a:ext uri="{FF2B5EF4-FFF2-40B4-BE49-F238E27FC236}">
              <a16:creationId xmlns:a16="http://schemas.microsoft.com/office/drawing/2014/main" id="{B4A02C17-5940-458F-B71E-BFE0796827DD}"/>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848" name="n_4aveValue【庁舎】&#10;一人当たり面積">
          <a:extLst>
            <a:ext uri="{FF2B5EF4-FFF2-40B4-BE49-F238E27FC236}">
              <a16:creationId xmlns:a16="http://schemas.microsoft.com/office/drawing/2014/main" id="{69B5BF65-7243-4002-B2EE-EA2F352951E6}"/>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121211</xdr:rowOff>
    </xdr:from>
    <xdr:ext cx="469744" cy="259045"/>
    <xdr:sp macro="" textlink="">
      <xdr:nvSpPr>
        <xdr:cNvPr id="849" name="n_1mainValue【庁舎】&#10;一人当たり面積">
          <a:extLst>
            <a:ext uri="{FF2B5EF4-FFF2-40B4-BE49-F238E27FC236}">
              <a16:creationId xmlns:a16="http://schemas.microsoft.com/office/drawing/2014/main" id="{9972B4B1-7CF4-4A0F-9F96-7ED7EBD51F45}"/>
            </a:ext>
          </a:extLst>
        </xdr:cNvPr>
        <xdr:cNvSpPr txBox="1"/>
      </xdr:nvSpPr>
      <xdr:spPr>
        <a:xfrm>
          <a:off x="18561127" y="1738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125565</xdr:rowOff>
    </xdr:from>
    <xdr:ext cx="469744" cy="259045"/>
    <xdr:sp macro="" textlink="">
      <xdr:nvSpPr>
        <xdr:cNvPr id="850" name="n_2mainValue【庁舎】&#10;一人当たり面積">
          <a:extLst>
            <a:ext uri="{FF2B5EF4-FFF2-40B4-BE49-F238E27FC236}">
              <a16:creationId xmlns:a16="http://schemas.microsoft.com/office/drawing/2014/main" id="{36E5B76B-BE15-47D3-9A65-512CE4623DBB}"/>
            </a:ext>
          </a:extLst>
        </xdr:cNvPr>
        <xdr:cNvSpPr txBox="1"/>
      </xdr:nvSpPr>
      <xdr:spPr>
        <a:xfrm>
          <a:off x="17776267" y="1739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131008</xdr:rowOff>
    </xdr:from>
    <xdr:ext cx="469744" cy="259045"/>
    <xdr:sp macro="" textlink="">
      <xdr:nvSpPr>
        <xdr:cNvPr id="851" name="n_3mainValue【庁舎】&#10;一人当たり面積">
          <a:extLst>
            <a:ext uri="{FF2B5EF4-FFF2-40B4-BE49-F238E27FC236}">
              <a16:creationId xmlns:a16="http://schemas.microsoft.com/office/drawing/2014/main" id="{A938E361-6542-4222-A563-87EA132B7EBE}"/>
            </a:ext>
          </a:extLst>
        </xdr:cNvPr>
        <xdr:cNvSpPr txBox="1"/>
      </xdr:nvSpPr>
      <xdr:spPr>
        <a:xfrm>
          <a:off x="17001567" y="1739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144071</xdr:rowOff>
    </xdr:from>
    <xdr:ext cx="469744" cy="259045"/>
    <xdr:sp macro="" textlink="">
      <xdr:nvSpPr>
        <xdr:cNvPr id="852" name="n_4mainValue【庁舎】&#10;一人当たり面積">
          <a:extLst>
            <a:ext uri="{FF2B5EF4-FFF2-40B4-BE49-F238E27FC236}">
              <a16:creationId xmlns:a16="http://schemas.microsoft.com/office/drawing/2014/main" id="{EA1F5A83-6290-4489-BB0E-391AC54CE67F}"/>
            </a:ext>
          </a:extLst>
        </xdr:cNvPr>
        <xdr:cNvSpPr txBox="1"/>
      </xdr:nvSpPr>
      <xdr:spPr>
        <a:xfrm>
          <a:off x="16226867" y="1741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FD68F01E-6CC4-46C9-BD01-5CFD0946286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2D48FE9E-1E94-4B00-BCEA-943C4D94B31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8DCE5EB7-9061-4EC3-B753-310D6AB63F1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福祉施設や消防施設は類似団体内平均値より高い水準である。特に消防施設は有形固定資産減価償却率が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％を超えており、類似団体内の最大値に近づきつつある。要因としては、水防倉庫の老朽化が進んでいるためであり、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年使用しているものが多い状況である。今後整備する防災拠点において、水防機材の保管場所としての役割も担わせることや水防倉庫の改修等老朽化への対応を検討していく。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また、図書館について、大規模な空調設備の改修工事を行ったため、有形固定資産減価償却率の改善が見られ、令和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年度と比較して類似団体内平均値との乖離が小さくなった。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その他の施設も軒並み減価償却率は増加しているため、今後も、計画的に施設の老朽化・長寿命化対策を計画的に行っていく。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9"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5161249</v>
      </c>
      <c r="BO4" s="449"/>
      <c r="BP4" s="449"/>
      <c r="BQ4" s="449"/>
      <c r="BR4" s="449"/>
      <c r="BS4" s="449"/>
      <c r="BT4" s="449"/>
      <c r="BU4" s="450"/>
      <c r="BV4" s="448">
        <v>4754409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5.3</v>
      </c>
      <c r="CU4" s="589"/>
      <c r="CV4" s="589"/>
      <c r="CW4" s="589"/>
      <c r="CX4" s="589"/>
      <c r="CY4" s="589"/>
      <c r="CZ4" s="589"/>
      <c r="DA4" s="590"/>
      <c r="DB4" s="588">
        <v>3.9</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4977547</v>
      </c>
      <c r="BO5" s="420"/>
      <c r="BP5" s="420"/>
      <c r="BQ5" s="420"/>
      <c r="BR5" s="420"/>
      <c r="BS5" s="420"/>
      <c r="BT5" s="420"/>
      <c r="BU5" s="421"/>
      <c r="BV5" s="419">
        <v>4615262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83.2</v>
      </c>
      <c r="CU5" s="417"/>
      <c r="CV5" s="417"/>
      <c r="CW5" s="417"/>
      <c r="CX5" s="417"/>
      <c r="CY5" s="417"/>
      <c r="CZ5" s="417"/>
      <c r="DA5" s="418"/>
      <c r="DB5" s="416">
        <v>81.7</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183702</v>
      </c>
      <c r="BO6" s="420"/>
      <c r="BP6" s="420"/>
      <c r="BQ6" s="420"/>
      <c r="BR6" s="420"/>
      <c r="BS6" s="420"/>
      <c r="BT6" s="420"/>
      <c r="BU6" s="421"/>
      <c r="BV6" s="419">
        <v>139147</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83.5</v>
      </c>
      <c r="CU6" s="563"/>
      <c r="CV6" s="563"/>
      <c r="CW6" s="563"/>
      <c r="CX6" s="563"/>
      <c r="CY6" s="563"/>
      <c r="CZ6" s="563"/>
      <c r="DA6" s="564"/>
      <c r="DB6" s="562">
        <v>82.3</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3152</v>
      </c>
      <c r="BO7" s="420"/>
      <c r="BP7" s="420"/>
      <c r="BQ7" s="420"/>
      <c r="BR7" s="420"/>
      <c r="BS7" s="420"/>
      <c r="BT7" s="420"/>
      <c r="BU7" s="421"/>
      <c r="BV7" s="419">
        <v>9631</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3397269</v>
      </c>
      <c r="CU7" s="420"/>
      <c r="CV7" s="420"/>
      <c r="CW7" s="420"/>
      <c r="CX7" s="420"/>
      <c r="CY7" s="420"/>
      <c r="CZ7" s="420"/>
      <c r="DA7" s="421"/>
      <c r="DB7" s="419">
        <v>3317495</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180550</v>
      </c>
      <c r="BO8" s="420"/>
      <c r="BP8" s="420"/>
      <c r="BQ8" s="420"/>
      <c r="BR8" s="420"/>
      <c r="BS8" s="420"/>
      <c r="BT8" s="420"/>
      <c r="BU8" s="421"/>
      <c r="BV8" s="419">
        <v>129516</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0.56999999999999995</v>
      </c>
      <c r="CU8" s="523"/>
      <c r="CV8" s="523"/>
      <c r="CW8" s="523"/>
      <c r="CX8" s="523"/>
      <c r="CY8" s="523"/>
      <c r="CZ8" s="523"/>
      <c r="DA8" s="524"/>
      <c r="DB8" s="522">
        <v>0.56999999999999995</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9654</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51034</v>
      </c>
      <c r="BO9" s="420"/>
      <c r="BP9" s="420"/>
      <c r="BQ9" s="420"/>
      <c r="BR9" s="420"/>
      <c r="BS9" s="420"/>
      <c r="BT9" s="420"/>
      <c r="BU9" s="421"/>
      <c r="BV9" s="419">
        <v>-61874</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7.4</v>
      </c>
      <c r="CU9" s="417"/>
      <c r="CV9" s="417"/>
      <c r="CW9" s="417"/>
      <c r="CX9" s="417"/>
      <c r="CY9" s="417"/>
      <c r="CZ9" s="417"/>
      <c r="DA9" s="418"/>
      <c r="DB9" s="416">
        <v>8.1</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9973</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1200</v>
      </c>
      <c r="BO10" s="420"/>
      <c r="BP10" s="420"/>
      <c r="BQ10" s="420"/>
      <c r="BR10" s="420"/>
      <c r="BS10" s="420"/>
      <c r="BT10" s="420"/>
      <c r="BU10" s="421"/>
      <c r="BV10" s="419">
        <v>2500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700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9086</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120000</v>
      </c>
      <c r="BO12" s="420"/>
      <c r="BP12" s="420"/>
      <c r="BQ12" s="420"/>
      <c r="BR12" s="420"/>
      <c r="BS12" s="420"/>
      <c r="BT12" s="420"/>
      <c r="BU12" s="421"/>
      <c r="BV12" s="419">
        <v>99256</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8603</v>
      </c>
      <c r="S13" s="507"/>
      <c r="T13" s="507"/>
      <c r="U13" s="507"/>
      <c r="V13" s="508"/>
      <c r="W13" s="509" t="s">
        <v>131</v>
      </c>
      <c r="X13" s="405"/>
      <c r="Y13" s="405"/>
      <c r="Z13" s="405"/>
      <c r="AA13" s="405"/>
      <c r="AB13" s="406"/>
      <c r="AC13" s="372">
        <v>181</v>
      </c>
      <c r="AD13" s="373"/>
      <c r="AE13" s="373"/>
      <c r="AF13" s="373"/>
      <c r="AG13" s="374"/>
      <c r="AH13" s="372">
        <v>196</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-67066</v>
      </c>
      <c r="BO13" s="420"/>
      <c r="BP13" s="420"/>
      <c r="BQ13" s="420"/>
      <c r="BR13" s="420"/>
      <c r="BS13" s="420"/>
      <c r="BT13" s="420"/>
      <c r="BU13" s="421"/>
      <c r="BV13" s="419">
        <v>-158630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7.2</v>
      </c>
      <c r="CU13" s="417"/>
      <c r="CV13" s="417"/>
      <c r="CW13" s="417"/>
      <c r="CX13" s="417"/>
      <c r="CY13" s="417"/>
      <c r="CZ13" s="417"/>
      <c r="DA13" s="418"/>
      <c r="DB13" s="416">
        <v>7.1</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9267</v>
      </c>
      <c r="S14" s="507"/>
      <c r="T14" s="507"/>
      <c r="U14" s="507"/>
      <c r="V14" s="508"/>
      <c r="W14" s="510"/>
      <c r="X14" s="408"/>
      <c r="Y14" s="408"/>
      <c r="Z14" s="408"/>
      <c r="AA14" s="408"/>
      <c r="AB14" s="409"/>
      <c r="AC14" s="499">
        <v>3.7</v>
      </c>
      <c r="AD14" s="500"/>
      <c r="AE14" s="500"/>
      <c r="AF14" s="500"/>
      <c r="AG14" s="501"/>
      <c r="AH14" s="499">
        <v>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10.7</v>
      </c>
      <c r="CU14" s="517"/>
      <c r="CV14" s="517"/>
      <c r="CW14" s="517"/>
      <c r="CX14" s="517"/>
      <c r="CY14" s="517"/>
      <c r="CZ14" s="517"/>
      <c r="DA14" s="518"/>
      <c r="DB14" s="516">
        <v>5.0999999999999996</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8778</v>
      </c>
      <c r="S15" s="507"/>
      <c r="T15" s="507"/>
      <c r="U15" s="507"/>
      <c r="V15" s="508"/>
      <c r="W15" s="509" t="s">
        <v>137</v>
      </c>
      <c r="X15" s="405"/>
      <c r="Y15" s="405"/>
      <c r="Z15" s="405"/>
      <c r="AA15" s="405"/>
      <c r="AB15" s="406"/>
      <c r="AC15" s="372">
        <v>1970</v>
      </c>
      <c r="AD15" s="373"/>
      <c r="AE15" s="373"/>
      <c r="AF15" s="373"/>
      <c r="AG15" s="374"/>
      <c r="AH15" s="372">
        <v>1948</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1654164</v>
      </c>
      <c r="BO15" s="449"/>
      <c r="BP15" s="449"/>
      <c r="BQ15" s="449"/>
      <c r="BR15" s="449"/>
      <c r="BS15" s="449"/>
      <c r="BT15" s="449"/>
      <c r="BU15" s="450"/>
      <c r="BV15" s="448">
        <v>1667145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39.9</v>
      </c>
      <c r="AD16" s="500"/>
      <c r="AE16" s="500"/>
      <c r="AF16" s="500"/>
      <c r="AG16" s="501"/>
      <c r="AH16" s="499">
        <v>39.4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2935445</v>
      </c>
      <c r="BO16" s="420"/>
      <c r="BP16" s="420"/>
      <c r="BQ16" s="420"/>
      <c r="BR16" s="420"/>
      <c r="BS16" s="420"/>
      <c r="BT16" s="420"/>
      <c r="BU16" s="421"/>
      <c r="BV16" s="419">
        <v>2834684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2791</v>
      </c>
      <c r="AD17" s="373"/>
      <c r="AE17" s="373"/>
      <c r="AF17" s="373"/>
      <c r="AG17" s="374"/>
      <c r="AH17" s="372">
        <v>2797</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2102694</v>
      </c>
      <c r="BO17" s="420"/>
      <c r="BP17" s="420"/>
      <c r="BQ17" s="420"/>
      <c r="BR17" s="420"/>
      <c r="BS17" s="420"/>
      <c r="BT17" s="420"/>
      <c r="BU17" s="421"/>
      <c r="BV17" s="419">
        <v>2119712</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146</v>
      </c>
      <c r="C18" s="470"/>
      <c r="D18" s="470"/>
      <c r="E18" s="471"/>
      <c r="F18" s="471"/>
      <c r="G18" s="471"/>
      <c r="H18" s="471"/>
      <c r="I18" s="471"/>
      <c r="J18" s="471"/>
      <c r="K18" s="471"/>
      <c r="L18" s="472">
        <v>22.33</v>
      </c>
      <c r="M18" s="472"/>
      <c r="N18" s="472"/>
      <c r="O18" s="472"/>
      <c r="P18" s="472"/>
      <c r="Q18" s="472"/>
      <c r="R18" s="473"/>
      <c r="S18" s="473"/>
      <c r="T18" s="473"/>
      <c r="U18" s="473"/>
      <c r="V18" s="474"/>
      <c r="W18" s="490"/>
      <c r="X18" s="491"/>
      <c r="Y18" s="491"/>
      <c r="Z18" s="491"/>
      <c r="AA18" s="491"/>
      <c r="AB18" s="515"/>
      <c r="AC18" s="389">
        <v>56.5</v>
      </c>
      <c r="AD18" s="390"/>
      <c r="AE18" s="390"/>
      <c r="AF18" s="390"/>
      <c r="AG18" s="475"/>
      <c r="AH18" s="389">
        <v>56.6</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2890986</v>
      </c>
      <c r="BO18" s="420"/>
      <c r="BP18" s="420"/>
      <c r="BQ18" s="420"/>
      <c r="BR18" s="420"/>
      <c r="BS18" s="420"/>
      <c r="BT18" s="420"/>
      <c r="BU18" s="421"/>
      <c r="BV18" s="419">
        <v>2719755</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148</v>
      </c>
      <c r="C19" s="470"/>
      <c r="D19" s="470"/>
      <c r="E19" s="471"/>
      <c r="F19" s="471"/>
      <c r="G19" s="471"/>
      <c r="H19" s="471"/>
      <c r="I19" s="471"/>
      <c r="J19" s="471"/>
      <c r="K19" s="471"/>
      <c r="L19" s="479">
        <v>432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3988000</v>
      </c>
      <c r="BO19" s="420"/>
      <c r="BP19" s="420"/>
      <c r="BQ19" s="420"/>
      <c r="BR19" s="420"/>
      <c r="BS19" s="420"/>
      <c r="BT19" s="420"/>
      <c r="BU19" s="421"/>
      <c r="BV19" s="419">
        <v>3835113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150</v>
      </c>
      <c r="C20" s="470"/>
      <c r="D20" s="470"/>
      <c r="E20" s="471"/>
      <c r="F20" s="471"/>
      <c r="G20" s="471"/>
      <c r="H20" s="471"/>
      <c r="I20" s="471"/>
      <c r="J20" s="471"/>
      <c r="K20" s="471"/>
      <c r="L20" s="479">
        <v>3439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2554040</v>
      </c>
      <c r="BO22" s="449"/>
      <c r="BP22" s="449"/>
      <c r="BQ22" s="449"/>
      <c r="BR22" s="449"/>
      <c r="BS22" s="449"/>
      <c r="BT22" s="449"/>
      <c r="BU22" s="450"/>
      <c r="BV22" s="448">
        <v>2808321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1315053</v>
      </c>
      <c r="BO23" s="420"/>
      <c r="BP23" s="420"/>
      <c r="BQ23" s="420"/>
      <c r="BR23" s="420"/>
      <c r="BS23" s="420"/>
      <c r="BT23" s="420"/>
      <c r="BU23" s="421"/>
      <c r="BV23" s="419">
        <v>1420277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160</v>
      </c>
      <c r="F24" s="376"/>
      <c r="G24" s="376"/>
      <c r="H24" s="376"/>
      <c r="I24" s="376"/>
      <c r="J24" s="376"/>
      <c r="K24" s="377"/>
      <c r="L24" s="372">
        <v>1</v>
      </c>
      <c r="M24" s="373"/>
      <c r="N24" s="373"/>
      <c r="O24" s="373"/>
      <c r="P24" s="374"/>
      <c r="Q24" s="372">
        <v>7000</v>
      </c>
      <c r="R24" s="373"/>
      <c r="S24" s="373"/>
      <c r="T24" s="373"/>
      <c r="U24" s="373"/>
      <c r="V24" s="374"/>
      <c r="W24" s="462"/>
      <c r="X24" s="399"/>
      <c r="Y24" s="400"/>
      <c r="Z24" s="375" t="s">
        <v>161</v>
      </c>
      <c r="AA24" s="376"/>
      <c r="AB24" s="376"/>
      <c r="AC24" s="376"/>
      <c r="AD24" s="376"/>
      <c r="AE24" s="376"/>
      <c r="AF24" s="376"/>
      <c r="AG24" s="377"/>
      <c r="AH24" s="372">
        <v>91</v>
      </c>
      <c r="AI24" s="373"/>
      <c r="AJ24" s="373"/>
      <c r="AK24" s="373"/>
      <c r="AL24" s="374"/>
      <c r="AM24" s="372">
        <v>263718</v>
      </c>
      <c r="AN24" s="373"/>
      <c r="AO24" s="373"/>
      <c r="AP24" s="373"/>
      <c r="AQ24" s="373"/>
      <c r="AR24" s="374"/>
      <c r="AS24" s="372">
        <v>2898</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819854</v>
      </c>
      <c r="BO24" s="420"/>
      <c r="BP24" s="420"/>
      <c r="BQ24" s="420"/>
      <c r="BR24" s="420"/>
      <c r="BS24" s="420"/>
      <c r="BT24" s="420"/>
      <c r="BU24" s="421"/>
      <c r="BV24" s="419">
        <v>909761</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163</v>
      </c>
      <c r="F25" s="376"/>
      <c r="G25" s="376"/>
      <c r="H25" s="376"/>
      <c r="I25" s="376"/>
      <c r="J25" s="376"/>
      <c r="K25" s="377"/>
      <c r="L25" s="372">
        <v>1</v>
      </c>
      <c r="M25" s="373"/>
      <c r="N25" s="373"/>
      <c r="O25" s="373"/>
      <c r="P25" s="374"/>
      <c r="Q25" s="372">
        <v>5650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106597</v>
      </c>
      <c r="BO25" s="449"/>
      <c r="BP25" s="449"/>
      <c r="BQ25" s="449"/>
      <c r="BR25" s="449"/>
      <c r="BS25" s="449"/>
      <c r="BT25" s="449"/>
      <c r="BU25" s="450"/>
      <c r="BV25" s="448">
        <v>21885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166</v>
      </c>
      <c r="F26" s="376"/>
      <c r="G26" s="376"/>
      <c r="H26" s="376"/>
      <c r="I26" s="376"/>
      <c r="J26" s="376"/>
      <c r="K26" s="377"/>
      <c r="L26" s="372">
        <v>1</v>
      </c>
      <c r="M26" s="373"/>
      <c r="N26" s="373"/>
      <c r="O26" s="373"/>
      <c r="P26" s="374"/>
      <c r="Q26" s="372">
        <v>5200</v>
      </c>
      <c r="R26" s="373"/>
      <c r="S26" s="373"/>
      <c r="T26" s="373"/>
      <c r="U26" s="373"/>
      <c r="V26" s="374"/>
      <c r="W26" s="462"/>
      <c r="X26" s="399"/>
      <c r="Y26" s="400"/>
      <c r="Z26" s="375" t="s">
        <v>167</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169</v>
      </c>
      <c r="F27" s="376"/>
      <c r="G27" s="376"/>
      <c r="H27" s="376"/>
      <c r="I27" s="376"/>
      <c r="J27" s="376"/>
      <c r="K27" s="377"/>
      <c r="L27" s="372">
        <v>1</v>
      </c>
      <c r="M27" s="373"/>
      <c r="N27" s="373"/>
      <c r="O27" s="373"/>
      <c r="P27" s="374"/>
      <c r="Q27" s="372">
        <v>2600</v>
      </c>
      <c r="R27" s="373"/>
      <c r="S27" s="373"/>
      <c r="T27" s="373"/>
      <c r="U27" s="373"/>
      <c r="V27" s="374"/>
      <c r="W27" s="462"/>
      <c r="X27" s="399"/>
      <c r="Y27" s="400"/>
      <c r="Z27" s="375" t="s">
        <v>170</v>
      </c>
      <c r="AA27" s="376"/>
      <c r="AB27" s="376"/>
      <c r="AC27" s="376"/>
      <c r="AD27" s="376"/>
      <c r="AE27" s="376"/>
      <c r="AF27" s="376"/>
      <c r="AG27" s="377"/>
      <c r="AH27" s="372">
        <v>2</v>
      </c>
      <c r="AI27" s="373"/>
      <c r="AJ27" s="373"/>
      <c r="AK27" s="373"/>
      <c r="AL27" s="374"/>
      <c r="AM27" s="372" t="s">
        <v>171</v>
      </c>
      <c r="AN27" s="373"/>
      <c r="AO27" s="373"/>
      <c r="AP27" s="373"/>
      <c r="AQ27" s="373"/>
      <c r="AR27" s="374"/>
      <c r="AS27" s="372" t="s">
        <v>171</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82155</v>
      </c>
      <c r="BO27" s="454"/>
      <c r="BP27" s="454"/>
      <c r="BQ27" s="454"/>
      <c r="BR27" s="454"/>
      <c r="BS27" s="454"/>
      <c r="BT27" s="454"/>
      <c r="BU27" s="455"/>
      <c r="BV27" s="453">
        <v>82155</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2150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625021</v>
      </c>
      <c r="BO28" s="449"/>
      <c r="BP28" s="449"/>
      <c r="BQ28" s="449"/>
      <c r="BR28" s="449"/>
      <c r="BS28" s="449"/>
      <c r="BT28" s="449"/>
      <c r="BU28" s="450"/>
      <c r="BV28" s="448">
        <v>743821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7</v>
      </c>
      <c r="M29" s="373"/>
      <c r="N29" s="373"/>
      <c r="O29" s="373"/>
      <c r="P29" s="374"/>
      <c r="Q29" s="372">
        <v>2050</v>
      </c>
      <c r="R29" s="373"/>
      <c r="S29" s="373"/>
      <c r="T29" s="373"/>
      <c r="U29" s="373"/>
      <c r="V29" s="374"/>
      <c r="W29" s="463"/>
      <c r="X29" s="464"/>
      <c r="Y29" s="465"/>
      <c r="Z29" s="375" t="s">
        <v>177</v>
      </c>
      <c r="AA29" s="376"/>
      <c r="AB29" s="376"/>
      <c r="AC29" s="376"/>
      <c r="AD29" s="376"/>
      <c r="AE29" s="376"/>
      <c r="AF29" s="376"/>
      <c r="AG29" s="377"/>
      <c r="AH29" s="372">
        <v>93</v>
      </c>
      <c r="AI29" s="373"/>
      <c r="AJ29" s="373"/>
      <c r="AK29" s="373"/>
      <c r="AL29" s="374"/>
      <c r="AM29" s="372">
        <v>272760</v>
      </c>
      <c r="AN29" s="373"/>
      <c r="AO29" s="373"/>
      <c r="AP29" s="373"/>
      <c r="AQ29" s="373"/>
      <c r="AR29" s="374"/>
      <c r="AS29" s="372">
        <v>2933</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160500</v>
      </c>
      <c r="BO29" s="420"/>
      <c r="BP29" s="420"/>
      <c r="BQ29" s="420"/>
      <c r="BR29" s="420"/>
      <c r="BS29" s="420"/>
      <c r="BT29" s="420"/>
      <c r="BU29" s="421"/>
      <c r="BV29" s="419">
        <v>160000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1185320</v>
      </c>
      <c r="BO30" s="454"/>
      <c r="BP30" s="454"/>
      <c r="BQ30" s="454"/>
      <c r="BR30" s="454"/>
      <c r="BS30" s="454"/>
      <c r="BT30" s="454"/>
      <c r="BU30" s="455"/>
      <c r="BV30" s="453">
        <v>1341520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輪之内町国民健康保険事業特別会計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IF('各会計、関係団体の財政状況及び健全化判断比率'!B30="","",'各会計、関係団体の財政状況及び健全化判断比率'!B30)</f>
        <v>輪之内町水道事業会計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大垣衛生施設組合</v>
      </c>
      <c r="BZ34" s="368"/>
      <c r="CA34" s="368"/>
      <c r="CB34" s="368"/>
      <c r="CC34" s="368"/>
      <c r="CD34" s="368"/>
      <c r="CE34" s="368"/>
      <c r="CF34" s="368"/>
      <c r="CG34" s="368"/>
      <c r="CH34" s="368"/>
      <c r="CI34" s="368"/>
      <c r="CJ34" s="368"/>
      <c r="CK34" s="368"/>
      <c r="CL34" s="368"/>
      <c r="CM34" s="368"/>
      <c r="CN34" s="169"/>
      <c r="CO34" s="367">
        <f>IF(CQ34="","",MAX(C34:D43,U34:V43,AM34:AN43,BE34:BF43,BW34:BX43)+1)</f>
        <v>17</v>
      </c>
      <c r="CP34" s="367"/>
      <c r="CQ34" s="368" t="str">
        <f>IF('各会計、関係団体の財政状況及び健全化判断比率'!BS7="","",'各会計、関係団体の財政状況及び健全化判断比率'!BS7)</f>
        <v>輪之内町土地開発公社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輪之内町児童発達支援事業特別会計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輪之内町後期高齢者医療特別会計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IF('各会計、関係団体の財政状況及び健全化判断比率'!B31="","",'各会計、関係団体の財政状況及び健全化判断比率'!B31)</f>
        <v>輪之内町下水道事業会計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大垣輪中水防事務組合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岐阜県市町村会館組合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岐阜県市町村職員退職手当組合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大垣消防組合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西濃環境整備組合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西南濃粗大廃棄物処理組合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安八郡広域連合（一般会計）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15</v>
      </c>
      <c r="BX42" s="367"/>
      <c r="BY42" s="368" t="str">
        <f>IF('各会計、関係団体の財政状況及び健全化判断比率'!B76="","",'各会計、関係団体の財政状況及び健全化判断比率'!B76)</f>
        <v>安八郡広域連合（特別会計）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16</v>
      </c>
      <c r="BX43" s="367"/>
      <c r="BY43" s="368" t="str">
        <f>IF('各会計、関係団体の財政状況及び健全化判断比率'!B77="","",'各会計、関係団体の財政状況及び健全化判断比率'!B77)</f>
        <v>岐阜県後期高齢者医療広域連合（一般会計）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L5wl3/mTIZlcTUq/pY2d5ueYhNqRgsx4SAR4lFi1J698PtTGqN32pWLUPIernltQogcRcNxIp9rA/ivkBP4fgQ==" saltValue="Eln/d+o17DXgH3xuxhduQ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1731696</v>
      </c>
      <c r="S5" s="677"/>
      <c r="T5" s="677"/>
      <c r="U5" s="677"/>
      <c r="V5" s="677"/>
      <c r="W5" s="677"/>
      <c r="X5" s="677"/>
      <c r="Y5" s="702"/>
      <c r="Z5" s="715">
        <v>33.6</v>
      </c>
      <c r="AA5" s="715"/>
      <c r="AB5" s="715"/>
      <c r="AC5" s="715"/>
      <c r="AD5" s="716">
        <v>1731696</v>
      </c>
      <c r="AE5" s="716"/>
      <c r="AF5" s="716"/>
      <c r="AG5" s="716"/>
      <c r="AH5" s="716"/>
      <c r="AI5" s="716"/>
      <c r="AJ5" s="716"/>
      <c r="AK5" s="716"/>
      <c r="AL5" s="703">
        <v>50</v>
      </c>
      <c r="AM5" s="685"/>
      <c r="AN5" s="685"/>
      <c r="AO5" s="704"/>
      <c r="AP5" s="679" t="s">
        <v>216</v>
      </c>
      <c r="AQ5" s="680"/>
      <c r="AR5" s="680"/>
      <c r="AS5" s="680"/>
      <c r="AT5" s="680"/>
      <c r="AU5" s="680"/>
      <c r="AV5" s="680"/>
      <c r="AW5" s="680"/>
      <c r="AX5" s="680"/>
      <c r="AY5" s="680"/>
      <c r="AZ5" s="680"/>
      <c r="BA5" s="680"/>
      <c r="BB5" s="680"/>
      <c r="BC5" s="680"/>
      <c r="BD5" s="680"/>
      <c r="BE5" s="680"/>
      <c r="BF5" s="681"/>
      <c r="BG5" s="621">
        <v>1731696</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64087</v>
      </c>
      <c r="S6" s="622"/>
      <c r="T6" s="622"/>
      <c r="U6" s="622"/>
      <c r="V6" s="622"/>
      <c r="W6" s="622"/>
      <c r="X6" s="622"/>
      <c r="Y6" s="623"/>
      <c r="Z6" s="659">
        <v>1.2</v>
      </c>
      <c r="AA6" s="659"/>
      <c r="AB6" s="659"/>
      <c r="AC6" s="659"/>
      <c r="AD6" s="660">
        <v>64087</v>
      </c>
      <c r="AE6" s="660"/>
      <c r="AF6" s="660"/>
      <c r="AG6" s="660"/>
      <c r="AH6" s="660"/>
      <c r="AI6" s="660"/>
      <c r="AJ6" s="660"/>
      <c r="AK6" s="660"/>
      <c r="AL6" s="624">
        <v>1.9</v>
      </c>
      <c r="AM6" s="625"/>
      <c r="AN6" s="625"/>
      <c r="AO6" s="661"/>
      <c r="AP6" s="618" t="s">
        <v>221</v>
      </c>
      <c r="AQ6" s="619"/>
      <c r="AR6" s="619"/>
      <c r="AS6" s="619"/>
      <c r="AT6" s="619"/>
      <c r="AU6" s="619"/>
      <c r="AV6" s="619"/>
      <c r="AW6" s="619"/>
      <c r="AX6" s="619"/>
      <c r="AY6" s="619"/>
      <c r="AZ6" s="619"/>
      <c r="BA6" s="619"/>
      <c r="BB6" s="619"/>
      <c r="BC6" s="619"/>
      <c r="BD6" s="619"/>
      <c r="BE6" s="619"/>
      <c r="BF6" s="620"/>
      <c r="BG6" s="621">
        <v>1731696</v>
      </c>
      <c r="BH6" s="622"/>
      <c r="BI6" s="622"/>
      <c r="BJ6" s="622"/>
      <c r="BK6" s="622"/>
      <c r="BL6" s="622"/>
      <c r="BM6" s="622"/>
      <c r="BN6" s="623"/>
      <c r="BO6" s="659">
        <v>100</v>
      </c>
      <c r="BP6" s="659"/>
      <c r="BQ6" s="659"/>
      <c r="BR6" s="659"/>
      <c r="BS6" s="660" t="s">
        <v>122</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50038</v>
      </c>
      <c r="CS6" s="622"/>
      <c r="CT6" s="622"/>
      <c r="CU6" s="622"/>
      <c r="CV6" s="622"/>
      <c r="CW6" s="622"/>
      <c r="CX6" s="622"/>
      <c r="CY6" s="623"/>
      <c r="CZ6" s="703">
        <v>1</v>
      </c>
      <c r="DA6" s="685"/>
      <c r="DB6" s="685"/>
      <c r="DC6" s="705"/>
      <c r="DD6" s="627" t="s">
        <v>122</v>
      </c>
      <c r="DE6" s="622"/>
      <c r="DF6" s="622"/>
      <c r="DG6" s="622"/>
      <c r="DH6" s="622"/>
      <c r="DI6" s="622"/>
      <c r="DJ6" s="622"/>
      <c r="DK6" s="622"/>
      <c r="DL6" s="622"/>
      <c r="DM6" s="622"/>
      <c r="DN6" s="622"/>
      <c r="DO6" s="622"/>
      <c r="DP6" s="623"/>
      <c r="DQ6" s="627">
        <v>50038</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530</v>
      </c>
      <c r="S7" s="622"/>
      <c r="T7" s="622"/>
      <c r="U7" s="622"/>
      <c r="V7" s="622"/>
      <c r="W7" s="622"/>
      <c r="X7" s="622"/>
      <c r="Y7" s="623"/>
      <c r="Z7" s="659">
        <v>0</v>
      </c>
      <c r="AA7" s="659"/>
      <c r="AB7" s="659"/>
      <c r="AC7" s="659"/>
      <c r="AD7" s="660">
        <v>530</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599259</v>
      </c>
      <c r="BH7" s="622"/>
      <c r="BI7" s="622"/>
      <c r="BJ7" s="622"/>
      <c r="BK7" s="622"/>
      <c r="BL7" s="622"/>
      <c r="BM7" s="622"/>
      <c r="BN7" s="623"/>
      <c r="BO7" s="659">
        <v>34.6</v>
      </c>
      <c r="BP7" s="659"/>
      <c r="BQ7" s="659"/>
      <c r="BR7" s="659"/>
      <c r="BS7" s="660" t="s">
        <v>122</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665211</v>
      </c>
      <c r="CS7" s="622"/>
      <c r="CT7" s="622"/>
      <c r="CU7" s="622"/>
      <c r="CV7" s="622"/>
      <c r="CW7" s="622"/>
      <c r="CX7" s="622"/>
      <c r="CY7" s="623"/>
      <c r="CZ7" s="659">
        <v>13.4</v>
      </c>
      <c r="DA7" s="659"/>
      <c r="DB7" s="659"/>
      <c r="DC7" s="659"/>
      <c r="DD7" s="627">
        <v>22047</v>
      </c>
      <c r="DE7" s="622"/>
      <c r="DF7" s="622"/>
      <c r="DG7" s="622"/>
      <c r="DH7" s="622"/>
      <c r="DI7" s="622"/>
      <c r="DJ7" s="622"/>
      <c r="DK7" s="622"/>
      <c r="DL7" s="622"/>
      <c r="DM7" s="622"/>
      <c r="DN7" s="622"/>
      <c r="DO7" s="622"/>
      <c r="DP7" s="623"/>
      <c r="DQ7" s="627">
        <v>560949</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11329</v>
      </c>
      <c r="S8" s="622"/>
      <c r="T8" s="622"/>
      <c r="U8" s="622"/>
      <c r="V8" s="622"/>
      <c r="W8" s="622"/>
      <c r="X8" s="622"/>
      <c r="Y8" s="623"/>
      <c r="Z8" s="659">
        <v>0.2</v>
      </c>
      <c r="AA8" s="659"/>
      <c r="AB8" s="659"/>
      <c r="AC8" s="659"/>
      <c r="AD8" s="660">
        <v>11329</v>
      </c>
      <c r="AE8" s="660"/>
      <c r="AF8" s="660"/>
      <c r="AG8" s="660"/>
      <c r="AH8" s="660"/>
      <c r="AI8" s="660"/>
      <c r="AJ8" s="660"/>
      <c r="AK8" s="660"/>
      <c r="AL8" s="624">
        <v>0.3</v>
      </c>
      <c r="AM8" s="625"/>
      <c r="AN8" s="625"/>
      <c r="AO8" s="661"/>
      <c r="AP8" s="618" t="s">
        <v>227</v>
      </c>
      <c r="AQ8" s="619"/>
      <c r="AR8" s="619"/>
      <c r="AS8" s="619"/>
      <c r="AT8" s="619"/>
      <c r="AU8" s="619"/>
      <c r="AV8" s="619"/>
      <c r="AW8" s="619"/>
      <c r="AX8" s="619"/>
      <c r="AY8" s="619"/>
      <c r="AZ8" s="619"/>
      <c r="BA8" s="619"/>
      <c r="BB8" s="619"/>
      <c r="BC8" s="619"/>
      <c r="BD8" s="619"/>
      <c r="BE8" s="619"/>
      <c r="BF8" s="620"/>
      <c r="BG8" s="621">
        <v>15638</v>
      </c>
      <c r="BH8" s="622"/>
      <c r="BI8" s="622"/>
      <c r="BJ8" s="622"/>
      <c r="BK8" s="622"/>
      <c r="BL8" s="622"/>
      <c r="BM8" s="622"/>
      <c r="BN8" s="623"/>
      <c r="BO8" s="659">
        <v>0.9</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1469868</v>
      </c>
      <c r="CS8" s="622"/>
      <c r="CT8" s="622"/>
      <c r="CU8" s="622"/>
      <c r="CV8" s="622"/>
      <c r="CW8" s="622"/>
      <c r="CX8" s="622"/>
      <c r="CY8" s="623"/>
      <c r="CZ8" s="659">
        <v>29.5</v>
      </c>
      <c r="DA8" s="659"/>
      <c r="DB8" s="659"/>
      <c r="DC8" s="659"/>
      <c r="DD8" s="627">
        <v>15942</v>
      </c>
      <c r="DE8" s="622"/>
      <c r="DF8" s="622"/>
      <c r="DG8" s="622"/>
      <c r="DH8" s="622"/>
      <c r="DI8" s="622"/>
      <c r="DJ8" s="622"/>
      <c r="DK8" s="622"/>
      <c r="DL8" s="622"/>
      <c r="DM8" s="622"/>
      <c r="DN8" s="622"/>
      <c r="DO8" s="622"/>
      <c r="DP8" s="623"/>
      <c r="DQ8" s="627">
        <v>961926</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14572</v>
      </c>
      <c r="S9" s="622"/>
      <c r="T9" s="622"/>
      <c r="U9" s="622"/>
      <c r="V9" s="622"/>
      <c r="W9" s="622"/>
      <c r="X9" s="622"/>
      <c r="Y9" s="623"/>
      <c r="Z9" s="659">
        <v>0.3</v>
      </c>
      <c r="AA9" s="659"/>
      <c r="AB9" s="659"/>
      <c r="AC9" s="659"/>
      <c r="AD9" s="660">
        <v>14572</v>
      </c>
      <c r="AE9" s="660"/>
      <c r="AF9" s="660"/>
      <c r="AG9" s="660"/>
      <c r="AH9" s="660"/>
      <c r="AI9" s="660"/>
      <c r="AJ9" s="660"/>
      <c r="AK9" s="660"/>
      <c r="AL9" s="624">
        <v>0.4</v>
      </c>
      <c r="AM9" s="625"/>
      <c r="AN9" s="625"/>
      <c r="AO9" s="661"/>
      <c r="AP9" s="618" t="s">
        <v>230</v>
      </c>
      <c r="AQ9" s="619"/>
      <c r="AR9" s="619"/>
      <c r="AS9" s="619"/>
      <c r="AT9" s="619"/>
      <c r="AU9" s="619"/>
      <c r="AV9" s="619"/>
      <c r="AW9" s="619"/>
      <c r="AX9" s="619"/>
      <c r="AY9" s="619"/>
      <c r="AZ9" s="619"/>
      <c r="BA9" s="619"/>
      <c r="BB9" s="619"/>
      <c r="BC9" s="619"/>
      <c r="BD9" s="619"/>
      <c r="BE9" s="619"/>
      <c r="BF9" s="620"/>
      <c r="BG9" s="621">
        <v>432847</v>
      </c>
      <c r="BH9" s="622"/>
      <c r="BI9" s="622"/>
      <c r="BJ9" s="622"/>
      <c r="BK9" s="622"/>
      <c r="BL9" s="622"/>
      <c r="BM9" s="622"/>
      <c r="BN9" s="623"/>
      <c r="BO9" s="659">
        <v>25</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313508</v>
      </c>
      <c r="CS9" s="622"/>
      <c r="CT9" s="622"/>
      <c r="CU9" s="622"/>
      <c r="CV9" s="622"/>
      <c r="CW9" s="622"/>
      <c r="CX9" s="622"/>
      <c r="CY9" s="623"/>
      <c r="CZ9" s="659">
        <v>6.3</v>
      </c>
      <c r="DA9" s="659"/>
      <c r="DB9" s="659"/>
      <c r="DC9" s="659"/>
      <c r="DD9" s="627">
        <v>5549</v>
      </c>
      <c r="DE9" s="622"/>
      <c r="DF9" s="622"/>
      <c r="DG9" s="622"/>
      <c r="DH9" s="622"/>
      <c r="DI9" s="622"/>
      <c r="DJ9" s="622"/>
      <c r="DK9" s="622"/>
      <c r="DL9" s="622"/>
      <c r="DM9" s="622"/>
      <c r="DN9" s="622"/>
      <c r="DO9" s="622"/>
      <c r="DP9" s="623"/>
      <c r="DQ9" s="627">
        <v>267260</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35149</v>
      </c>
      <c r="BH10" s="622"/>
      <c r="BI10" s="622"/>
      <c r="BJ10" s="622"/>
      <c r="BK10" s="622"/>
      <c r="BL10" s="622"/>
      <c r="BM10" s="622"/>
      <c r="BN10" s="623"/>
      <c r="BO10" s="659">
        <v>2</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258226</v>
      </c>
      <c r="S11" s="622"/>
      <c r="T11" s="622"/>
      <c r="U11" s="622"/>
      <c r="V11" s="622"/>
      <c r="W11" s="622"/>
      <c r="X11" s="622"/>
      <c r="Y11" s="623"/>
      <c r="Z11" s="624">
        <v>5</v>
      </c>
      <c r="AA11" s="625"/>
      <c r="AB11" s="625"/>
      <c r="AC11" s="626"/>
      <c r="AD11" s="627">
        <v>258226</v>
      </c>
      <c r="AE11" s="622"/>
      <c r="AF11" s="622"/>
      <c r="AG11" s="622"/>
      <c r="AH11" s="622"/>
      <c r="AI11" s="622"/>
      <c r="AJ11" s="622"/>
      <c r="AK11" s="623"/>
      <c r="AL11" s="624">
        <v>7.5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115625</v>
      </c>
      <c r="BH11" s="622"/>
      <c r="BI11" s="622"/>
      <c r="BJ11" s="622"/>
      <c r="BK11" s="622"/>
      <c r="BL11" s="622"/>
      <c r="BM11" s="622"/>
      <c r="BN11" s="623"/>
      <c r="BO11" s="659">
        <v>6.7</v>
      </c>
      <c r="BP11" s="659"/>
      <c r="BQ11" s="659"/>
      <c r="BR11" s="659"/>
      <c r="BS11" s="660" t="s">
        <v>122</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266691</v>
      </c>
      <c r="CS11" s="622"/>
      <c r="CT11" s="622"/>
      <c r="CU11" s="622"/>
      <c r="CV11" s="622"/>
      <c r="CW11" s="622"/>
      <c r="CX11" s="622"/>
      <c r="CY11" s="623"/>
      <c r="CZ11" s="659">
        <v>5.4</v>
      </c>
      <c r="DA11" s="659"/>
      <c r="DB11" s="659"/>
      <c r="DC11" s="659"/>
      <c r="DD11" s="627">
        <v>83489</v>
      </c>
      <c r="DE11" s="622"/>
      <c r="DF11" s="622"/>
      <c r="DG11" s="622"/>
      <c r="DH11" s="622"/>
      <c r="DI11" s="622"/>
      <c r="DJ11" s="622"/>
      <c r="DK11" s="622"/>
      <c r="DL11" s="622"/>
      <c r="DM11" s="622"/>
      <c r="DN11" s="622"/>
      <c r="DO11" s="622"/>
      <c r="DP11" s="623"/>
      <c r="DQ11" s="627">
        <v>157454</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1034130</v>
      </c>
      <c r="BH12" s="622"/>
      <c r="BI12" s="622"/>
      <c r="BJ12" s="622"/>
      <c r="BK12" s="622"/>
      <c r="BL12" s="622"/>
      <c r="BM12" s="622"/>
      <c r="BN12" s="623"/>
      <c r="BO12" s="659">
        <v>59.7</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62272</v>
      </c>
      <c r="CS12" s="622"/>
      <c r="CT12" s="622"/>
      <c r="CU12" s="622"/>
      <c r="CV12" s="622"/>
      <c r="CW12" s="622"/>
      <c r="CX12" s="622"/>
      <c r="CY12" s="623"/>
      <c r="CZ12" s="659">
        <v>1.3</v>
      </c>
      <c r="DA12" s="659"/>
      <c r="DB12" s="659"/>
      <c r="DC12" s="659"/>
      <c r="DD12" s="627" t="s">
        <v>122</v>
      </c>
      <c r="DE12" s="622"/>
      <c r="DF12" s="622"/>
      <c r="DG12" s="622"/>
      <c r="DH12" s="622"/>
      <c r="DI12" s="622"/>
      <c r="DJ12" s="622"/>
      <c r="DK12" s="622"/>
      <c r="DL12" s="622"/>
      <c r="DM12" s="622"/>
      <c r="DN12" s="622"/>
      <c r="DO12" s="622"/>
      <c r="DP12" s="623"/>
      <c r="DQ12" s="627">
        <v>58925</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v>607</v>
      </c>
      <c r="S13" s="622"/>
      <c r="T13" s="622"/>
      <c r="U13" s="622"/>
      <c r="V13" s="622"/>
      <c r="W13" s="622"/>
      <c r="X13" s="622"/>
      <c r="Y13" s="623"/>
      <c r="Z13" s="659">
        <v>0</v>
      </c>
      <c r="AA13" s="659"/>
      <c r="AB13" s="659"/>
      <c r="AC13" s="659"/>
      <c r="AD13" s="660">
        <v>607</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1034130</v>
      </c>
      <c r="BH13" s="622"/>
      <c r="BI13" s="622"/>
      <c r="BJ13" s="622"/>
      <c r="BK13" s="622"/>
      <c r="BL13" s="622"/>
      <c r="BM13" s="622"/>
      <c r="BN13" s="623"/>
      <c r="BO13" s="659">
        <v>59.7</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731305</v>
      </c>
      <c r="CS13" s="622"/>
      <c r="CT13" s="622"/>
      <c r="CU13" s="622"/>
      <c r="CV13" s="622"/>
      <c r="CW13" s="622"/>
      <c r="CX13" s="622"/>
      <c r="CY13" s="623"/>
      <c r="CZ13" s="659">
        <v>14.7</v>
      </c>
      <c r="DA13" s="659"/>
      <c r="DB13" s="659"/>
      <c r="DC13" s="659"/>
      <c r="DD13" s="627">
        <v>284554</v>
      </c>
      <c r="DE13" s="622"/>
      <c r="DF13" s="622"/>
      <c r="DG13" s="622"/>
      <c r="DH13" s="622"/>
      <c r="DI13" s="622"/>
      <c r="DJ13" s="622"/>
      <c r="DK13" s="622"/>
      <c r="DL13" s="622"/>
      <c r="DM13" s="622"/>
      <c r="DN13" s="622"/>
      <c r="DO13" s="622"/>
      <c r="DP13" s="623"/>
      <c r="DQ13" s="627">
        <v>634993</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37791</v>
      </c>
      <c r="BH14" s="622"/>
      <c r="BI14" s="622"/>
      <c r="BJ14" s="622"/>
      <c r="BK14" s="622"/>
      <c r="BL14" s="622"/>
      <c r="BM14" s="622"/>
      <c r="BN14" s="623"/>
      <c r="BO14" s="659">
        <v>2.2000000000000002</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402169</v>
      </c>
      <c r="CS14" s="622"/>
      <c r="CT14" s="622"/>
      <c r="CU14" s="622"/>
      <c r="CV14" s="622"/>
      <c r="CW14" s="622"/>
      <c r="CX14" s="622"/>
      <c r="CY14" s="623"/>
      <c r="CZ14" s="659">
        <v>8.1</v>
      </c>
      <c r="DA14" s="659"/>
      <c r="DB14" s="659"/>
      <c r="DC14" s="659"/>
      <c r="DD14" s="627">
        <v>171062</v>
      </c>
      <c r="DE14" s="622"/>
      <c r="DF14" s="622"/>
      <c r="DG14" s="622"/>
      <c r="DH14" s="622"/>
      <c r="DI14" s="622"/>
      <c r="DJ14" s="622"/>
      <c r="DK14" s="622"/>
      <c r="DL14" s="622"/>
      <c r="DM14" s="622"/>
      <c r="DN14" s="622"/>
      <c r="DO14" s="622"/>
      <c r="DP14" s="623"/>
      <c r="DQ14" s="627">
        <v>233762</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10317</v>
      </c>
      <c r="S15" s="622"/>
      <c r="T15" s="622"/>
      <c r="U15" s="622"/>
      <c r="V15" s="622"/>
      <c r="W15" s="622"/>
      <c r="X15" s="622"/>
      <c r="Y15" s="623"/>
      <c r="Z15" s="659">
        <v>0.2</v>
      </c>
      <c r="AA15" s="659"/>
      <c r="AB15" s="659"/>
      <c r="AC15" s="659"/>
      <c r="AD15" s="660">
        <v>10317</v>
      </c>
      <c r="AE15" s="660"/>
      <c r="AF15" s="660"/>
      <c r="AG15" s="660"/>
      <c r="AH15" s="660"/>
      <c r="AI15" s="660"/>
      <c r="AJ15" s="660"/>
      <c r="AK15" s="660"/>
      <c r="AL15" s="624">
        <v>0.3</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60516</v>
      </c>
      <c r="BH15" s="622"/>
      <c r="BI15" s="622"/>
      <c r="BJ15" s="622"/>
      <c r="BK15" s="622"/>
      <c r="BL15" s="622"/>
      <c r="BM15" s="622"/>
      <c r="BN15" s="623"/>
      <c r="BO15" s="659">
        <v>3.5</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720159</v>
      </c>
      <c r="CS15" s="622"/>
      <c r="CT15" s="622"/>
      <c r="CU15" s="622"/>
      <c r="CV15" s="622"/>
      <c r="CW15" s="622"/>
      <c r="CX15" s="622"/>
      <c r="CY15" s="623"/>
      <c r="CZ15" s="659">
        <v>14.5</v>
      </c>
      <c r="DA15" s="659"/>
      <c r="DB15" s="659"/>
      <c r="DC15" s="659"/>
      <c r="DD15" s="627">
        <v>213897</v>
      </c>
      <c r="DE15" s="622"/>
      <c r="DF15" s="622"/>
      <c r="DG15" s="622"/>
      <c r="DH15" s="622"/>
      <c r="DI15" s="622"/>
      <c r="DJ15" s="622"/>
      <c r="DK15" s="622"/>
      <c r="DL15" s="622"/>
      <c r="DM15" s="622"/>
      <c r="DN15" s="622"/>
      <c r="DO15" s="622"/>
      <c r="DP15" s="623"/>
      <c r="DQ15" s="627">
        <v>582665</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25061</v>
      </c>
      <c r="S16" s="622"/>
      <c r="T16" s="622"/>
      <c r="U16" s="622"/>
      <c r="V16" s="622"/>
      <c r="W16" s="622"/>
      <c r="X16" s="622"/>
      <c r="Y16" s="623"/>
      <c r="Z16" s="659">
        <v>0.5</v>
      </c>
      <c r="AA16" s="659"/>
      <c r="AB16" s="659"/>
      <c r="AC16" s="659"/>
      <c r="AD16" s="660">
        <v>25061</v>
      </c>
      <c r="AE16" s="660"/>
      <c r="AF16" s="660"/>
      <c r="AG16" s="660"/>
      <c r="AH16" s="660"/>
      <c r="AI16" s="660"/>
      <c r="AJ16" s="660"/>
      <c r="AK16" s="660"/>
      <c r="AL16" s="624">
        <v>0.7</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53815</v>
      </c>
      <c r="S17" s="622"/>
      <c r="T17" s="622"/>
      <c r="U17" s="622"/>
      <c r="V17" s="622"/>
      <c r="W17" s="622"/>
      <c r="X17" s="622"/>
      <c r="Y17" s="623"/>
      <c r="Z17" s="659">
        <v>1</v>
      </c>
      <c r="AA17" s="659"/>
      <c r="AB17" s="659"/>
      <c r="AC17" s="659"/>
      <c r="AD17" s="660">
        <v>53815</v>
      </c>
      <c r="AE17" s="660"/>
      <c r="AF17" s="660"/>
      <c r="AG17" s="660"/>
      <c r="AH17" s="660"/>
      <c r="AI17" s="660"/>
      <c r="AJ17" s="660"/>
      <c r="AK17" s="660"/>
      <c r="AL17" s="624">
        <v>1.6</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296326</v>
      </c>
      <c r="CS17" s="622"/>
      <c r="CT17" s="622"/>
      <c r="CU17" s="622"/>
      <c r="CV17" s="622"/>
      <c r="CW17" s="622"/>
      <c r="CX17" s="622"/>
      <c r="CY17" s="623"/>
      <c r="CZ17" s="659">
        <v>6</v>
      </c>
      <c r="DA17" s="659"/>
      <c r="DB17" s="659"/>
      <c r="DC17" s="659"/>
      <c r="DD17" s="627" t="s">
        <v>122</v>
      </c>
      <c r="DE17" s="622"/>
      <c r="DF17" s="622"/>
      <c r="DG17" s="622"/>
      <c r="DH17" s="622"/>
      <c r="DI17" s="622"/>
      <c r="DJ17" s="622"/>
      <c r="DK17" s="622"/>
      <c r="DL17" s="622"/>
      <c r="DM17" s="622"/>
      <c r="DN17" s="622"/>
      <c r="DO17" s="622"/>
      <c r="DP17" s="623"/>
      <c r="DQ17" s="627">
        <v>296326</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8061</v>
      </c>
      <c r="S18" s="622"/>
      <c r="T18" s="622"/>
      <c r="U18" s="622"/>
      <c r="V18" s="622"/>
      <c r="W18" s="622"/>
      <c r="X18" s="622"/>
      <c r="Y18" s="623"/>
      <c r="Z18" s="659">
        <v>0.2</v>
      </c>
      <c r="AA18" s="659"/>
      <c r="AB18" s="659"/>
      <c r="AC18" s="659"/>
      <c r="AD18" s="660">
        <v>8061</v>
      </c>
      <c r="AE18" s="660"/>
      <c r="AF18" s="660"/>
      <c r="AG18" s="660"/>
      <c r="AH18" s="660"/>
      <c r="AI18" s="660"/>
      <c r="AJ18" s="660"/>
      <c r="AK18" s="660"/>
      <c r="AL18" s="624">
        <v>0.2</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43726</v>
      </c>
      <c r="S19" s="622"/>
      <c r="T19" s="622"/>
      <c r="U19" s="622"/>
      <c r="V19" s="622"/>
      <c r="W19" s="622"/>
      <c r="X19" s="622"/>
      <c r="Y19" s="623"/>
      <c r="Z19" s="659">
        <v>0.8</v>
      </c>
      <c r="AA19" s="659"/>
      <c r="AB19" s="659"/>
      <c r="AC19" s="659"/>
      <c r="AD19" s="660">
        <v>43726</v>
      </c>
      <c r="AE19" s="660"/>
      <c r="AF19" s="660"/>
      <c r="AG19" s="660"/>
      <c r="AH19" s="660"/>
      <c r="AI19" s="660"/>
      <c r="AJ19" s="660"/>
      <c r="AK19" s="660"/>
      <c r="AL19" s="624">
        <v>1.3</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96" t="s">
        <v>262</v>
      </c>
      <c r="C20" s="697"/>
      <c r="D20" s="697"/>
      <c r="E20" s="697"/>
      <c r="F20" s="697"/>
      <c r="G20" s="697"/>
      <c r="H20" s="697"/>
      <c r="I20" s="697"/>
      <c r="J20" s="697"/>
      <c r="K20" s="697"/>
      <c r="L20" s="697"/>
      <c r="M20" s="697"/>
      <c r="N20" s="697"/>
      <c r="O20" s="697"/>
      <c r="P20" s="697"/>
      <c r="Q20" s="698"/>
      <c r="R20" s="621">
        <v>2028</v>
      </c>
      <c r="S20" s="622"/>
      <c r="T20" s="622"/>
      <c r="U20" s="622"/>
      <c r="V20" s="622"/>
      <c r="W20" s="622"/>
      <c r="X20" s="622"/>
      <c r="Y20" s="623"/>
      <c r="Z20" s="659">
        <v>0</v>
      </c>
      <c r="AA20" s="659"/>
      <c r="AB20" s="659"/>
      <c r="AC20" s="659"/>
      <c r="AD20" s="660">
        <v>2028</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4977547</v>
      </c>
      <c r="CS20" s="622"/>
      <c r="CT20" s="622"/>
      <c r="CU20" s="622"/>
      <c r="CV20" s="622"/>
      <c r="CW20" s="622"/>
      <c r="CX20" s="622"/>
      <c r="CY20" s="623"/>
      <c r="CZ20" s="659">
        <v>100</v>
      </c>
      <c r="DA20" s="659"/>
      <c r="DB20" s="659"/>
      <c r="DC20" s="659"/>
      <c r="DD20" s="627">
        <v>796540</v>
      </c>
      <c r="DE20" s="622"/>
      <c r="DF20" s="622"/>
      <c r="DG20" s="622"/>
      <c r="DH20" s="622"/>
      <c r="DI20" s="622"/>
      <c r="DJ20" s="622"/>
      <c r="DK20" s="622"/>
      <c r="DL20" s="622"/>
      <c r="DM20" s="622"/>
      <c r="DN20" s="622"/>
      <c r="DO20" s="622"/>
      <c r="DP20" s="623"/>
      <c r="DQ20" s="627">
        <v>3804298</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1376904</v>
      </c>
      <c r="S21" s="622"/>
      <c r="T21" s="622"/>
      <c r="U21" s="622"/>
      <c r="V21" s="622"/>
      <c r="W21" s="622"/>
      <c r="X21" s="622"/>
      <c r="Y21" s="623"/>
      <c r="Z21" s="659">
        <v>26.7</v>
      </c>
      <c r="AA21" s="659"/>
      <c r="AB21" s="659"/>
      <c r="AC21" s="659"/>
      <c r="AD21" s="660">
        <v>1281280</v>
      </c>
      <c r="AE21" s="660"/>
      <c r="AF21" s="660"/>
      <c r="AG21" s="660"/>
      <c r="AH21" s="660"/>
      <c r="AI21" s="660"/>
      <c r="AJ21" s="660"/>
      <c r="AK21" s="660"/>
      <c r="AL21" s="624">
        <v>37</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1281280</v>
      </c>
      <c r="S22" s="622"/>
      <c r="T22" s="622"/>
      <c r="U22" s="622"/>
      <c r="V22" s="622"/>
      <c r="W22" s="622"/>
      <c r="X22" s="622"/>
      <c r="Y22" s="623"/>
      <c r="Z22" s="659">
        <v>24.8</v>
      </c>
      <c r="AA22" s="659"/>
      <c r="AB22" s="659"/>
      <c r="AC22" s="659"/>
      <c r="AD22" s="660">
        <v>1281280</v>
      </c>
      <c r="AE22" s="660"/>
      <c r="AF22" s="660"/>
      <c r="AG22" s="660"/>
      <c r="AH22" s="660"/>
      <c r="AI22" s="660"/>
      <c r="AJ22" s="660"/>
      <c r="AK22" s="660"/>
      <c r="AL22" s="624">
        <v>37</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95624</v>
      </c>
      <c r="S23" s="622"/>
      <c r="T23" s="622"/>
      <c r="U23" s="622"/>
      <c r="V23" s="622"/>
      <c r="W23" s="622"/>
      <c r="X23" s="622"/>
      <c r="Y23" s="623"/>
      <c r="Z23" s="659">
        <v>1.9</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1829303</v>
      </c>
      <c r="CS24" s="677"/>
      <c r="CT24" s="677"/>
      <c r="CU24" s="677"/>
      <c r="CV24" s="677"/>
      <c r="CW24" s="677"/>
      <c r="CX24" s="677"/>
      <c r="CY24" s="702"/>
      <c r="CZ24" s="703">
        <v>36.799999999999997</v>
      </c>
      <c r="DA24" s="685"/>
      <c r="DB24" s="685"/>
      <c r="DC24" s="705"/>
      <c r="DD24" s="701">
        <v>1350113</v>
      </c>
      <c r="DE24" s="677"/>
      <c r="DF24" s="677"/>
      <c r="DG24" s="677"/>
      <c r="DH24" s="677"/>
      <c r="DI24" s="677"/>
      <c r="DJ24" s="677"/>
      <c r="DK24" s="702"/>
      <c r="DL24" s="701">
        <v>1245647</v>
      </c>
      <c r="DM24" s="677"/>
      <c r="DN24" s="677"/>
      <c r="DO24" s="677"/>
      <c r="DP24" s="677"/>
      <c r="DQ24" s="677"/>
      <c r="DR24" s="677"/>
      <c r="DS24" s="677"/>
      <c r="DT24" s="677"/>
      <c r="DU24" s="677"/>
      <c r="DV24" s="702"/>
      <c r="DW24" s="703">
        <v>35.9</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3547144</v>
      </c>
      <c r="S25" s="622"/>
      <c r="T25" s="622"/>
      <c r="U25" s="622"/>
      <c r="V25" s="622"/>
      <c r="W25" s="622"/>
      <c r="X25" s="622"/>
      <c r="Y25" s="623"/>
      <c r="Z25" s="659">
        <v>68.7</v>
      </c>
      <c r="AA25" s="659"/>
      <c r="AB25" s="659"/>
      <c r="AC25" s="659"/>
      <c r="AD25" s="660">
        <v>3451520</v>
      </c>
      <c r="AE25" s="660"/>
      <c r="AF25" s="660"/>
      <c r="AG25" s="660"/>
      <c r="AH25" s="660"/>
      <c r="AI25" s="660"/>
      <c r="AJ25" s="660"/>
      <c r="AK25" s="660"/>
      <c r="AL25" s="624">
        <v>99.7</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900729</v>
      </c>
      <c r="CS25" s="634"/>
      <c r="CT25" s="634"/>
      <c r="CU25" s="634"/>
      <c r="CV25" s="634"/>
      <c r="CW25" s="634"/>
      <c r="CX25" s="634"/>
      <c r="CY25" s="635"/>
      <c r="CZ25" s="624">
        <v>18.100000000000001</v>
      </c>
      <c r="DA25" s="636"/>
      <c r="DB25" s="636"/>
      <c r="DC25" s="637"/>
      <c r="DD25" s="627">
        <v>781214</v>
      </c>
      <c r="DE25" s="634"/>
      <c r="DF25" s="634"/>
      <c r="DG25" s="634"/>
      <c r="DH25" s="634"/>
      <c r="DI25" s="634"/>
      <c r="DJ25" s="634"/>
      <c r="DK25" s="635"/>
      <c r="DL25" s="627">
        <v>779298</v>
      </c>
      <c r="DM25" s="634"/>
      <c r="DN25" s="634"/>
      <c r="DO25" s="634"/>
      <c r="DP25" s="634"/>
      <c r="DQ25" s="634"/>
      <c r="DR25" s="634"/>
      <c r="DS25" s="634"/>
      <c r="DT25" s="634"/>
      <c r="DU25" s="634"/>
      <c r="DV25" s="635"/>
      <c r="DW25" s="624">
        <v>22.4</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748</v>
      </c>
      <c r="S26" s="622"/>
      <c r="T26" s="622"/>
      <c r="U26" s="622"/>
      <c r="V26" s="622"/>
      <c r="W26" s="622"/>
      <c r="X26" s="622"/>
      <c r="Y26" s="623"/>
      <c r="Z26" s="659">
        <v>0</v>
      </c>
      <c r="AA26" s="659"/>
      <c r="AB26" s="659"/>
      <c r="AC26" s="659"/>
      <c r="AD26" s="660">
        <v>748</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475551</v>
      </c>
      <c r="CS26" s="622"/>
      <c r="CT26" s="622"/>
      <c r="CU26" s="622"/>
      <c r="CV26" s="622"/>
      <c r="CW26" s="622"/>
      <c r="CX26" s="622"/>
      <c r="CY26" s="623"/>
      <c r="CZ26" s="624">
        <v>9.6</v>
      </c>
      <c r="DA26" s="636"/>
      <c r="DB26" s="636"/>
      <c r="DC26" s="637"/>
      <c r="DD26" s="627">
        <v>387609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42835</v>
      </c>
      <c r="S27" s="622"/>
      <c r="T27" s="622"/>
      <c r="U27" s="622"/>
      <c r="V27" s="622"/>
      <c r="W27" s="622"/>
      <c r="X27" s="622"/>
      <c r="Y27" s="623"/>
      <c r="Z27" s="659">
        <v>0.8</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1731696</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632248</v>
      </c>
      <c r="CS27" s="634"/>
      <c r="CT27" s="634"/>
      <c r="CU27" s="634"/>
      <c r="CV27" s="634"/>
      <c r="CW27" s="634"/>
      <c r="CX27" s="634"/>
      <c r="CY27" s="635"/>
      <c r="CZ27" s="624">
        <v>12.7</v>
      </c>
      <c r="DA27" s="636"/>
      <c r="DB27" s="636"/>
      <c r="DC27" s="637"/>
      <c r="DD27" s="627">
        <v>272573</v>
      </c>
      <c r="DE27" s="634"/>
      <c r="DF27" s="634"/>
      <c r="DG27" s="634"/>
      <c r="DH27" s="634"/>
      <c r="DI27" s="634"/>
      <c r="DJ27" s="634"/>
      <c r="DK27" s="635"/>
      <c r="DL27" s="627">
        <v>170023</v>
      </c>
      <c r="DM27" s="634"/>
      <c r="DN27" s="634"/>
      <c r="DO27" s="634"/>
      <c r="DP27" s="634"/>
      <c r="DQ27" s="634"/>
      <c r="DR27" s="634"/>
      <c r="DS27" s="634"/>
      <c r="DT27" s="634"/>
      <c r="DU27" s="634"/>
      <c r="DV27" s="635"/>
      <c r="DW27" s="624">
        <v>4.9000000000000004</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32512</v>
      </c>
      <c r="S28" s="622"/>
      <c r="T28" s="622"/>
      <c r="U28" s="622"/>
      <c r="V28" s="622"/>
      <c r="W28" s="622"/>
      <c r="X28" s="622"/>
      <c r="Y28" s="623"/>
      <c r="Z28" s="659">
        <v>0.6</v>
      </c>
      <c r="AA28" s="659"/>
      <c r="AB28" s="659"/>
      <c r="AC28" s="659"/>
      <c r="AD28" s="660">
        <v>8842</v>
      </c>
      <c r="AE28" s="660"/>
      <c r="AF28" s="660"/>
      <c r="AG28" s="660"/>
      <c r="AH28" s="660"/>
      <c r="AI28" s="660"/>
      <c r="AJ28" s="660"/>
      <c r="AK28" s="660"/>
      <c r="AL28" s="624">
        <v>0.3</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296326</v>
      </c>
      <c r="CS28" s="622"/>
      <c r="CT28" s="622"/>
      <c r="CU28" s="622"/>
      <c r="CV28" s="622"/>
      <c r="CW28" s="622"/>
      <c r="CX28" s="622"/>
      <c r="CY28" s="623"/>
      <c r="CZ28" s="624">
        <v>6</v>
      </c>
      <c r="DA28" s="636"/>
      <c r="DB28" s="636"/>
      <c r="DC28" s="637"/>
      <c r="DD28" s="627">
        <v>296326</v>
      </c>
      <c r="DE28" s="622"/>
      <c r="DF28" s="622"/>
      <c r="DG28" s="622"/>
      <c r="DH28" s="622"/>
      <c r="DI28" s="622"/>
      <c r="DJ28" s="622"/>
      <c r="DK28" s="623"/>
      <c r="DL28" s="627">
        <v>296326</v>
      </c>
      <c r="DM28" s="622"/>
      <c r="DN28" s="622"/>
      <c r="DO28" s="622"/>
      <c r="DP28" s="622"/>
      <c r="DQ28" s="622"/>
      <c r="DR28" s="622"/>
      <c r="DS28" s="622"/>
      <c r="DT28" s="622"/>
      <c r="DU28" s="622"/>
      <c r="DV28" s="623"/>
      <c r="DW28" s="624">
        <v>8.5</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16580</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296205</v>
      </c>
      <c r="CS29" s="634"/>
      <c r="CT29" s="634"/>
      <c r="CU29" s="634"/>
      <c r="CV29" s="634"/>
      <c r="CW29" s="634"/>
      <c r="CX29" s="634"/>
      <c r="CY29" s="635"/>
      <c r="CZ29" s="624">
        <v>6</v>
      </c>
      <c r="DA29" s="636"/>
      <c r="DB29" s="636"/>
      <c r="DC29" s="637"/>
      <c r="DD29" s="627">
        <v>296205</v>
      </c>
      <c r="DE29" s="634"/>
      <c r="DF29" s="634"/>
      <c r="DG29" s="634"/>
      <c r="DH29" s="634"/>
      <c r="DI29" s="634"/>
      <c r="DJ29" s="634"/>
      <c r="DK29" s="635"/>
      <c r="DL29" s="627">
        <v>296205</v>
      </c>
      <c r="DM29" s="634"/>
      <c r="DN29" s="634"/>
      <c r="DO29" s="634"/>
      <c r="DP29" s="634"/>
      <c r="DQ29" s="634"/>
      <c r="DR29" s="634"/>
      <c r="DS29" s="634"/>
      <c r="DT29" s="634"/>
      <c r="DU29" s="634"/>
      <c r="DV29" s="635"/>
      <c r="DW29" s="624">
        <v>8.5</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527525</v>
      </c>
      <c r="S30" s="622"/>
      <c r="T30" s="622"/>
      <c r="U30" s="622"/>
      <c r="V30" s="622"/>
      <c r="W30" s="622"/>
      <c r="X30" s="622"/>
      <c r="Y30" s="623"/>
      <c r="Z30" s="659">
        <v>10.199999999999999</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288481</v>
      </c>
      <c r="CS30" s="622"/>
      <c r="CT30" s="622"/>
      <c r="CU30" s="622"/>
      <c r="CV30" s="622"/>
      <c r="CW30" s="622"/>
      <c r="CX30" s="622"/>
      <c r="CY30" s="623"/>
      <c r="CZ30" s="624">
        <v>5.8</v>
      </c>
      <c r="DA30" s="636"/>
      <c r="DB30" s="636"/>
      <c r="DC30" s="637"/>
      <c r="DD30" s="627">
        <v>288481</v>
      </c>
      <c r="DE30" s="622"/>
      <c r="DF30" s="622"/>
      <c r="DG30" s="622"/>
      <c r="DH30" s="622"/>
      <c r="DI30" s="622"/>
      <c r="DJ30" s="622"/>
      <c r="DK30" s="623"/>
      <c r="DL30" s="627">
        <v>288481</v>
      </c>
      <c r="DM30" s="622"/>
      <c r="DN30" s="622"/>
      <c r="DO30" s="622"/>
      <c r="DP30" s="622"/>
      <c r="DQ30" s="622"/>
      <c r="DR30" s="622"/>
      <c r="DS30" s="622"/>
      <c r="DT30" s="622"/>
      <c r="DU30" s="622"/>
      <c r="DV30" s="623"/>
      <c r="DW30" s="624">
        <v>8.3000000000000007</v>
      </c>
      <c r="DX30" s="636"/>
      <c r="DY30" s="636"/>
      <c r="DZ30" s="636"/>
      <c r="EA30" s="636"/>
      <c r="EB30" s="636"/>
      <c r="EC30" s="648"/>
    </row>
    <row r="31" spans="2:133" ht="11.25" customHeight="1" x14ac:dyDescent="0.2">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99.3</v>
      </c>
      <c r="BH31" s="684"/>
      <c r="BI31" s="684"/>
      <c r="BJ31" s="684"/>
      <c r="BK31" s="684"/>
      <c r="BL31" s="684"/>
      <c r="BM31" s="685">
        <v>97.2</v>
      </c>
      <c r="BN31" s="684"/>
      <c r="BO31" s="684"/>
      <c r="BP31" s="684"/>
      <c r="BQ31" s="686"/>
      <c r="BR31" s="683">
        <v>99.2</v>
      </c>
      <c r="BS31" s="684"/>
      <c r="BT31" s="684"/>
      <c r="BU31" s="684"/>
      <c r="BV31" s="684"/>
      <c r="BW31" s="684"/>
      <c r="BX31" s="685">
        <v>96.9</v>
      </c>
      <c r="BY31" s="684"/>
      <c r="BZ31" s="684"/>
      <c r="CA31" s="684"/>
      <c r="CB31" s="686"/>
      <c r="CD31" s="642"/>
      <c r="CE31" s="643"/>
      <c r="CF31" s="618" t="s">
        <v>300</v>
      </c>
      <c r="CG31" s="619"/>
      <c r="CH31" s="619"/>
      <c r="CI31" s="619"/>
      <c r="CJ31" s="619"/>
      <c r="CK31" s="619"/>
      <c r="CL31" s="619"/>
      <c r="CM31" s="619"/>
      <c r="CN31" s="619"/>
      <c r="CO31" s="619"/>
      <c r="CP31" s="619"/>
      <c r="CQ31" s="620"/>
      <c r="CR31" s="621">
        <v>7724</v>
      </c>
      <c r="CS31" s="634"/>
      <c r="CT31" s="634"/>
      <c r="CU31" s="634"/>
      <c r="CV31" s="634"/>
      <c r="CW31" s="634"/>
      <c r="CX31" s="634"/>
      <c r="CY31" s="635"/>
      <c r="CZ31" s="624">
        <v>0.2</v>
      </c>
      <c r="DA31" s="636"/>
      <c r="DB31" s="636"/>
      <c r="DC31" s="637"/>
      <c r="DD31" s="627">
        <v>7724</v>
      </c>
      <c r="DE31" s="634"/>
      <c r="DF31" s="634"/>
      <c r="DG31" s="634"/>
      <c r="DH31" s="634"/>
      <c r="DI31" s="634"/>
      <c r="DJ31" s="634"/>
      <c r="DK31" s="635"/>
      <c r="DL31" s="627">
        <v>7724</v>
      </c>
      <c r="DM31" s="634"/>
      <c r="DN31" s="634"/>
      <c r="DO31" s="634"/>
      <c r="DP31" s="634"/>
      <c r="DQ31" s="634"/>
      <c r="DR31" s="634"/>
      <c r="DS31" s="634"/>
      <c r="DT31" s="634"/>
      <c r="DU31" s="634"/>
      <c r="DV31" s="635"/>
      <c r="DW31" s="624">
        <v>0.2</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325618</v>
      </c>
      <c r="S32" s="622"/>
      <c r="T32" s="622"/>
      <c r="U32" s="622"/>
      <c r="V32" s="622"/>
      <c r="W32" s="622"/>
      <c r="X32" s="622"/>
      <c r="Y32" s="623"/>
      <c r="Z32" s="659">
        <v>6.3</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99.3</v>
      </c>
      <c r="BH32" s="634"/>
      <c r="BI32" s="634"/>
      <c r="BJ32" s="634"/>
      <c r="BK32" s="634"/>
      <c r="BL32" s="634"/>
      <c r="BM32" s="625">
        <v>97.3</v>
      </c>
      <c r="BN32" s="634"/>
      <c r="BO32" s="634"/>
      <c r="BP32" s="634"/>
      <c r="BQ32" s="657"/>
      <c r="BR32" s="692">
        <v>99</v>
      </c>
      <c r="BS32" s="634"/>
      <c r="BT32" s="634"/>
      <c r="BU32" s="634"/>
      <c r="BV32" s="634"/>
      <c r="BW32" s="634"/>
      <c r="BX32" s="625">
        <v>97.1</v>
      </c>
      <c r="BY32" s="634"/>
      <c r="BZ32" s="634"/>
      <c r="CA32" s="634"/>
      <c r="CB32" s="657"/>
      <c r="CD32" s="644"/>
      <c r="CE32" s="645"/>
      <c r="CF32" s="618" t="s">
        <v>304</v>
      </c>
      <c r="CG32" s="619"/>
      <c r="CH32" s="619"/>
      <c r="CI32" s="619"/>
      <c r="CJ32" s="619"/>
      <c r="CK32" s="619"/>
      <c r="CL32" s="619"/>
      <c r="CM32" s="619"/>
      <c r="CN32" s="619"/>
      <c r="CO32" s="619"/>
      <c r="CP32" s="619"/>
      <c r="CQ32" s="620"/>
      <c r="CR32" s="621">
        <v>121</v>
      </c>
      <c r="CS32" s="622"/>
      <c r="CT32" s="622"/>
      <c r="CU32" s="622"/>
      <c r="CV32" s="622"/>
      <c r="CW32" s="622"/>
      <c r="CX32" s="622"/>
      <c r="CY32" s="623"/>
      <c r="CZ32" s="624">
        <v>0</v>
      </c>
      <c r="DA32" s="636"/>
      <c r="DB32" s="636"/>
      <c r="DC32" s="637"/>
      <c r="DD32" s="627">
        <v>121</v>
      </c>
      <c r="DE32" s="622"/>
      <c r="DF32" s="622"/>
      <c r="DG32" s="622"/>
      <c r="DH32" s="622"/>
      <c r="DI32" s="622"/>
      <c r="DJ32" s="622"/>
      <c r="DK32" s="623"/>
      <c r="DL32" s="627">
        <v>121</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6827</v>
      </c>
      <c r="S33" s="622"/>
      <c r="T33" s="622"/>
      <c r="U33" s="622"/>
      <c r="V33" s="622"/>
      <c r="W33" s="622"/>
      <c r="X33" s="622"/>
      <c r="Y33" s="623"/>
      <c r="Z33" s="659">
        <v>0.1</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99.2</v>
      </c>
      <c r="BH33" s="606"/>
      <c r="BI33" s="606"/>
      <c r="BJ33" s="606"/>
      <c r="BK33" s="606"/>
      <c r="BL33" s="606"/>
      <c r="BM33" s="652">
        <v>97.1</v>
      </c>
      <c r="BN33" s="606"/>
      <c r="BO33" s="606"/>
      <c r="BP33" s="606"/>
      <c r="BQ33" s="669"/>
      <c r="BR33" s="682">
        <v>99.2</v>
      </c>
      <c r="BS33" s="606"/>
      <c r="BT33" s="606"/>
      <c r="BU33" s="606"/>
      <c r="BV33" s="606"/>
      <c r="BW33" s="606"/>
      <c r="BX33" s="652">
        <v>96.9</v>
      </c>
      <c r="BY33" s="606"/>
      <c r="BZ33" s="606"/>
      <c r="CA33" s="606"/>
      <c r="CB33" s="669"/>
      <c r="CD33" s="618" t="s">
        <v>307</v>
      </c>
      <c r="CE33" s="619"/>
      <c r="CF33" s="619"/>
      <c r="CG33" s="619"/>
      <c r="CH33" s="619"/>
      <c r="CI33" s="619"/>
      <c r="CJ33" s="619"/>
      <c r="CK33" s="619"/>
      <c r="CL33" s="619"/>
      <c r="CM33" s="619"/>
      <c r="CN33" s="619"/>
      <c r="CO33" s="619"/>
      <c r="CP33" s="619"/>
      <c r="CQ33" s="620"/>
      <c r="CR33" s="621">
        <v>2351704</v>
      </c>
      <c r="CS33" s="634"/>
      <c r="CT33" s="634"/>
      <c r="CU33" s="634"/>
      <c r="CV33" s="634"/>
      <c r="CW33" s="634"/>
      <c r="CX33" s="634"/>
      <c r="CY33" s="635"/>
      <c r="CZ33" s="624">
        <v>47.2</v>
      </c>
      <c r="DA33" s="636"/>
      <c r="DB33" s="636"/>
      <c r="DC33" s="637"/>
      <c r="DD33" s="627">
        <v>1979363</v>
      </c>
      <c r="DE33" s="634"/>
      <c r="DF33" s="634"/>
      <c r="DG33" s="634"/>
      <c r="DH33" s="634"/>
      <c r="DI33" s="634"/>
      <c r="DJ33" s="634"/>
      <c r="DK33" s="635"/>
      <c r="DL33" s="627">
        <v>1645339</v>
      </c>
      <c r="DM33" s="634"/>
      <c r="DN33" s="634"/>
      <c r="DO33" s="634"/>
      <c r="DP33" s="634"/>
      <c r="DQ33" s="634"/>
      <c r="DR33" s="634"/>
      <c r="DS33" s="634"/>
      <c r="DT33" s="634"/>
      <c r="DU33" s="634"/>
      <c r="DV33" s="635"/>
      <c r="DW33" s="624">
        <v>47.4</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23276</v>
      </c>
      <c r="S34" s="622"/>
      <c r="T34" s="622"/>
      <c r="U34" s="622"/>
      <c r="V34" s="622"/>
      <c r="W34" s="622"/>
      <c r="X34" s="622"/>
      <c r="Y34" s="623"/>
      <c r="Z34" s="659">
        <v>0.5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906107</v>
      </c>
      <c r="CS34" s="622"/>
      <c r="CT34" s="622"/>
      <c r="CU34" s="622"/>
      <c r="CV34" s="622"/>
      <c r="CW34" s="622"/>
      <c r="CX34" s="622"/>
      <c r="CY34" s="623"/>
      <c r="CZ34" s="624">
        <v>18.2</v>
      </c>
      <c r="DA34" s="636"/>
      <c r="DB34" s="636"/>
      <c r="DC34" s="637"/>
      <c r="DD34" s="627">
        <v>700623</v>
      </c>
      <c r="DE34" s="622"/>
      <c r="DF34" s="622"/>
      <c r="DG34" s="622"/>
      <c r="DH34" s="622"/>
      <c r="DI34" s="622"/>
      <c r="DJ34" s="622"/>
      <c r="DK34" s="623"/>
      <c r="DL34" s="627">
        <v>587919</v>
      </c>
      <c r="DM34" s="622"/>
      <c r="DN34" s="622"/>
      <c r="DO34" s="622"/>
      <c r="DP34" s="622"/>
      <c r="DQ34" s="622"/>
      <c r="DR34" s="622"/>
      <c r="DS34" s="622"/>
      <c r="DT34" s="622"/>
      <c r="DU34" s="622"/>
      <c r="DV34" s="623"/>
      <c r="DW34" s="624">
        <v>16.899999999999999</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312560</v>
      </c>
      <c r="S35" s="622"/>
      <c r="T35" s="622"/>
      <c r="U35" s="622"/>
      <c r="V35" s="622"/>
      <c r="W35" s="622"/>
      <c r="X35" s="622"/>
      <c r="Y35" s="623"/>
      <c r="Z35" s="659">
        <v>6.1</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21957</v>
      </c>
      <c r="CS35" s="634"/>
      <c r="CT35" s="634"/>
      <c r="CU35" s="634"/>
      <c r="CV35" s="634"/>
      <c r="CW35" s="634"/>
      <c r="CX35" s="634"/>
      <c r="CY35" s="635"/>
      <c r="CZ35" s="624">
        <v>0.4</v>
      </c>
      <c r="DA35" s="636"/>
      <c r="DB35" s="636"/>
      <c r="DC35" s="637"/>
      <c r="DD35" s="627">
        <v>21303</v>
      </c>
      <c r="DE35" s="634"/>
      <c r="DF35" s="634"/>
      <c r="DG35" s="634"/>
      <c r="DH35" s="634"/>
      <c r="DI35" s="634"/>
      <c r="DJ35" s="634"/>
      <c r="DK35" s="635"/>
      <c r="DL35" s="627">
        <v>21303</v>
      </c>
      <c r="DM35" s="634"/>
      <c r="DN35" s="634"/>
      <c r="DO35" s="634"/>
      <c r="DP35" s="634"/>
      <c r="DQ35" s="634"/>
      <c r="DR35" s="634"/>
      <c r="DS35" s="634"/>
      <c r="DT35" s="634"/>
      <c r="DU35" s="634"/>
      <c r="DV35" s="635"/>
      <c r="DW35" s="624">
        <v>0.6</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139147</v>
      </c>
      <c r="S36" s="622"/>
      <c r="T36" s="622"/>
      <c r="U36" s="622"/>
      <c r="V36" s="622"/>
      <c r="W36" s="622"/>
      <c r="X36" s="622"/>
      <c r="Y36" s="623"/>
      <c r="Z36" s="659">
        <v>2.7</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763008</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13328</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936644</v>
      </c>
      <c r="CS36" s="622"/>
      <c r="CT36" s="622"/>
      <c r="CU36" s="622"/>
      <c r="CV36" s="622"/>
      <c r="CW36" s="622"/>
      <c r="CX36" s="622"/>
      <c r="CY36" s="623"/>
      <c r="CZ36" s="624">
        <v>18.8</v>
      </c>
      <c r="DA36" s="636"/>
      <c r="DB36" s="636"/>
      <c r="DC36" s="637"/>
      <c r="DD36" s="627">
        <v>833707</v>
      </c>
      <c r="DE36" s="622"/>
      <c r="DF36" s="622"/>
      <c r="DG36" s="622"/>
      <c r="DH36" s="622"/>
      <c r="DI36" s="622"/>
      <c r="DJ36" s="622"/>
      <c r="DK36" s="623"/>
      <c r="DL36" s="627">
        <v>623372</v>
      </c>
      <c r="DM36" s="622"/>
      <c r="DN36" s="622"/>
      <c r="DO36" s="622"/>
      <c r="DP36" s="622"/>
      <c r="DQ36" s="622"/>
      <c r="DR36" s="622"/>
      <c r="DS36" s="622"/>
      <c r="DT36" s="622"/>
      <c r="DU36" s="622"/>
      <c r="DV36" s="623"/>
      <c r="DW36" s="624">
        <v>17.899999999999999</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152277</v>
      </c>
      <c r="S37" s="622"/>
      <c r="T37" s="622"/>
      <c r="U37" s="622"/>
      <c r="V37" s="622"/>
      <c r="W37" s="622"/>
      <c r="X37" s="622"/>
      <c r="Y37" s="623"/>
      <c r="Z37" s="659">
        <v>3</v>
      </c>
      <c r="AA37" s="659"/>
      <c r="AB37" s="659"/>
      <c r="AC37" s="659"/>
      <c r="AD37" s="660">
        <v>5</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371000</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3344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243957</v>
      </c>
      <c r="CS37" s="634"/>
      <c r="CT37" s="634"/>
      <c r="CU37" s="634"/>
      <c r="CV37" s="634"/>
      <c r="CW37" s="634"/>
      <c r="CX37" s="634"/>
      <c r="CY37" s="635"/>
      <c r="CZ37" s="624">
        <v>4.9000000000000004</v>
      </c>
      <c r="DA37" s="636"/>
      <c r="DB37" s="636"/>
      <c r="DC37" s="637"/>
      <c r="DD37" s="627">
        <v>243957</v>
      </c>
      <c r="DE37" s="634"/>
      <c r="DF37" s="634"/>
      <c r="DG37" s="634"/>
      <c r="DH37" s="634"/>
      <c r="DI37" s="634"/>
      <c r="DJ37" s="634"/>
      <c r="DK37" s="635"/>
      <c r="DL37" s="627">
        <v>207493</v>
      </c>
      <c r="DM37" s="634"/>
      <c r="DN37" s="634"/>
      <c r="DO37" s="634"/>
      <c r="DP37" s="634"/>
      <c r="DQ37" s="634"/>
      <c r="DR37" s="634"/>
      <c r="DS37" s="634"/>
      <c r="DT37" s="634"/>
      <c r="DU37" s="634"/>
      <c r="DV37" s="635"/>
      <c r="DW37" s="624">
        <v>6</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34200</v>
      </c>
      <c r="S38" s="622"/>
      <c r="T38" s="622"/>
      <c r="U38" s="622"/>
      <c r="V38" s="622"/>
      <c r="W38" s="622"/>
      <c r="X38" s="622"/>
      <c r="Y38" s="623"/>
      <c r="Z38" s="659">
        <v>0.7</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33018</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1021</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387671</v>
      </c>
      <c r="CS38" s="622"/>
      <c r="CT38" s="622"/>
      <c r="CU38" s="622"/>
      <c r="CV38" s="622"/>
      <c r="CW38" s="622"/>
      <c r="CX38" s="622"/>
      <c r="CY38" s="623"/>
      <c r="CZ38" s="624">
        <v>7.8</v>
      </c>
      <c r="DA38" s="636"/>
      <c r="DB38" s="636"/>
      <c r="DC38" s="637"/>
      <c r="DD38" s="627">
        <v>338032</v>
      </c>
      <c r="DE38" s="622"/>
      <c r="DF38" s="622"/>
      <c r="DG38" s="622"/>
      <c r="DH38" s="622"/>
      <c r="DI38" s="622"/>
      <c r="DJ38" s="622"/>
      <c r="DK38" s="623"/>
      <c r="DL38" s="627">
        <v>328856</v>
      </c>
      <c r="DM38" s="622"/>
      <c r="DN38" s="622"/>
      <c r="DO38" s="622"/>
      <c r="DP38" s="622"/>
      <c r="DQ38" s="622"/>
      <c r="DR38" s="622"/>
      <c r="DS38" s="622"/>
      <c r="DT38" s="622"/>
      <c r="DU38" s="622"/>
      <c r="DV38" s="623"/>
      <c r="DW38" s="624">
        <v>9.5</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4337</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1568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15436</v>
      </c>
      <c r="CS39" s="634"/>
      <c r="CT39" s="634"/>
      <c r="CU39" s="634"/>
      <c r="CV39" s="634"/>
      <c r="CW39" s="634"/>
      <c r="CX39" s="634"/>
      <c r="CY39" s="635"/>
      <c r="CZ39" s="624">
        <v>0.3</v>
      </c>
      <c r="DA39" s="636"/>
      <c r="DB39" s="636"/>
      <c r="DC39" s="637"/>
      <c r="DD39" s="627">
        <v>1809</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13200</v>
      </c>
      <c r="S40" s="622"/>
      <c r="T40" s="622"/>
      <c r="U40" s="622"/>
      <c r="V40" s="622"/>
      <c r="W40" s="622"/>
      <c r="X40" s="622"/>
      <c r="Y40" s="623"/>
      <c r="Z40" s="659">
        <v>0.3</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102</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83889</v>
      </c>
      <c r="CS40" s="622"/>
      <c r="CT40" s="622"/>
      <c r="CU40" s="622"/>
      <c r="CV40" s="622"/>
      <c r="CW40" s="622"/>
      <c r="CX40" s="622"/>
      <c r="CY40" s="623"/>
      <c r="CZ40" s="624">
        <v>1.7</v>
      </c>
      <c r="DA40" s="636"/>
      <c r="DB40" s="636"/>
      <c r="DC40" s="637"/>
      <c r="DD40" s="627">
        <v>83889</v>
      </c>
      <c r="DE40" s="622"/>
      <c r="DF40" s="622"/>
      <c r="DG40" s="622"/>
      <c r="DH40" s="622"/>
      <c r="DI40" s="622"/>
      <c r="DJ40" s="622"/>
      <c r="DK40" s="623"/>
      <c r="DL40" s="627">
        <v>83889</v>
      </c>
      <c r="DM40" s="622"/>
      <c r="DN40" s="622"/>
      <c r="DO40" s="622"/>
      <c r="DP40" s="622"/>
      <c r="DQ40" s="622"/>
      <c r="DR40" s="622"/>
      <c r="DS40" s="622"/>
      <c r="DT40" s="622"/>
      <c r="DU40" s="622"/>
      <c r="DV40" s="623"/>
      <c r="DW40" s="624">
        <v>2.4</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5161249</v>
      </c>
      <c r="S41" s="646"/>
      <c r="T41" s="646"/>
      <c r="U41" s="646"/>
      <c r="V41" s="646"/>
      <c r="W41" s="646"/>
      <c r="X41" s="646"/>
      <c r="Y41" s="649"/>
      <c r="Z41" s="650">
        <v>100</v>
      </c>
      <c r="AA41" s="650"/>
      <c r="AB41" s="650"/>
      <c r="AC41" s="650"/>
      <c r="AD41" s="651">
        <v>3461115</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63419</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291234</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358</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796540</v>
      </c>
      <c r="CS42" s="634"/>
      <c r="CT42" s="634"/>
      <c r="CU42" s="634"/>
      <c r="CV42" s="634"/>
      <c r="CW42" s="634"/>
      <c r="CX42" s="634"/>
      <c r="CY42" s="635"/>
      <c r="CZ42" s="624">
        <v>16</v>
      </c>
      <c r="DA42" s="636"/>
      <c r="DB42" s="636"/>
      <c r="DC42" s="637"/>
      <c r="DD42" s="627">
        <v>474822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19330</v>
      </c>
      <c r="CS43" s="634"/>
      <c r="CT43" s="634"/>
      <c r="CU43" s="634"/>
      <c r="CV43" s="634"/>
      <c r="CW43" s="634"/>
      <c r="CX43" s="634"/>
      <c r="CY43" s="635"/>
      <c r="CZ43" s="624">
        <v>0.4</v>
      </c>
      <c r="DA43" s="636"/>
      <c r="DB43" s="636"/>
      <c r="DC43" s="637"/>
      <c r="DD43" s="627">
        <v>19330</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796540</v>
      </c>
      <c r="CS44" s="622"/>
      <c r="CT44" s="622"/>
      <c r="CU44" s="622"/>
      <c r="CV44" s="622"/>
      <c r="CW44" s="622"/>
      <c r="CX44" s="622"/>
      <c r="CY44" s="623"/>
      <c r="CZ44" s="624">
        <v>16</v>
      </c>
      <c r="DA44" s="625"/>
      <c r="DB44" s="625"/>
      <c r="DC44" s="626"/>
      <c r="DD44" s="627">
        <v>474822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204665</v>
      </c>
      <c r="CS45" s="634"/>
      <c r="CT45" s="634"/>
      <c r="CU45" s="634"/>
      <c r="CV45" s="634"/>
      <c r="CW45" s="634"/>
      <c r="CX45" s="634"/>
      <c r="CY45" s="635"/>
      <c r="CZ45" s="624">
        <v>4.0999999999999996</v>
      </c>
      <c r="DA45" s="636"/>
      <c r="DB45" s="636"/>
      <c r="DC45" s="637"/>
      <c r="DD45" s="627">
        <v>25553</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577993</v>
      </c>
      <c r="CS46" s="622"/>
      <c r="CT46" s="622"/>
      <c r="CU46" s="622"/>
      <c r="CV46" s="622"/>
      <c r="CW46" s="622"/>
      <c r="CX46" s="622"/>
      <c r="CY46" s="623"/>
      <c r="CZ46" s="624">
        <v>11.6</v>
      </c>
      <c r="DA46" s="625"/>
      <c r="DB46" s="625"/>
      <c r="DC46" s="626"/>
      <c r="DD46" s="627">
        <v>435387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4977547</v>
      </c>
      <c r="CS49" s="606"/>
      <c r="CT49" s="606"/>
      <c r="CU49" s="606"/>
      <c r="CV49" s="606"/>
      <c r="CW49" s="606"/>
      <c r="CX49" s="606"/>
      <c r="CY49" s="607"/>
      <c r="CZ49" s="608">
        <v>100</v>
      </c>
      <c r="DA49" s="609"/>
      <c r="DB49" s="609"/>
      <c r="DC49" s="610"/>
      <c r="DD49" s="611">
        <v>3804298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UqPfRp1PKLY8JAariXs5/sF2deFBUZjM1BvA6lvDkq6vxGDcOh3xHqr/z/1mivtu/7KgwDW0Syp53Ll6Hh/Vlg==" saltValue="a31qjRYL/XLzTwNc/IFwl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V32" sqref="V32:Z32"/>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5145</v>
      </c>
      <c r="R7" s="1103"/>
      <c r="S7" s="1103"/>
      <c r="T7" s="1103"/>
      <c r="U7" s="1103"/>
      <c r="V7" s="1103">
        <v>4961</v>
      </c>
      <c r="W7" s="1103"/>
      <c r="X7" s="1103"/>
      <c r="Y7" s="1103"/>
      <c r="Z7" s="1103"/>
      <c r="AA7" s="1103">
        <v>184</v>
      </c>
      <c r="AB7" s="1103"/>
      <c r="AC7" s="1103"/>
      <c r="AD7" s="1103"/>
      <c r="AE7" s="1104"/>
      <c r="AF7" s="1105">
        <v>181</v>
      </c>
      <c r="AG7" s="1106"/>
      <c r="AH7" s="1106"/>
      <c r="AI7" s="1106"/>
      <c r="AJ7" s="1107"/>
      <c r="AK7" s="1108">
        <v>313</v>
      </c>
      <c r="AL7" s="1109"/>
      <c r="AM7" s="1109"/>
      <c r="AN7" s="1109"/>
      <c r="AO7" s="1109"/>
      <c r="AP7" s="1109">
        <v>2554</v>
      </c>
      <c r="AQ7" s="1109"/>
      <c r="AR7" s="1109"/>
      <c r="AS7" s="1109"/>
      <c r="AT7" s="1109"/>
      <c r="AU7" s="1110" t="s">
        <v>546</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562</v>
      </c>
      <c r="BS7" s="1099" t="s">
        <v>561</v>
      </c>
      <c r="BT7" s="1100"/>
      <c r="BU7" s="1100"/>
      <c r="BV7" s="1100"/>
      <c r="BW7" s="1100"/>
      <c r="BX7" s="1100"/>
      <c r="BY7" s="1100"/>
      <c r="BZ7" s="1100"/>
      <c r="CA7" s="1100"/>
      <c r="CB7" s="1100"/>
      <c r="CC7" s="1100"/>
      <c r="CD7" s="1100"/>
      <c r="CE7" s="1100"/>
      <c r="CF7" s="1100"/>
      <c r="CG7" s="1112"/>
      <c r="CH7" s="1096">
        <v>1</v>
      </c>
      <c r="CI7" s="1097"/>
      <c r="CJ7" s="1097"/>
      <c r="CK7" s="1097"/>
      <c r="CL7" s="1098"/>
      <c r="CM7" s="1096">
        <v>718</v>
      </c>
      <c r="CN7" s="1097"/>
      <c r="CO7" s="1097"/>
      <c r="CP7" s="1097"/>
      <c r="CQ7" s="1098"/>
      <c r="CR7" s="1096">
        <v>5</v>
      </c>
      <c r="CS7" s="1097"/>
      <c r="CT7" s="1097"/>
      <c r="CU7" s="1097"/>
      <c r="CV7" s="1098"/>
      <c r="CW7" s="1096" t="s">
        <v>547</v>
      </c>
      <c r="CX7" s="1097"/>
      <c r="CY7" s="1097"/>
      <c r="CZ7" s="1097"/>
      <c r="DA7" s="1098"/>
      <c r="DB7" s="1096" t="s">
        <v>547</v>
      </c>
      <c r="DC7" s="1097"/>
      <c r="DD7" s="1097"/>
      <c r="DE7" s="1097"/>
      <c r="DF7" s="1098"/>
      <c r="DG7" s="1096" t="s">
        <v>547</v>
      </c>
      <c r="DH7" s="1097"/>
      <c r="DI7" s="1097"/>
      <c r="DJ7" s="1097"/>
      <c r="DK7" s="1098"/>
      <c r="DL7" s="1096" t="s">
        <v>547</v>
      </c>
      <c r="DM7" s="1097"/>
      <c r="DN7" s="1097"/>
      <c r="DO7" s="1097"/>
      <c r="DP7" s="1098"/>
      <c r="DQ7" s="1096" t="s">
        <v>547</v>
      </c>
      <c r="DR7" s="1097"/>
      <c r="DS7" s="1097"/>
      <c r="DT7" s="1097"/>
      <c r="DU7" s="1098"/>
      <c r="DV7" s="1099"/>
      <c r="DW7" s="1100"/>
      <c r="DX7" s="1100"/>
      <c r="DY7" s="1100"/>
      <c r="DZ7" s="1101"/>
      <c r="EA7" s="222"/>
    </row>
    <row r="8" spans="1:131" s="223" customFormat="1" ht="26.25" customHeight="1" x14ac:dyDescent="0.2">
      <c r="A8" s="226">
        <v>2</v>
      </c>
      <c r="B8" s="1030" t="s">
        <v>375</v>
      </c>
      <c r="C8" s="1031"/>
      <c r="D8" s="1031"/>
      <c r="E8" s="1031"/>
      <c r="F8" s="1031"/>
      <c r="G8" s="1031"/>
      <c r="H8" s="1031"/>
      <c r="I8" s="1031"/>
      <c r="J8" s="1031"/>
      <c r="K8" s="1031"/>
      <c r="L8" s="1031"/>
      <c r="M8" s="1031"/>
      <c r="N8" s="1031"/>
      <c r="O8" s="1031"/>
      <c r="P8" s="1032"/>
      <c r="Q8" s="1038">
        <v>21</v>
      </c>
      <c r="R8" s="1039"/>
      <c r="S8" s="1039"/>
      <c r="T8" s="1039"/>
      <c r="U8" s="1039"/>
      <c r="V8" s="1039">
        <v>21</v>
      </c>
      <c r="W8" s="1039"/>
      <c r="X8" s="1039"/>
      <c r="Y8" s="1039"/>
      <c r="Z8" s="1039"/>
      <c r="AA8" s="1039" t="s">
        <v>547</v>
      </c>
      <c r="AB8" s="1039"/>
      <c r="AC8" s="1039"/>
      <c r="AD8" s="1039"/>
      <c r="AE8" s="1040"/>
      <c r="AF8" s="1035" t="s">
        <v>122</v>
      </c>
      <c r="AG8" s="1036"/>
      <c r="AH8" s="1036"/>
      <c r="AI8" s="1036"/>
      <c r="AJ8" s="1037"/>
      <c r="AK8" s="1080" t="s">
        <v>547</v>
      </c>
      <c r="AL8" s="1081"/>
      <c r="AM8" s="1081"/>
      <c r="AN8" s="1081"/>
      <c r="AO8" s="1081"/>
      <c r="AP8" s="1081" t="s">
        <v>547</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7">
        <v>5161</v>
      </c>
      <c r="R23" s="1061"/>
      <c r="S23" s="1061"/>
      <c r="T23" s="1061"/>
      <c r="U23" s="1061"/>
      <c r="V23" s="1061">
        <v>4977</v>
      </c>
      <c r="W23" s="1061"/>
      <c r="X23" s="1061"/>
      <c r="Y23" s="1061"/>
      <c r="Z23" s="1061"/>
      <c r="AA23" s="1061">
        <v>184</v>
      </c>
      <c r="AB23" s="1061"/>
      <c r="AC23" s="1061"/>
      <c r="AD23" s="1061"/>
      <c r="AE23" s="1068"/>
      <c r="AF23" s="1069">
        <v>181</v>
      </c>
      <c r="AG23" s="1061"/>
      <c r="AH23" s="1061"/>
      <c r="AI23" s="1061"/>
      <c r="AJ23" s="1070"/>
      <c r="AK23" s="1071"/>
      <c r="AL23" s="1072"/>
      <c r="AM23" s="1072"/>
      <c r="AN23" s="1072"/>
      <c r="AO23" s="1072"/>
      <c r="AP23" s="1061">
        <v>2554</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389</v>
      </c>
      <c r="C28" s="1048"/>
      <c r="D28" s="1048"/>
      <c r="E28" s="1048"/>
      <c r="F28" s="1048"/>
      <c r="G28" s="1048"/>
      <c r="H28" s="1048"/>
      <c r="I28" s="1048"/>
      <c r="J28" s="1048"/>
      <c r="K28" s="1048"/>
      <c r="L28" s="1048"/>
      <c r="M28" s="1048"/>
      <c r="N28" s="1048"/>
      <c r="O28" s="1048"/>
      <c r="P28" s="1049"/>
      <c r="Q28" s="1050">
        <v>864</v>
      </c>
      <c r="R28" s="1051"/>
      <c r="S28" s="1051"/>
      <c r="T28" s="1051"/>
      <c r="U28" s="1051"/>
      <c r="V28" s="1051">
        <v>851</v>
      </c>
      <c r="W28" s="1051"/>
      <c r="X28" s="1051"/>
      <c r="Y28" s="1051"/>
      <c r="Z28" s="1051"/>
      <c r="AA28" s="1051">
        <v>13</v>
      </c>
      <c r="AB28" s="1051"/>
      <c r="AC28" s="1051"/>
      <c r="AD28" s="1051"/>
      <c r="AE28" s="1052"/>
      <c r="AF28" s="1053">
        <v>13</v>
      </c>
      <c r="AG28" s="1051"/>
      <c r="AH28" s="1051"/>
      <c r="AI28" s="1051"/>
      <c r="AJ28" s="1054"/>
      <c r="AK28" s="1042">
        <v>63</v>
      </c>
      <c r="AL28" s="1043"/>
      <c r="AM28" s="1043"/>
      <c r="AN28" s="1043"/>
      <c r="AO28" s="1043"/>
      <c r="AP28" s="1043" t="s">
        <v>547</v>
      </c>
      <c r="AQ28" s="1043"/>
      <c r="AR28" s="1043"/>
      <c r="AS28" s="1043"/>
      <c r="AT28" s="1043"/>
      <c r="AU28" s="1043" t="s">
        <v>547</v>
      </c>
      <c r="AV28" s="1043"/>
      <c r="AW28" s="1043"/>
      <c r="AX28" s="1043"/>
      <c r="AY28" s="1043"/>
      <c r="AZ28" s="1044" t="s">
        <v>547</v>
      </c>
      <c r="BA28" s="1044"/>
      <c r="BB28" s="1044"/>
      <c r="BC28" s="1044"/>
      <c r="BD28" s="1044"/>
      <c r="BE28" s="1045" t="s">
        <v>548</v>
      </c>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390</v>
      </c>
      <c r="C29" s="1031"/>
      <c r="D29" s="1031"/>
      <c r="E29" s="1031"/>
      <c r="F29" s="1031"/>
      <c r="G29" s="1031"/>
      <c r="H29" s="1031"/>
      <c r="I29" s="1031"/>
      <c r="J29" s="1031"/>
      <c r="K29" s="1031"/>
      <c r="L29" s="1031"/>
      <c r="M29" s="1031"/>
      <c r="N29" s="1031"/>
      <c r="O29" s="1031"/>
      <c r="P29" s="1032"/>
      <c r="Q29" s="1038">
        <v>144</v>
      </c>
      <c r="R29" s="1039"/>
      <c r="S29" s="1039"/>
      <c r="T29" s="1039"/>
      <c r="U29" s="1039"/>
      <c r="V29" s="1039">
        <v>140</v>
      </c>
      <c r="W29" s="1039"/>
      <c r="X29" s="1039"/>
      <c r="Y29" s="1039"/>
      <c r="Z29" s="1039"/>
      <c r="AA29" s="1039">
        <v>4</v>
      </c>
      <c r="AB29" s="1039"/>
      <c r="AC29" s="1039"/>
      <c r="AD29" s="1039"/>
      <c r="AE29" s="1040"/>
      <c r="AF29" s="1035">
        <v>4</v>
      </c>
      <c r="AG29" s="1036"/>
      <c r="AH29" s="1036"/>
      <c r="AI29" s="1036"/>
      <c r="AJ29" s="1037"/>
      <c r="AK29" s="980">
        <v>35</v>
      </c>
      <c r="AL29" s="971"/>
      <c r="AM29" s="971"/>
      <c r="AN29" s="971"/>
      <c r="AO29" s="971"/>
      <c r="AP29" s="971" t="s">
        <v>547</v>
      </c>
      <c r="AQ29" s="971"/>
      <c r="AR29" s="971"/>
      <c r="AS29" s="971"/>
      <c r="AT29" s="971"/>
      <c r="AU29" s="971" t="s">
        <v>547</v>
      </c>
      <c r="AV29" s="971"/>
      <c r="AW29" s="971"/>
      <c r="AX29" s="971"/>
      <c r="AY29" s="971"/>
      <c r="AZ29" s="1041" t="s">
        <v>547</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391</v>
      </c>
      <c r="C30" s="1031"/>
      <c r="D30" s="1031"/>
      <c r="E30" s="1031"/>
      <c r="F30" s="1031"/>
      <c r="G30" s="1031"/>
      <c r="H30" s="1031"/>
      <c r="I30" s="1031"/>
      <c r="J30" s="1031"/>
      <c r="K30" s="1031"/>
      <c r="L30" s="1031"/>
      <c r="M30" s="1031"/>
      <c r="N30" s="1031"/>
      <c r="O30" s="1031"/>
      <c r="P30" s="1032"/>
      <c r="Q30" s="1038">
        <v>128</v>
      </c>
      <c r="R30" s="1039"/>
      <c r="S30" s="1039"/>
      <c r="T30" s="1039"/>
      <c r="U30" s="1039"/>
      <c r="V30" s="1039">
        <v>105</v>
      </c>
      <c r="W30" s="1039"/>
      <c r="X30" s="1039"/>
      <c r="Y30" s="1039"/>
      <c r="Z30" s="1039"/>
      <c r="AA30" s="1039">
        <v>24</v>
      </c>
      <c r="AB30" s="1039"/>
      <c r="AC30" s="1039"/>
      <c r="AD30" s="1039"/>
      <c r="AE30" s="1040"/>
      <c r="AF30" s="1035">
        <v>271</v>
      </c>
      <c r="AG30" s="1036"/>
      <c r="AH30" s="1036"/>
      <c r="AI30" s="1036"/>
      <c r="AJ30" s="1037"/>
      <c r="AK30" s="980">
        <v>4</v>
      </c>
      <c r="AL30" s="971"/>
      <c r="AM30" s="971"/>
      <c r="AN30" s="971"/>
      <c r="AO30" s="971"/>
      <c r="AP30" s="971">
        <v>208</v>
      </c>
      <c r="AQ30" s="971"/>
      <c r="AR30" s="971"/>
      <c r="AS30" s="971"/>
      <c r="AT30" s="971"/>
      <c r="AU30" s="971">
        <v>3</v>
      </c>
      <c r="AV30" s="971"/>
      <c r="AW30" s="971"/>
      <c r="AX30" s="971"/>
      <c r="AY30" s="971"/>
      <c r="AZ30" s="1041" t="s">
        <v>547</v>
      </c>
      <c r="BA30" s="1041"/>
      <c r="BB30" s="1041"/>
      <c r="BC30" s="1041"/>
      <c r="BD30" s="1041"/>
      <c r="BE30" s="972" t="s">
        <v>392</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393</v>
      </c>
      <c r="C31" s="1031"/>
      <c r="D31" s="1031"/>
      <c r="E31" s="1031"/>
      <c r="F31" s="1031"/>
      <c r="G31" s="1031"/>
      <c r="H31" s="1031"/>
      <c r="I31" s="1031"/>
      <c r="J31" s="1031"/>
      <c r="K31" s="1031"/>
      <c r="L31" s="1031"/>
      <c r="M31" s="1031"/>
      <c r="N31" s="1031"/>
      <c r="O31" s="1031"/>
      <c r="P31" s="1032"/>
      <c r="Q31" s="1038">
        <v>514</v>
      </c>
      <c r="R31" s="1039"/>
      <c r="S31" s="1039"/>
      <c r="T31" s="1039"/>
      <c r="U31" s="1039"/>
      <c r="V31" s="1039">
        <v>486</v>
      </c>
      <c r="W31" s="1039"/>
      <c r="X31" s="1039"/>
      <c r="Y31" s="1039"/>
      <c r="Z31" s="1039"/>
      <c r="AA31" s="1039">
        <v>27</v>
      </c>
      <c r="AB31" s="1039"/>
      <c r="AC31" s="1039"/>
      <c r="AD31" s="1039"/>
      <c r="AE31" s="1040"/>
      <c r="AF31" s="1035">
        <v>99</v>
      </c>
      <c r="AG31" s="1036"/>
      <c r="AH31" s="1036"/>
      <c r="AI31" s="1036"/>
      <c r="AJ31" s="1037"/>
      <c r="AK31" s="980">
        <v>371</v>
      </c>
      <c r="AL31" s="971"/>
      <c r="AM31" s="971"/>
      <c r="AN31" s="971"/>
      <c r="AO31" s="971"/>
      <c r="AP31" s="971">
        <v>2989</v>
      </c>
      <c r="AQ31" s="971"/>
      <c r="AR31" s="971"/>
      <c r="AS31" s="971"/>
      <c r="AT31" s="971"/>
      <c r="AU31" s="971">
        <v>2896</v>
      </c>
      <c r="AV31" s="971"/>
      <c r="AW31" s="971"/>
      <c r="AX31" s="971"/>
      <c r="AY31" s="971"/>
      <c r="AZ31" s="1041" t="s">
        <v>547</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c r="C32" s="1031"/>
      <c r="D32" s="1031"/>
      <c r="E32" s="1031"/>
      <c r="F32" s="1031"/>
      <c r="G32" s="1031"/>
      <c r="H32" s="1031"/>
      <c r="I32" s="1031"/>
      <c r="J32" s="1031"/>
      <c r="K32" s="1031"/>
      <c r="L32" s="1031"/>
      <c r="M32" s="1031"/>
      <c r="N32" s="1031"/>
      <c r="O32" s="1031"/>
      <c r="P32" s="1032"/>
      <c r="Q32" s="1038"/>
      <c r="R32" s="1039"/>
      <c r="S32" s="1039"/>
      <c r="T32" s="1039"/>
      <c r="U32" s="1039"/>
      <c r="V32" s="1039"/>
      <c r="W32" s="1039"/>
      <c r="X32" s="1039"/>
      <c r="Y32" s="1039"/>
      <c r="Z32" s="1039"/>
      <c r="AA32" s="1039"/>
      <c r="AB32" s="1039"/>
      <c r="AC32" s="1039"/>
      <c r="AD32" s="1039"/>
      <c r="AE32" s="1040"/>
      <c r="AF32" s="1035"/>
      <c r="AG32" s="1036"/>
      <c r="AH32" s="1036"/>
      <c r="AI32" s="1036"/>
      <c r="AJ32" s="1037"/>
      <c r="AK32" s="980"/>
      <c r="AL32" s="971"/>
      <c r="AM32" s="971"/>
      <c r="AN32" s="971"/>
      <c r="AO32" s="971"/>
      <c r="AP32" s="971"/>
      <c r="AQ32" s="971"/>
      <c r="AR32" s="971"/>
      <c r="AS32" s="971"/>
      <c r="AT32" s="971"/>
      <c r="AU32" s="971"/>
      <c r="AV32" s="971"/>
      <c r="AW32" s="971"/>
      <c r="AX32" s="971"/>
      <c r="AY32" s="971"/>
      <c r="AZ32" s="1041"/>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377</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387</v>
      </c>
      <c r="AG63" s="959"/>
      <c r="AH63" s="959"/>
      <c r="AI63" s="959"/>
      <c r="AJ63" s="1022"/>
      <c r="AK63" s="1023"/>
      <c r="AL63" s="963"/>
      <c r="AM63" s="963"/>
      <c r="AN63" s="963"/>
      <c r="AO63" s="963"/>
      <c r="AP63" s="959">
        <v>3197</v>
      </c>
      <c r="AQ63" s="959"/>
      <c r="AR63" s="959"/>
      <c r="AS63" s="959"/>
      <c r="AT63" s="959"/>
      <c r="AU63" s="959">
        <v>2899</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397</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549</v>
      </c>
      <c r="C68" s="986"/>
      <c r="D68" s="986"/>
      <c r="E68" s="986"/>
      <c r="F68" s="986"/>
      <c r="G68" s="986"/>
      <c r="H68" s="986"/>
      <c r="I68" s="986"/>
      <c r="J68" s="986"/>
      <c r="K68" s="986"/>
      <c r="L68" s="986"/>
      <c r="M68" s="986"/>
      <c r="N68" s="986"/>
      <c r="O68" s="986"/>
      <c r="P68" s="987"/>
      <c r="Q68" s="988">
        <v>603</v>
      </c>
      <c r="R68" s="982"/>
      <c r="S68" s="982"/>
      <c r="T68" s="982"/>
      <c r="U68" s="982"/>
      <c r="V68" s="982">
        <v>473</v>
      </c>
      <c r="W68" s="982"/>
      <c r="X68" s="982"/>
      <c r="Y68" s="982"/>
      <c r="Z68" s="982"/>
      <c r="AA68" s="982">
        <v>129</v>
      </c>
      <c r="AB68" s="982"/>
      <c r="AC68" s="982"/>
      <c r="AD68" s="982"/>
      <c r="AE68" s="982"/>
      <c r="AF68" s="982">
        <v>129</v>
      </c>
      <c r="AG68" s="982"/>
      <c r="AH68" s="982"/>
      <c r="AI68" s="982"/>
      <c r="AJ68" s="982"/>
      <c r="AK68" s="982">
        <v>6</v>
      </c>
      <c r="AL68" s="982"/>
      <c r="AM68" s="982"/>
      <c r="AN68" s="982"/>
      <c r="AO68" s="982"/>
      <c r="AP68" s="982">
        <v>15</v>
      </c>
      <c r="AQ68" s="982"/>
      <c r="AR68" s="982"/>
      <c r="AS68" s="982"/>
      <c r="AT68" s="982"/>
      <c r="AU68" s="982">
        <v>1</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550</v>
      </c>
      <c r="C69" s="975"/>
      <c r="D69" s="975"/>
      <c r="E69" s="975"/>
      <c r="F69" s="975"/>
      <c r="G69" s="975"/>
      <c r="H69" s="975"/>
      <c r="I69" s="975"/>
      <c r="J69" s="975"/>
      <c r="K69" s="975"/>
      <c r="L69" s="975"/>
      <c r="M69" s="975"/>
      <c r="N69" s="975"/>
      <c r="O69" s="975"/>
      <c r="P69" s="976"/>
      <c r="Q69" s="977">
        <v>57</v>
      </c>
      <c r="R69" s="971"/>
      <c r="S69" s="971"/>
      <c r="T69" s="971"/>
      <c r="U69" s="971"/>
      <c r="V69" s="971">
        <v>39</v>
      </c>
      <c r="W69" s="971"/>
      <c r="X69" s="971"/>
      <c r="Y69" s="971"/>
      <c r="Z69" s="971"/>
      <c r="AA69" s="971">
        <v>18</v>
      </c>
      <c r="AB69" s="971"/>
      <c r="AC69" s="971"/>
      <c r="AD69" s="971"/>
      <c r="AE69" s="971"/>
      <c r="AF69" s="971">
        <v>18</v>
      </c>
      <c r="AG69" s="971"/>
      <c r="AH69" s="971"/>
      <c r="AI69" s="971"/>
      <c r="AJ69" s="971"/>
      <c r="AK69" s="971" t="s">
        <v>547</v>
      </c>
      <c r="AL69" s="971"/>
      <c r="AM69" s="971"/>
      <c r="AN69" s="971"/>
      <c r="AO69" s="971"/>
      <c r="AP69" s="971" t="s">
        <v>547</v>
      </c>
      <c r="AQ69" s="971"/>
      <c r="AR69" s="971"/>
      <c r="AS69" s="971"/>
      <c r="AT69" s="971"/>
      <c r="AU69" s="971" t="s">
        <v>547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551</v>
      </c>
      <c r="C70" s="975"/>
      <c r="D70" s="975"/>
      <c r="E70" s="975"/>
      <c r="F70" s="975"/>
      <c r="G70" s="975"/>
      <c r="H70" s="975"/>
      <c r="I70" s="975"/>
      <c r="J70" s="975"/>
      <c r="K70" s="975"/>
      <c r="L70" s="975"/>
      <c r="M70" s="975"/>
      <c r="N70" s="975"/>
      <c r="O70" s="975"/>
      <c r="P70" s="976"/>
      <c r="Q70" s="977">
        <v>65</v>
      </c>
      <c r="R70" s="971"/>
      <c r="S70" s="971"/>
      <c r="T70" s="971"/>
      <c r="U70" s="971"/>
      <c r="V70" s="971">
        <v>60</v>
      </c>
      <c r="W70" s="971"/>
      <c r="X70" s="971"/>
      <c r="Y70" s="971"/>
      <c r="Z70" s="971"/>
      <c r="AA70" s="971">
        <v>5</v>
      </c>
      <c r="AB70" s="971"/>
      <c r="AC70" s="971"/>
      <c r="AD70" s="971"/>
      <c r="AE70" s="971"/>
      <c r="AF70" s="971">
        <v>5</v>
      </c>
      <c r="AG70" s="971"/>
      <c r="AH70" s="971"/>
      <c r="AI70" s="971"/>
      <c r="AJ70" s="971"/>
      <c r="AK70" s="971" t="s">
        <v>547</v>
      </c>
      <c r="AL70" s="971"/>
      <c r="AM70" s="971"/>
      <c r="AN70" s="971"/>
      <c r="AO70" s="971"/>
      <c r="AP70" s="971" t="s">
        <v>547</v>
      </c>
      <c r="AQ70" s="971"/>
      <c r="AR70" s="971"/>
      <c r="AS70" s="971"/>
      <c r="AT70" s="971"/>
      <c r="AU70" s="971" t="s">
        <v>547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552</v>
      </c>
      <c r="C71" s="975"/>
      <c r="D71" s="975"/>
      <c r="E71" s="975"/>
      <c r="F71" s="975"/>
      <c r="G71" s="975"/>
      <c r="H71" s="975"/>
      <c r="I71" s="975"/>
      <c r="J71" s="975"/>
      <c r="K71" s="975"/>
      <c r="L71" s="975"/>
      <c r="M71" s="975"/>
      <c r="N71" s="975"/>
      <c r="O71" s="975"/>
      <c r="P71" s="976"/>
      <c r="Q71" s="977">
        <v>7912</v>
      </c>
      <c r="R71" s="971"/>
      <c r="S71" s="971"/>
      <c r="T71" s="971"/>
      <c r="U71" s="971"/>
      <c r="V71" s="971">
        <v>7612</v>
      </c>
      <c r="W71" s="971"/>
      <c r="X71" s="971"/>
      <c r="Y71" s="971"/>
      <c r="Z71" s="971"/>
      <c r="AA71" s="971">
        <v>300</v>
      </c>
      <c r="AB71" s="971"/>
      <c r="AC71" s="971"/>
      <c r="AD71" s="971"/>
      <c r="AE71" s="971"/>
      <c r="AF71" s="971">
        <v>300</v>
      </c>
      <c r="AG71" s="971"/>
      <c r="AH71" s="971"/>
      <c r="AI71" s="971"/>
      <c r="AJ71" s="971"/>
      <c r="AK71" s="971" t="s">
        <v>547</v>
      </c>
      <c r="AL71" s="971"/>
      <c r="AM71" s="971"/>
      <c r="AN71" s="971"/>
      <c r="AO71" s="971"/>
      <c r="AP71" s="971" t="s">
        <v>547</v>
      </c>
      <c r="AQ71" s="971"/>
      <c r="AR71" s="971"/>
      <c r="AS71" s="971"/>
      <c r="AT71" s="971"/>
      <c r="AU71" s="971" t="s">
        <v>547</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553</v>
      </c>
      <c r="C72" s="975"/>
      <c r="D72" s="975"/>
      <c r="E72" s="975"/>
      <c r="F72" s="975"/>
      <c r="G72" s="975"/>
      <c r="H72" s="975"/>
      <c r="I72" s="975"/>
      <c r="J72" s="975"/>
      <c r="K72" s="975"/>
      <c r="L72" s="975"/>
      <c r="M72" s="975"/>
      <c r="N72" s="975"/>
      <c r="O72" s="975"/>
      <c r="P72" s="976"/>
      <c r="Q72" s="977">
        <v>3006</v>
      </c>
      <c r="R72" s="971"/>
      <c r="S72" s="971"/>
      <c r="T72" s="971"/>
      <c r="U72" s="971"/>
      <c r="V72" s="971">
        <v>2894</v>
      </c>
      <c r="W72" s="971"/>
      <c r="X72" s="971"/>
      <c r="Y72" s="971"/>
      <c r="Z72" s="971"/>
      <c r="AA72" s="971">
        <v>112</v>
      </c>
      <c r="AB72" s="971"/>
      <c r="AC72" s="971"/>
      <c r="AD72" s="971"/>
      <c r="AE72" s="971"/>
      <c r="AF72" s="971">
        <v>112</v>
      </c>
      <c r="AG72" s="971"/>
      <c r="AH72" s="971"/>
      <c r="AI72" s="971"/>
      <c r="AJ72" s="971"/>
      <c r="AK72" s="971">
        <v>4</v>
      </c>
      <c r="AL72" s="971"/>
      <c r="AM72" s="971"/>
      <c r="AN72" s="971"/>
      <c r="AO72" s="971"/>
      <c r="AP72" s="971">
        <v>2444</v>
      </c>
      <c r="AQ72" s="971"/>
      <c r="AR72" s="971"/>
      <c r="AS72" s="971"/>
      <c r="AT72" s="971"/>
      <c r="AU72" s="971">
        <v>149</v>
      </c>
      <c r="AV72" s="971"/>
      <c r="AW72" s="971"/>
      <c r="AX72" s="971"/>
      <c r="AY72" s="971"/>
      <c r="AZ72" s="972" t="s">
        <v>563</v>
      </c>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554</v>
      </c>
      <c r="C73" s="975"/>
      <c r="D73" s="975"/>
      <c r="E73" s="975"/>
      <c r="F73" s="975"/>
      <c r="G73" s="975"/>
      <c r="H73" s="975"/>
      <c r="I73" s="975"/>
      <c r="J73" s="975"/>
      <c r="K73" s="975"/>
      <c r="L73" s="975"/>
      <c r="M73" s="975"/>
      <c r="N73" s="975"/>
      <c r="O73" s="975"/>
      <c r="P73" s="976"/>
      <c r="Q73" s="977">
        <v>1716</v>
      </c>
      <c r="R73" s="971"/>
      <c r="S73" s="971"/>
      <c r="T73" s="971"/>
      <c r="U73" s="971"/>
      <c r="V73" s="971">
        <v>1617</v>
      </c>
      <c r="W73" s="971"/>
      <c r="X73" s="971"/>
      <c r="Y73" s="971"/>
      <c r="Z73" s="971"/>
      <c r="AA73" s="971">
        <v>99</v>
      </c>
      <c r="AB73" s="971"/>
      <c r="AC73" s="971"/>
      <c r="AD73" s="971"/>
      <c r="AE73" s="971"/>
      <c r="AF73" s="971">
        <v>99</v>
      </c>
      <c r="AG73" s="971"/>
      <c r="AH73" s="971"/>
      <c r="AI73" s="971"/>
      <c r="AJ73" s="971"/>
      <c r="AK73" s="971">
        <v>62</v>
      </c>
      <c r="AL73" s="971"/>
      <c r="AM73" s="971"/>
      <c r="AN73" s="971"/>
      <c r="AO73" s="971"/>
      <c r="AP73" s="971">
        <v>1222</v>
      </c>
      <c r="AQ73" s="971"/>
      <c r="AR73" s="971"/>
      <c r="AS73" s="971"/>
      <c r="AT73" s="971"/>
      <c r="AU73" s="971">
        <v>44</v>
      </c>
      <c r="AV73" s="971"/>
      <c r="AW73" s="971"/>
      <c r="AX73" s="971"/>
      <c r="AY73" s="971"/>
      <c r="AZ73" s="972" t="s">
        <v>564</v>
      </c>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555</v>
      </c>
      <c r="C74" s="975"/>
      <c r="D74" s="975"/>
      <c r="E74" s="975"/>
      <c r="F74" s="975"/>
      <c r="G74" s="975"/>
      <c r="H74" s="975"/>
      <c r="I74" s="975"/>
      <c r="J74" s="975"/>
      <c r="K74" s="975"/>
      <c r="L74" s="975"/>
      <c r="M74" s="975"/>
      <c r="N74" s="975"/>
      <c r="O74" s="975"/>
      <c r="P74" s="976"/>
      <c r="Q74" s="977">
        <v>632</v>
      </c>
      <c r="R74" s="971"/>
      <c r="S74" s="971"/>
      <c r="T74" s="971"/>
      <c r="U74" s="971"/>
      <c r="V74" s="971">
        <v>515</v>
      </c>
      <c r="W74" s="971"/>
      <c r="X74" s="971"/>
      <c r="Y74" s="971"/>
      <c r="Z74" s="971"/>
      <c r="AA74" s="971">
        <v>117</v>
      </c>
      <c r="AB74" s="971"/>
      <c r="AC74" s="971"/>
      <c r="AD74" s="971"/>
      <c r="AE74" s="971"/>
      <c r="AF74" s="971">
        <v>117</v>
      </c>
      <c r="AG74" s="971"/>
      <c r="AH74" s="971"/>
      <c r="AI74" s="971"/>
      <c r="AJ74" s="971"/>
      <c r="AK74" s="971" t="s">
        <v>547</v>
      </c>
      <c r="AL74" s="971"/>
      <c r="AM74" s="971"/>
      <c r="AN74" s="971"/>
      <c r="AO74" s="971"/>
      <c r="AP74" s="971" t="s">
        <v>547</v>
      </c>
      <c r="AQ74" s="971"/>
      <c r="AR74" s="971"/>
      <c r="AS74" s="971"/>
      <c r="AT74" s="971"/>
      <c r="AU74" s="971" t="s">
        <v>547</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556</v>
      </c>
      <c r="C75" s="975"/>
      <c r="D75" s="975"/>
      <c r="E75" s="975"/>
      <c r="F75" s="975"/>
      <c r="G75" s="975"/>
      <c r="H75" s="975"/>
      <c r="I75" s="975"/>
      <c r="J75" s="975"/>
      <c r="K75" s="975"/>
      <c r="L75" s="975"/>
      <c r="M75" s="975"/>
      <c r="N75" s="975"/>
      <c r="O75" s="975"/>
      <c r="P75" s="976"/>
      <c r="Q75" s="978">
        <v>38</v>
      </c>
      <c r="R75" s="979"/>
      <c r="S75" s="979"/>
      <c r="T75" s="979"/>
      <c r="U75" s="980"/>
      <c r="V75" s="981">
        <v>31</v>
      </c>
      <c r="W75" s="979"/>
      <c r="X75" s="979"/>
      <c r="Y75" s="979"/>
      <c r="Z75" s="980"/>
      <c r="AA75" s="981">
        <v>7</v>
      </c>
      <c r="AB75" s="979"/>
      <c r="AC75" s="979"/>
      <c r="AD75" s="979"/>
      <c r="AE75" s="980"/>
      <c r="AF75" s="981">
        <v>7</v>
      </c>
      <c r="AG75" s="979"/>
      <c r="AH75" s="979"/>
      <c r="AI75" s="979"/>
      <c r="AJ75" s="980"/>
      <c r="AK75" s="981" t="s">
        <v>547</v>
      </c>
      <c r="AL75" s="979"/>
      <c r="AM75" s="979"/>
      <c r="AN75" s="979"/>
      <c r="AO75" s="980"/>
      <c r="AP75" s="981" t="s">
        <v>547</v>
      </c>
      <c r="AQ75" s="979"/>
      <c r="AR75" s="979"/>
      <c r="AS75" s="979"/>
      <c r="AT75" s="980"/>
      <c r="AU75" s="981" t="s">
        <v>547</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557</v>
      </c>
      <c r="C76" s="975"/>
      <c r="D76" s="975"/>
      <c r="E76" s="975"/>
      <c r="F76" s="975"/>
      <c r="G76" s="975"/>
      <c r="H76" s="975"/>
      <c r="I76" s="975"/>
      <c r="J76" s="975"/>
      <c r="K76" s="975"/>
      <c r="L76" s="975"/>
      <c r="M76" s="975"/>
      <c r="N76" s="975"/>
      <c r="O76" s="975"/>
      <c r="P76" s="976"/>
      <c r="Q76" s="978">
        <v>4479</v>
      </c>
      <c r="R76" s="979"/>
      <c r="S76" s="979"/>
      <c r="T76" s="979"/>
      <c r="U76" s="980"/>
      <c r="V76" s="981">
        <v>4199</v>
      </c>
      <c r="W76" s="979"/>
      <c r="X76" s="979"/>
      <c r="Y76" s="979"/>
      <c r="Z76" s="980"/>
      <c r="AA76" s="981">
        <v>280</v>
      </c>
      <c r="AB76" s="979"/>
      <c r="AC76" s="979"/>
      <c r="AD76" s="979"/>
      <c r="AE76" s="980"/>
      <c r="AF76" s="981">
        <v>280</v>
      </c>
      <c r="AG76" s="979"/>
      <c r="AH76" s="979"/>
      <c r="AI76" s="979"/>
      <c r="AJ76" s="980"/>
      <c r="AK76" s="981" t="s">
        <v>547</v>
      </c>
      <c r="AL76" s="979"/>
      <c r="AM76" s="979"/>
      <c r="AN76" s="979"/>
      <c r="AO76" s="980"/>
      <c r="AP76" s="981" t="s">
        <v>547</v>
      </c>
      <c r="AQ76" s="979"/>
      <c r="AR76" s="979"/>
      <c r="AS76" s="979"/>
      <c r="AT76" s="980"/>
      <c r="AU76" s="981" t="s">
        <v>547</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t="s">
        <v>558</v>
      </c>
      <c r="C77" s="975"/>
      <c r="D77" s="975"/>
      <c r="E77" s="975"/>
      <c r="F77" s="975"/>
      <c r="G77" s="975"/>
      <c r="H77" s="975"/>
      <c r="I77" s="975"/>
      <c r="J77" s="975"/>
      <c r="K77" s="975"/>
      <c r="L77" s="975"/>
      <c r="M77" s="975"/>
      <c r="N77" s="975"/>
      <c r="O77" s="975"/>
      <c r="P77" s="976"/>
      <c r="Q77" s="978">
        <v>310</v>
      </c>
      <c r="R77" s="979"/>
      <c r="S77" s="979"/>
      <c r="T77" s="979"/>
      <c r="U77" s="980"/>
      <c r="V77" s="981">
        <v>281</v>
      </c>
      <c r="W77" s="979"/>
      <c r="X77" s="979"/>
      <c r="Y77" s="979"/>
      <c r="Z77" s="980"/>
      <c r="AA77" s="981">
        <v>29</v>
      </c>
      <c r="AB77" s="979"/>
      <c r="AC77" s="979"/>
      <c r="AD77" s="979"/>
      <c r="AE77" s="980"/>
      <c r="AF77" s="981">
        <v>29</v>
      </c>
      <c r="AG77" s="979"/>
      <c r="AH77" s="979"/>
      <c r="AI77" s="979"/>
      <c r="AJ77" s="980"/>
      <c r="AK77" s="981" t="s">
        <v>547</v>
      </c>
      <c r="AL77" s="979"/>
      <c r="AM77" s="979"/>
      <c r="AN77" s="979"/>
      <c r="AO77" s="980"/>
      <c r="AP77" s="981" t="s">
        <v>547</v>
      </c>
      <c r="AQ77" s="979"/>
      <c r="AR77" s="979"/>
      <c r="AS77" s="979"/>
      <c r="AT77" s="980"/>
      <c r="AU77" s="981" t="s">
        <v>547</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t="s">
        <v>559</v>
      </c>
      <c r="C78" s="975"/>
      <c r="D78" s="975"/>
      <c r="E78" s="975"/>
      <c r="F78" s="975"/>
      <c r="G78" s="975"/>
      <c r="H78" s="975"/>
      <c r="I78" s="975"/>
      <c r="J78" s="975"/>
      <c r="K78" s="975"/>
      <c r="L78" s="975"/>
      <c r="M78" s="975"/>
      <c r="N78" s="975"/>
      <c r="O78" s="975"/>
      <c r="P78" s="976"/>
      <c r="Q78" s="977">
        <v>304568</v>
      </c>
      <c r="R78" s="971"/>
      <c r="S78" s="971"/>
      <c r="T78" s="971"/>
      <c r="U78" s="971"/>
      <c r="V78" s="971">
        <v>293091</v>
      </c>
      <c r="W78" s="971"/>
      <c r="X78" s="971"/>
      <c r="Y78" s="971"/>
      <c r="Z78" s="971"/>
      <c r="AA78" s="971">
        <v>11478</v>
      </c>
      <c r="AB78" s="971"/>
      <c r="AC78" s="971"/>
      <c r="AD78" s="971"/>
      <c r="AE78" s="971"/>
      <c r="AF78" s="971">
        <v>11478</v>
      </c>
      <c r="AG78" s="971"/>
      <c r="AH78" s="971"/>
      <c r="AI78" s="971"/>
      <c r="AJ78" s="971"/>
      <c r="AK78" s="971" t="s">
        <v>547</v>
      </c>
      <c r="AL78" s="971"/>
      <c r="AM78" s="971"/>
      <c r="AN78" s="971"/>
      <c r="AO78" s="971"/>
      <c r="AP78" s="971" t="s">
        <v>547</v>
      </c>
      <c r="AQ78" s="971"/>
      <c r="AR78" s="971"/>
      <c r="AS78" s="971"/>
      <c r="AT78" s="971"/>
      <c r="AU78" s="971" t="s">
        <v>547</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t="s">
        <v>560</v>
      </c>
      <c r="C79" s="975"/>
      <c r="D79" s="975"/>
      <c r="E79" s="975"/>
      <c r="F79" s="975"/>
      <c r="G79" s="975"/>
      <c r="H79" s="975"/>
      <c r="I79" s="975"/>
      <c r="J79" s="975"/>
      <c r="K79" s="975"/>
      <c r="L79" s="975"/>
      <c r="M79" s="975"/>
      <c r="N79" s="975"/>
      <c r="O79" s="975"/>
      <c r="P79" s="976"/>
      <c r="Q79" s="977">
        <v>417</v>
      </c>
      <c r="R79" s="971"/>
      <c r="S79" s="971"/>
      <c r="T79" s="971"/>
      <c r="U79" s="971"/>
      <c r="V79" s="971">
        <v>385</v>
      </c>
      <c r="W79" s="971"/>
      <c r="X79" s="971"/>
      <c r="Y79" s="971"/>
      <c r="Z79" s="971"/>
      <c r="AA79" s="971">
        <v>32</v>
      </c>
      <c r="AB79" s="971"/>
      <c r="AC79" s="971"/>
      <c r="AD79" s="971"/>
      <c r="AE79" s="971"/>
      <c r="AF79" s="971">
        <v>9</v>
      </c>
      <c r="AG79" s="971"/>
      <c r="AH79" s="971"/>
      <c r="AI79" s="971"/>
      <c r="AJ79" s="971"/>
      <c r="AK79" s="971" t="s">
        <v>547</v>
      </c>
      <c r="AL79" s="971"/>
      <c r="AM79" s="971"/>
      <c r="AN79" s="971"/>
      <c r="AO79" s="971"/>
      <c r="AP79" s="971" t="s">
        <v>547</v>
      </c>
      <c r="AQ79" s="971"/>
      <c r="AR79" s="971"/>
      <c r="AS79" s="971"/>
      <c r="AT79" s="971"/>
      <c r="AU79" s="971" t="s">
        <v>547</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12583</v>
      </c>
      <c r="AG88" s="959"/>
      <c r="AH88" s="959"/>
      <c r="AI88" s="959"/>
      <c r="AJ88" s="959"/>
      <c r="AK88" s="963"/>
      <c r="AL88" s="963"/>
      <c r="AM88" s="963"/>
      <c r="AN88" s="963"/>
      <c r="AO88" s="963"/>
      <c r="AP88" s="959">
        <v>3681</v>
      </c>
      <c r="AQ88" s="959"/>
      <c r="AR88" s="959"/>
      <c r="AS88" s="959"/>
      <c r="AT88" s="959"/>
      <c r="AU88" s="959">
        <v>194</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5</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2">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303542</v>
      </c>
      <c r="AB110" s="889"/>
      <c r="AC110" s="889"/>
      <c r="AD110" s="889"/>
      <c r="AE110" s="890"/>
      <c r="AF110" s="891">
        <v>309767</v>
      </c>
      <c r="AG110" s="889"/>
      <c r="AH110" s="889"/>
      <c r="AI110" s="889"/>
      <c r="AJ110" s="890"/>
      <c r="AK110" s="891">
        <v>295505</v>
      </c>
      <c r="AL110" s="889"/>
      <c r="AM110" s="889"/>
      <c r="AN110" s="889"/>
      <c r="AO110" s="890"/>
      <c r="AP110" s="892">
        <v>9.6999999999999993</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3042808</v>
      </c>
      <c r="BR110" s="842"/>
      <c r="BS110" s="842"/>
      <c r="BT110" s="842"/>
      <c r="BU110" s="842"/>
      <c r="BV110" s="842">
        <v>2808321</v>
      </c>
      <c r="BW110" s="842"/>
      <c r="BX110" s="842"/>
      <c r="BY110" s="842"/>
      <c r="BZ110" s="842"/>
      <c r="CA110" s="842">
        <v>2554040</v>
      </c>
      <c r="CB110" s="842"/>
      <c r="CC110" s="842"/>
      <c r="CD110" s="842"/>
      <c r="CE110" s="842"/>
      <c r="CF110" s="866">
        <v>84</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3132360</v>
      </c>
      <c r="BR112" s="817"/>
      <c r="BS112" s="817"/>
      <c r="BT112" s="817"/>
      <c r="BU112" s="817"/>
      <c r="BV112" s="817">
        <v>3099273</v>
      </c>
      <c r="BW112" s="817"/>
      <c r="BX112" s="817"/>
      <c r="BY112" s="817"/>
      <c r="BZ112" s="817"/>
      <c r="CA112" s="817">
        <v>2898863</v>
      </c>
      <c r="CB112" s="817"/>
      <c r="CC112" s="817"/>
      <c r="CD112" s="817"/>
      <c r="CE112" s="817"/>
      <c r="CF112" s="875">
        <v>95.3</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243698</v>
      </c>
      <c r="AB113" s="919"/>
      <c r="AC113" s="919"/>
      <c r="AD113" s="919"/>
      <c r="AE113" s="920"/>
      <c r="AF113" s="921">
        <v>256522</v>
      </c>
      <c r="AG113" s="919"/>
      <c r="AH113" s="919"/>
      <c r="AI113" s="919"/>
      <c r="AJ113" s="920"/>
      <c r="AK113" s="921">
        <v>254563</v>
      </c>
      <c r="AL113" s="919"/>
      <c r="AM113" s="919"/>
      <c r="AN113" s="919"/>
      <c r="AO113" s="920"/>
      <c r="AP113" s="922">
        <v>8.4</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192212</v>
      </c>
      <c r="BR113" s="817"/>
      <c r="BS113" s="817"/>
      <c r="BT113" s="817"/>
      <c r="BU113" s="817"/>
      <c r="BV113" s="817">
        <v>192275</v>
      </c>
      <c r="BW113" s="817"/>
      <c r="BX113" s="817"/>
      <c r="BY113" s="817"/>
      <c r="BZ113" s="817"/>
      <c r="CA113" s="817">
        <v>193759</v>
      </c>
      <c r="CB113" s="817"/>
      <c r="CC113" s="817"/>
      <c r="CD113" s="817"/>
      <c r="CE113" s="817"/>
      <c r="CF113" s="875">
        <v>6.4</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15835</v>
      </c>
      <c r="AB114" s="780"/>
      <c r="AC114" s="780"/>
      <c r="AD114" s="780"/>
      <c r="AE114" s="781"/>
      <c r="AF114" s="782">
        <v>19084</v>
      </c>
      <c r="AG114" s="780"/>
      <c r="AH114" s="780"/>
      <c r="AI114" s="780"/>
      <c r="AJ114" s="781"/>
      <c r="AK114" s="782">
        <v>19837</v>
      </c>
      <c r="AL114" s="780"/>
      <c r="AM114" s="780"/>
      <c r="AN114" s="780"/>
      <c r="AO114" s="781"/>
      <c r="AP114" s="824">
        <v>0.7</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520787</v>
      </c>
      <c r="BR114" s="817"/>
      <c r="BS114" s="817"/>
      <c r="BT114" s="817"/>
      <c r="BU114" s="817"/>
      <c r="BV114" s="817">
        <v>515016</v>
      </c>
      <c r="BW114" s="817"/>
      <c r="BX114" s="817"/>
      <c r="BY114" s="817"/>
      <c r="BZ114" s="817"/>
      <c r="CA114" s="817">
        <v>524765</v>
      </c>
      <c r="CB114" s="817"/>
      <c r="CC114" s="817"/>
      <c r="CD114" s="817"/>
      <c r="CE114" s="817"/>
      <c r="CF114" s="875">
        <v>17.3</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563075</v>
      </c>
      <c r="AB117" s="903"/>
      <c r="AC117" s="903"/>
      <c r="AD117" s="903"/>
      <c r="AE117" s="904"/>
      <c r="AF117" s="905">
        <v>585373</v>
      </c>
      <c r="AG117" s="903"/>
      <c r="AH117" s="903"/>
      <c r="AI117" s="903"/>
      <c r="AJ117" s="904"/>
      <c r="AK117" s="905">
        <v>569905</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6888167</v>
      </c>
      <c r="BR119" s="845"/>
      <c r="BS119" s="845"/>
      <c r="BT119" s="845"/>
      <c r="BU119" s="845"/>
      <c r="BV119" s="845">
        <v>6614885</v>
      </c>
      <c r="BW119" s="845"/>
      <c r="BX119" s="845"/>
      <c r="BY119" s="845"/>
      <c r="BZ119" s="845"/>
      <c r="CA119" s="845">
        <v>6171427</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2532838</v>
      </c>
      <c r="BR120" s="842"/>
      <c r="BS120" s="842"/>
      <c r="BT120" s="842"/>
      <c r="BU120" s="842"/>
      <c r="BV120" s="842">
        <v>2435590</v>
      </c>
      <c r="BW120" s="842"/>
      <c r="BX120" s="842"/>
      <c r="BY120" s="842"/>
      <c r="BZ120" s="842"/>
      <c r="CA120" s="842">
        <v>2141118</v>
      </c>
      <c r="CB120" s="842"/>
      <c r="CC120" s="842"/>
      <c r="CD120" s="842"/>
      <c r="CE120" s="842"/>
      <c r="CF120" s="866">
        <v>70.400000000000006</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2895952</v>
      </c>
      <c r="DR120" s="842"/>
      <c r="DS120" s="842"/>
      <c r="DT120" s="842"/>
      <c r="DU120" s="842"/>
      <c r="DV120" s="843">
        <v>95.2</v>
      </c>
      <c r="DW120" s="843"/>
      <c r="DX120" s="843"/>
      <c r="DY120" s="843"/>
      <c r="DZ120" s="844"/>
    </row>
    <row r="121" spans="1:130" s="218" customFormat="1" ht="26.25" customHeight="1" x14ac:dyDescent="0.2">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3805</v>
      </c>
      <c r="DH121" s="817"/>
      <c r="DI121" s="817"/>
      <c r="DJ121" s="817"/>
      <c r="DK121" s="817"/>
      <c r="DL121" s="817">
        <v>3235</v>
      </c>
      <c r="DM121" s="817"/>
      <c r="DN121" s="817"/>
      <c r="DO121" s="817"/>
      <c r="DP121" s="817"/>
      <c r="DQ121" s="817">
        <v>2911</v>
      </c>
      <c r="DR121" s="817"/>
      <c r="DS121" s="817"/>
      <c r="DT121" s="817"/>
      <c r="DU121" s="817"/>
      <c r="DV121" s="794">
        <v>0.1</v>
      </c>
      <c r="DW121" s="794"/>
      <c r="DX121" s="794"/>
      <c r="DY121" s="794"/>
      <c r="DZ121" s="795"/>
    </row>
    <row r="122" spans="1:130" s="218" customFormat="1" ht="26.25" customHeight="1" x14ac:dyDescent="0.2">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4285710</v>
      </c>
      <c r="BR122" s="845"/>
      <c r="BS122" s="845"/>
      <c r="BT122" s="845"/>
      <c r="BU122" s="845"/>
      <c r="BV122" s="845">
        <v>4026802</v>
      </c>
      <c r="BW122" s="845"/>
      <c r="BX122" s="845"/>
      <c r="BY122" s="845"/>
      <c r="BZ122" s="845"/>
      <c r="CA122" s="845">
        <v>3702141</v>
      </c>
      <c r="CB122" s="845"/>
      <c r="CC122" s="845"/>
      <c r="CD122" s="845"/>
      <c r="CE122" s="845"/>
      <c r="CF122" s="846">
        <v>121.8</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6818548</v>
      </c>
      <c r="BR123" s="833"/>
      <c r="BS123" s="833"/>
      <c r="BT123" s="833"/>
      <c r="BU123" s="833"/>
      <c r="BV123" s="833">
        <v>6462392</v>
      </c>
      <c r="BW123" s="833"/>
      <c r="BX123" s="833"/>
      <c r="BY123" s="833"/>
      <c r="BZ123" s="833"/>
      <c r="CA123" s="833">
        <v>5843259</v>
      </c>
      <c r="CB123" s="833"/>
      <c r="CC123" s="833"/>
      <c r="CD123" s="833"/>
      <c r="CE123" s="833"/>
      <c r="CF123" s="748"/>
      <c r="CG123" s="749"/>
      <c r="CH123" s="749"/>
      <c r="CI123" s="749"/>
      <c r="CJ123" s="834"/>
      <c r="CK123" s="869"/>
      <c r="CL123" s="855"/>
      <c r="CM123" s="855"/>
      <c r="CN123" s="855"/>
      <c r="CO123" s="856"/>
      <c r="CP123" s="835" t="s">
        <v>389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2.4</v>
      </c>
      <c r="BR124" s="831"/>
      <c r="BS124" s="831"/>
      <c r="BT124" s="831"/>
      <c r="BU124" s="831"/>
      <c r="BV124" s="831">
        <v>5.0999999999999996</v>
      </c>
      <c r="BW124" s="831"/>
      <c r="BX124" s="831"/>
      <c r="BY124" s="831"/>
      <c r="BZ124" s="831"/>
      <c r="CA124" s="831">
        <v>10.7</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v>3128555</v>
      </c>
      <c r="DH124" s="764"/>
      <c r="DI124" s="764"/>
      <c r="DJ124" s="764"/>
      <c r="DK124" s="765"/>
      <c r="DL124" s="766">
        <v>3096038</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t="s">
        <v>122</v>
      </c>
      <c r="AB128" s="801"/>
      <c r="AC128" s="801"/>
      <c r="AD128" s="801"/>
      <c r="AE128" s="802"/>
      <c r="AF128" s="803" t="s">
        <v>122</v>
      </c>
      <c r="AG128" s="801"/>
      <c r="AH128" s="801"/>
      <c r="AI128" s="801"/>
      <c r="AJ128" s="802"/>
      <c r="AK128" s="803" t="s">
        <v>122</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3221701</v>
      </c>
      <c r="AB129" s="780"/>
      <c r="AC129" s="780"/>
      <c r="AD129" s="780"/>
      <c r="AE129" s="781"/>
      <c r="AF129" s="782">
        <v>3317495</v>
      </c>
      <c r="AG129" s="780"/>
      <c r="AH129" s="780"/>
      <c r="AI129" s="780"/>
      <c r="AJ129" s="781"/>
      <c r="AK129" s="782">
        <v>3397269</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356069</v>
      </c>
      <c r="AB130" s="780"/>
      <c r="AC130" s="780"/>
      <c r="AD130" s="780"/>
      <c r="AE130" s="781"/>
      <c r="AF130" s="782">
        <v>361285</v>
      </c>
      <c r="AG130" s="780"/>
      <c r="AH130" s="780"/>
      <c r="AI130" s="780"/>
      <c r="AJ130" s="781"/>
      <c r="AK130" s="782">
        <v>356501</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7.2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2865632</v>
      </c>
      <c r="AB131" s="764"/>
      <c r="AC131" s="764"/>
      <c r="AD131" s="764"/>
      <c r="AE131" s="765"/>
      <c r="AF131" s="766">
        <v>2956210</v>
      </c>
      <c r="AG131" s="764"/>
      <c r="AH131" s="764"/>
      <c r="AI131" s="764"/>
      <c r="AJ131" s="765"/>
      <c r="AK131" s="766">
        <v>3040768</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v>10.7</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7.223746803</v>
      </c>
      <c r="AB132" s="745"/>
      <c r="AC132" s="745"/>
      <c r="AD132" s="745"/>
      <c r="AE132" s="746"/>
      <c r="AF132" s="747">
        <v>7.5802463290000004</v>
      </c>
      <c r="AG132" s="745"/>
      <c r="AH132" s="745"/>
      <c r="AI132" s="745"/>
      <c r="AJ132" s="746"/>
      <c r="AK132" s="747">
        <v>7.0180954289999997</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6.8</v>
      </c>
      <c r="AB133" s="724"/>
      <c r="AC133" s="724"/>
      <c r="AD133" s="724"/>
      <c r="AE133" s="725"/>
      <c r="AF133" s="723">
        <v>7.1</v>
      </c>
      <c r="AG133" s="724"/>
      <c r="AH133" s="724"/>
      <c r="AI133" s="724"/>
      <c r="AJ133" s="725"/>
      <c r="AK133" s="723">
        <v>7.2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7zgWFz0hQZU5lUtITi+2uajP/Fi8sPjLZgBB3nCC0SIMWizFg+DB6qCYIZmkeNZ00Lcjj77yxNs86zJtXjvSA==" saltValue="jDxiIUMivycPgRPi+6tJ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8" zoomScale="80" zoomScaleNormal="85" zoomScaleSheetLayoutView="80" workbookViewId="0">
      <selection activeCell="DG32" sqref="DG32"/>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aaPCSPDQreEH4iiQFN2IH3bnfJuLt3Q618Gtcfw6dt/lSa9hEeiK3lLipTbKtpqoypm/Q0fxRqmA0RAFKOkeZQ==" saltValue="vEmpNJrs75ZUxFrzmBKp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R22" zoomScale="80" zoomScaleNormal="8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orlg+ozklnd7suVcqs5xGsi9ULnyo2kReLgNBo7uxFhsHpOhfQu6fFuQsUu98Z1uCl7DbLRX8asaf43N58DGA==" saltValue="eEK9Cg+XQ2bvkQf6H3I+s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900729</v>
      </c>
      <c r="AP9" s="269">
        <v>99134</v>
      </c>
      <c r="AQ9" s="270">
        <v>154424</v>
      </c>
      <c r="AR9" s="271">
        <v>-35.799999999999997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139477</v>
      </c>
      <c r="AP10" s="272">
        <v>15351</v>
      </c>
      <c r="AQ10" s="273">
        <v>18194</v>
      </c>
      <c r="AR10" s="274">
        <v>-15.6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t="s">
        <v>485</v>
      </c>
      <c r="AP11" s="272" t="s">
        <v>485</v>
      </c>
      <c r="AQ11" s="273">
        <v>1285</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485</v>
      </c>
      <c r="AP12" s="272" t="s">
        <v>485</v>
      </c>
      <c r="AQ12" s="273" t="s">
        <v>485</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40843</v>
      </c>
      <c r="AP13" s="272">
        <v>4495</v>
      </c>
      <c r="AQ13" s="273">
        <v>5735</v>
      </c>
      <c r="AR13" s="274">
        <v>-21.6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19330</v>
      </c>
      <c r="AP14" s="272">
        <v>2127</v>
      </c>
      <c r="AQ14" s="273">
        <v>2950</v>
      </c>
      <c r="AR14" s="274">
        <v>-27.9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-48823</v>
      </c>
      <c r="AP15" s="272">
        <v>-5373</v>
      </c>
      <c r="AQ15" s="273">
        <v>-9110</v>
      </c>
      <c r="AR15" s="274">
        <v>-41</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1051556</v>
      </c>
      <c r="AP16" s="272">
        <v>115734</v>
      </c>
      <c r="AQ16" s="273">
        <v>173477</v>
      </c>
      <c r="AR16" s="274">
        <v>-33.299999999999997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10.24</v>
      </c>
      <c r="AP21" s="286">
        <v>14.28</v>
      </c>
      <c r="AQ21" s="287">
        <v>-4.04</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94</v>
      </c>
      <c r="AP22" s="291">
        <v>96</v>
      </c>
      <c r="AQ22" s="292">
        <v>-2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295505</v>
      </c>
      <c r="AP32" s="300">
        <v>32523</v>
      </c>
      <c r="AQ32" s="301">
        <v>83140</v>
      </c>
      <c r="AR32" s="302">
        <v>-60.9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485</v>
      </c>
      <c r="AP34" s="300" t="s">
        <v>485</v>
      </c>
      <c r="AQ34" s="301" t="s">
        <v>485</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254563</v>
      </c>
      <c r="AP35" s="300">
        <v>28017</v>
      </c>
      <c r="AQ35" s="301">
        <v>26106</v>
      </c>
      <c r="AR35" s="302">
        <v>7.3</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19837</v>
      </c>
      <c r="AP36" s="300">
        <v>2183</v>
      </c>
      <c r="AQ36" s="301">
        <v>4689</v>
      </c>
      <c r="AR36" s="302">
        <v>-53.4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t="s">
        <v>485</v>
      </c>
      <c r="AP37" s="300" t="s">
        <v>485</v>
      </c>
      <c r="AQ37" s="301">
        <v>554</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485</v>
      </c>
      <c r="AP38" s="303" t="s">
        <v>485</v>
      </c>
      <c r="AQ38" s="304">
        <v>7</v>
      </c>
      <c r="AR38" s="292" t="s">
        <v>485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t="s">
        <v>485</v>
      </c>
      <c r="AP39" s="300" t="s">
        <v>485</v>
      </c>
      <c r="AQ39" s="301">
        <v>-2038</v>
      </c>
      <c r="AR39" s="302" t="s">
        <v>485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-356501</v>
      </c>
      <c r="AP40" s="300">
        <v>-39236</v>
      </c>
      <c r="AQ40" s="301">
        <v>-74354</v>
      </c>
      <c r="AR40" s="302">
        <v>-47.2</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213404</v>
      </c>
      <c r="AP41" s="300">
        <v>23487</v>
      </c>
      <c r="AQ41" s="301">
        <v>38106</v>
      </c>
      <c r="AR41" s="302">
        <v>-38.4</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790795</v>
      </c>
      <c r="AN51" s="322">
        <v>82426</v>
      </c>
      <c r="AO51" s="323">
        <v>-14.7</v>
      </c>
      <c r="AP51" s="324">
        <v>126525</v>
      </c>
      <c r="AQ51" s="325">
        <v>0.2</v>
      </c>
      <c r="AR51" s="326">
        <v>-14.9</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626360</v>
      </c>
      <c r="AN52" s="330">
        <v>65287</v>
      </c>
      <c r="AO52" s="331">
        <v>2.4</v>
      </c>
      <c r="AP52" s="332">
        <v>67052</v>
      </c>
      <c r="AQ52" s="333">
        <v>18.100000000000001</v>
      </c>
      <c r="AR52" s="334">
        <v>-15.7</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577618</v>
      </c>
      <c r="AN53" s="322">
        <v>61429</v>
      </c>
      <c r="AO53" s="323">
        <v>-25.5</v>
      </c>
      <c r="AP53" s="324">
        <v>122054</v>
      </c>
      <c r="AQ53" s="325">
        <v>-3.5</v>
      </c>
      <c r="AR53" s="326">
        <v>-22</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433044</v>
      </c>
      <c r="AN54" s="330">
        <v>46054</v>
      </c>
      <c r="AO54" s="331">
        <v>-29.5</v>
      </c>
      <c r="AP54" s="332">
        <v>68298</v>
      </c>
      <c r="AQ54" s="333">
        <v>1.9</v>
      </c>
      <c r="AR54" s="334">
        <v>-31.4</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512786</v>
      </c>
      <c r="AN55" s="322">
        <v>54985</v>
      </c>
      <c r="AO55" s="323">
        <v>-10.5</v>
      </c>
      <c r="AP55" s="324">
        <v>111644</v>
      </c>
      <c r="AQ55" s="325">
        <v>-8.5</v>
      </c>
      <c r="AR55" s="326">
        <v>-2</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378358</v>
      </c>
      <c r="AN56" s="330">
        <v>40570</v>
      </c>
      <c r="AO56" s="331">
        <v>-11.9</v>
      </c>
      <c r="AP56" s="332">
        <v>66606</v>
      </c>
      <c r="AQ56" s="333">
        <v>-2.5</v>
      </c>
      <c r="AR56" s="334">
        <v>-9.4</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711099</v>
      </c>
      <c r="AN57" s="322">
        <v>76735</v>
      </c>
      <c r="AO57" s="323">
        <v>39.6</v>
      </c>
      <c r="AP57" s="324">
        <v>127917</v>
      </c>
      <c r="AQ57" s="325">
        <v>14.6</v>
      </c>
      <c r="AR57" s="326">
        <v>25</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539708</v>
      </c>
      <c r="AN58" s="330">
        <v>58240</v>
      </c>
      <c r="AO58" s="331">
        <v>43.6</v>
      </c>
      <c r="AP58" s="332">
        <v>69746</v>
      </c>
      <c r="AQ58" s="333">
        <v>4.7</v>
      </c>
      <c r="AR58" s="334">
        <v>38.9</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796540</v>
      </c>
      <c r="AN59" s="322">
        <v>87667</v>
      </c>
      <c r="AO59" s="323">
        <v>14.2</v>
      </c>
      <c r="AP59" s="324">
        <v>135931</v>
      </c>
      <c r="AQ59" s="325">
        <v>6.3</v>
      </c>
      <c r="AR59" s="326">
        <v>7.9</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577993</v>
      </c>
      <c r="AN60" s="330">
        <v>63614</v>
      </c>
      <c r="AO60" s="331">
        <v>9.1999999999999993</v>
      </c>
      <c r="AP60" s="332">
        <v>75320</v>
      </c>
      <c r="AQ60" s="333">
        <v>8</v>
      </c>
      <c r="AR60" s="334">
        <v>1.2</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677768</v>
      </c>
      <c r="AN61" s="337">
        <v>72648</v>
      </c>
      <c r="AO61" s="338">
        <v>0.6</v>
      </c>
      <c r="AP61" s="339">
        <v>124814</v>
      </c>
      <c r="AQ61" s="340">
        <v>1.8</v>
      </c>
      <c r="AR61" s="326">
        <v>-1.2</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511093</v>
      </c>
      <c r="AN62" s="330">
        <v>54753</v>
      </c>
      <c r="AO62" s="331">
        <v>2.8</v>
      </c>
      <c r="AP62" s="332">
        <v>69404</v>
      </c>
      <c r="AQ62" s="333">
        <v>6</v>
      </c>
      <c r="AR62" s="334">
        <v>-3.2</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lnqvSmwnqb3F+IxE2Zh+MHP0TOFmllRhnKxHCrNbKUGXdg10vzdLSD3ly2OUixqcT1sDENr3WYJ5fPubOE2oeg==" saltValue="Q5LeZk7bt16LvhlkADqa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3" zoomScale="70" zoomScaleNormal="7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fN2nEqc92wPNnIXKuG/ckLlPk4zdWjZ7JY+CflsZPbK6bZqpTq5cj9DKHJNZiJOV1X3DUe+3WQ3zAhI+F6BHSA==" saltValue="3zf94AbAqdDym5sjBMt0l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thRuIbfKtw3fMvAitlddcNKS8DgvI2tzZnpVCry1QwsRdcfZWHnUojDVXfEPuedroL95EE6ITKvWKcGNEEEYWA==" saltValue="7WciktlaGv9tz/quSpxq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7" zoomScale="80" zoomScaleNormal="8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24.39</v>
      </c>
      <c r="G47" s="12">
        <v>24.98</v>
      </c>
      <c r="H47" s="12">
        <v>26.09</v>
      </c>
      <c r="I47" s="12">
        <v>22.42</v>
      </c>
      <c r="J47" s="13">
        <v>18.399999999999999</v>
      </c>
    </row>
    <row r="48" spans="2:10" ht="57.75" customHeight="1" x14ac:dyDescent="0.2">
      <c r="B48" s="14"/>
      <c r="C48" s="1141" t="s">
        <v>4</v>
      </c>
      <c r="D48" s="1141"/>
      <c r="E48" s="1142"/>
      <c r="F48" s="15">
        <v>4.03</v>
      </c>
      <c r="G48" s="16">
        <v>7.01</v>
      </c>
      <c r="H48" s="16">
        <v>5.94</v>
      </c>
      <c r="I48" s="16">
        <v>3.9</v>
      </c>
      <c r="J48" s="17">
        <v>5.31</v>
      </c>
    </row>
    <row r="49" spans="2:10" ht="57.75" customHeight="1" thickBot="1" x14ac:dyDescent="0.25">
      <c r="B49" s="18"/>
      <c r="C49" s="1143" t="s">
        <v>5</v>
      </c>
      <c r="D49" s="1143"/>
      <c r="E49" s="1144"/>
      <c r="F49" s="19" t="s">
        <v>529</v>
      </c>
      <c r="G49" s="20">
        <v>5.39</v>
      </c>
      <c r="H49" s="20" t="s">
        <v>530</v>
      </c>
      <c r="I49" s="20" t="s">
        <v>531</v>
      </c>
      <c r="J49" s="21" t="s">
        <v>532</v>
      </c>
    </row>
    <row r="50" spans="2:10" ht="13.2" x14ac:dyDescent="0.2"/>
  </sheetData>
  <sheetProtection algorithmName="SHA-512" hashValue="kKxe/oWPlujwLN1E+EsZAjT+vqT8isWKZV3MAB1qA8nuxm68EaAFOUV/p5kicuUJ3uZLbeUJzwBT98IdhXLJOA==" saltValue="h2/vJgjTbZJf5z9DFrjv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9" zoomScale="80" zoomScaleNormal="8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533</v>
      </c>
      <c r="D34" s="1151"/>
      <c r="E34" s="1152"/>
      <c r="F34" s="32">
        <v>9.0299999999999994</v>
      </c>
      <c r="G34" s="33">
        <v>8.75</v>
      </c>
      <c r="H34" s="33">
        <v>8.85</v>
      </c>
      <c r="I34" s="33">
        <v>8.39</v>
      </c>
      <c r="J34" s="34">
        <v>7.96</v>
      </c>
      <c r="K34" s="22"/>
      <c r="L34" s="22"/>
      <c r="M34" s="22"/>
      <c r="N34" s="22"/>
      <c r="O34" s="22"/>
      <c r="P34" s="22"/>
    </row>
    <row r="35" spans="1:16" ht="39" customHeight="1" x14ac:dyDescent="0.2">
      <c r="A35" s="22"/>
      <c r="B35" s="35"/>
      <c r="C35" s="1145" t="s">
        <v>534</v>
      </c>
      <c r="D35" s="1146"/>
      <c r="E35" s="1147"/>
      <c r="F35" s="36">
        <v>3.99</v>
      </c>
      <c r="G35" s="37">
        <v>7</v>
      </c>
      <c r="H35" s="37">
        <v>5.94</v>
      </c>
      <c r="I35" s="37">
        <v>3.85</v>
      </c>
      <c r="J35" s="38">
        <v>5.31</v>
      </c>
      <c r="K35" s="22"/>
      <c r="L35" s="22"/>
      <c r="M35" s="22"/>
      <c r="N35" s="22"/>
      <c r="O35" s="22"/>
      <c r="P35" s="22"/>
    </row>
    <row r="36" spans="1:16" ht="39" customHeight="1" x14ac:dyDescent="0.2">
      <c r="A36" s="22"/>
      <c r="B36" s="35"/>
      <c r="C36" s="1145" t="s">
        <v>535</v>
      </c>
      <c r="D36" s="1146"/>
      <c r="E36" s="1147"/>
      <c r="F36" s="36" t="s">
        <v>485</v>
      </c>
      <c r="G36" s="37" t="s">
        <v>485</v>
      </c>
      <c r="H36" s="37" t="s">
        <v>485</v>
      </c>
      <c r="I36" s="37" t="s">
        <v>485</v>
      </c>
      <c r="J36" s="38">
        <v>2.91</v>
      </c>
      <c r="K36" s="22"/>
      <c r="L36" s="22"/>
      <c r="M36" s="22"/>
      <c r="N36" s="22"/>
      <c r="O36" s="22"/>
      <c r="P36" s="22"/>
    </row>
    <row r="37" spans="1:16" ht="39" customHeight="1" x14ac:dyDescent="0.2">
      <c r="A37" s="22"/>
      <c r="B37" s="35"/>
      <c r="C37" s="1145" t="s">
        <v>536</v>
      </c>
      <c r="D37" s="1146"/>
      <c r="E37" s="1147"/>
      <c r="F37" s="36">
        <v>1.04</v>
      </c>
      <c r="G37" s="37">
        <v>0.96</v>
      </c>
      <c r="H37" s="37">
        <v>0.91</v>
      </c>
      <c r="I37" s="37">
        <v>0.71</v>
      </c>
      <c r="J37" s="38">
        <v>0.39</v>
      </c>
      <c r="K37" s="22"/>
      <c r="L37" s="22"/>
      <c r="M37" s="22"/>
      <c r="N37" s="22"/>
      <c r="O37" s="22"/>
      <c r="P37" s="22"/>
    </row>
    <row r="38" spans="1:16" ht="39" customHeight="1" x14ac:dyDescent="0.2">
      <c r="A38" s="22"/>
      <c r="B38" s="35"/>
      <c r="C38" s="1145" t="s">
        <v>537</v>
      </c>
      <c r="D38" s="1146"/>
      <c r="E38" s="1147"/>
      <c r="F38" s="36">
        <v>0</v>
      </c>
      <c r="G38" s="37">
        <v>7.0000000000000007E-2</v>
      </c>
      <c r="H38" s="37">
        <v>7.0000000000000007E-2</v>
      </c>
      <c r="I38" s="37">
        <v>0.1</v>
      </c>
      <c r="J38" s="38">
        <v>0.11</v>
      </c>
      <c r="K38" s="22"/>
      <c r="L38" s="22"/>
      <c r="M38" s="22"/>
      <c r="N38" s="22"/>
      <c r="O38" s="22"/>
      <c r="P38" s="22"/>
    </row>
    <row r="39" spans="1:16" ht="39" customHeight="1" x14ac:dyDescent="0.2">
      <c r="A39" s="22"/>
      <c r="B39" s="35"/>
      <c r="C39" s="1145" t="s">
        <v>538</v>
      </c>
      <c r="D39" s="1146"/>
      <c r="E39" s="1147"/>
      <c r="F39" s="36">
        <v>0.04</v>
      </c>
      <c r="G39" s="37">
        <v>0</v>
      </c>
      <c r="H39" s="37">
        <v>0</v>
      </c>
      <c r="I39" s="37">
        <v>0.05</v>
      </c>
      <c r="J39" s="38">
        <v>0</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539</v>
      </c>
      <c r="D42" s="1146"/>
      <c r="E42" s="1147"/>
      <c r="F42" s="36" t="s">
        <v>485</v>
      </c>
      <c r="G42" s="37" t="s">
        <v>485</v>
      </c>
      <c r="H42" s="37" t="s">
        <v>485</v>
      </c>
      <c r="I42" s="37" t="s">
        <v>485</v>
      </c>
      <c r="J42" s="38" t="s">
        <v>485</v>
      </c>
      <c r="K42" s="22"/>
      <c r="L42" s="22"/>
      <c r="M42" s="22"/>
      <c r="N42" s="22"/>
      <c r="O42" s="22"/>
      <c r="P42" s="22"/>
    </row>
    <row r="43" spans="1:16" ht="39" customHeight="1" thickBot="1" x14ac:dyDescent="0.25">
      <c r="A43" s="22"/>
      <c r="B43" s="40"/>
      <c r="C43" s="1148" t="s">
        <v>540</v>
      </c>
      <c r="D43" s="1149"/>
      <c r="E43" s="1150"/>
      <c r="F43" s="41">
        <v>0.35</v>
      </c>
      <c r="G43" s="42">
        <v>0.34</v>
      </c>
      <c r="H43" s="42">
        <v>0.98</v>
      </c>
      <c r="I43" s="42">
        <v>2.4</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Xrg260f2dG+uN9wWPuaNvYRjf279JFVeZo7uaq352U46FB77U5CLC0UXfH548sZXoyVU5qbr29mV4ux0ff+Lw==" saltValue="heP4EiEbnA7UGKvcll70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282</v>
      </c>
      <c r="L45" s="60">
        <v>290</v>
      </c>
      <c r="M45" s="60">
        <v>304</v>
      </c>
      <c r="N45" s="60">
        <v>310</v>
      </c>
      <c r="O45" s="61">
        <v>296</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x14ac:dyDescent="0.2">
      <c r="A48" s="48"/>
      <c r="B48" s="1178"/>
      <c r="C48" s="1179"/>
      <c r="D48" s="62"/>
      <c r="E48" s="1155" t="s">
        <v>13</v>
      </c>
      <c r="F48" s="1155"/>
      <c r="G48" s="1155"/>
      <c r="H48" s="1155"/>
      <c r="I48" s="1155"/>
      <c r="J48" s="1156"/>
      <c r="K48" s="63">
        <v>210</v>
      </c>
      <c r="L48" s="64">
        <v>229</v>
      </c>
      <c r="M48" s="64">
        <v>244</v>
      </c>
      <c r="N48" s="64">
        <v>257</v>
      </c>
      <c r="O48" s="65">
        <v>255</v>
      </c>
      <c r="P48" s="48"/>
      <c r="Q48" s="48"/>
      <c r="R48" s="48"/>
      <c r="S48" s="48"/>
      <c r="T48" s="48"/>
      <c r="U48" s="48"/>
    </row>
    <row r="49" spans="1:21" ht="30.75" customHeight="1" x14ac:dyDescent="0.2">
      <c r="A49" s="48"/>
      <c r="B49" s="1178"/>
      <c r="C49" s="1179"/>
      <c r="D49" s="62"/>
      <c r="E49" s="1155" t="s">
        <v>14</v>
      </c>
      <c r="F49" s="1155"/>
      <c r="G49" s="1155"/>
      <c r="H49" s="1155"/>
      <c r="I49" s="1155"/>
      <c r="J49" s="1156"/>
      <c r="K49" s="63">
        <v>14</v>
      </c>
      <c r="L49" s="64">
        <v>15</v>
      </c>
      <c r="M49" s="64">
        <v>16</v>
      </c>
      <c r="N49" s="64">
        <v>19</v>
      </c>
      <c r="O49" s="65">
        <v>20</v>
      </c>
      <c r="P49" s="48"/>
      <c r="Q49" s="48"/>
      <c r="R49" s="48"/>
      <c r="S49" s="48"/>
      <c r="T49" s="48"/>
      <c r="U49" s="48"/>
    </row>
    <row r="50" spans="1:21" ht="30.75" customHeight="1" x14ac:dyDescent="0.2">
      <c r="A50" s="48"/>
      <c r="B50" s="1178"/>
      <c r="C50" s="1179"/>
      <c r="D50" s="62"/>
      <c r="E50" s="1155" t="s">
        <v>15</v>
      </c>
      <c r="F50" s="1155"/>
      <c r="G50" s="1155"/>
      <c r="H50" s="1155"/>
      <c r="I50" s="1155"/>
      <c r="J50" s="1156"/>
      <c r="K50" s="63">
        <v>31</v>
      </c>
      <c r="L50" s="64">
        <v>16</v>
      </c>
      <c r="M50" s="64" t="s">
        <v>485</v>
      </c>
      <c r="N50" s="64" t="s">
        <v>485</v>
      </c>
      <c r="O50" s="65" t="s">
        <v>485</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357</v>
      </c>
      <c r="L52" s="64">
        <v>353</v>
      </c>
      <c r="M52" s="64">
        <v>357</v>
      </c>
      <c r="N52" s="64">
        <v>361</v>
      </c>
      <c r="O52" s="65">
        <v>356</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180</v>
      </c>
      <c r="L53" s="69">
        <v>197</v>
      </c>
      <c r="M53" s="69">
        <v>207</v>
      </c>
      <c r="N53" s="69">
        <v>225</v>
      </c>
      <c r="O53" s="70">
        <v>215</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7/YUAIsVNmtHBucqKg6RpDS/7ZbR/sL8VyDwWyF1FcwNHD6RexvP6M56uQeuoh2+rMLeNRc9E/bomV5yxOIEw==" saltValue="HHj2SgKDqlLJuqxRUQiyk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9" zoomScale="80" zoomScaleNormal="80" zoomScaleSheetLayoutView="100" workbookViewId="0">
      <selection activeCell="M50" sqref="M50:M52"/>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96" t="s">
        <v>30</v>
      </c>
      <c r="C41" s="1197"/>
      <c r="D41" s="105"/>
      <c r="E41" s="1198" t="s">
        <v>31</v>
      </c>
      <c r="F41" s="1198"/>
      <c r="G41" s="1198"/>
      <c r="H41" s="1199"/>
      <c r="I41" s="343">
        <v>3315</v>
      </c>
      <c r="J41" s="344">
        <v>3273</v>
      </c>
      <c r="K41" s="344">
        <v>3043</v>
      </c>
      <c r="L41" s="344">
        <v>2808</v>
      </c>
      <c r="M41" s="345">
        <v>2554</v>
      </c>
    </row>
    <row r="42" spans="2:13" ht="27.75" customHeight="1" x14ac:dyDescent="0.2">
      <c r="B42" s="1186"/>
      <c r="C42" s="1187"/>
      <c r="D42" s="106"/>
      <c r="E42" s="1190" t="s">
        <v>32</v>
      </c>
      <c r="F42" s="1190"/>
      <c r="G42" s="1190"/>
      <c r="H42" s="1191"/>
      <c r="I42" s="346">
        <v>92</v>
      </c>
      <c r="J42" s="347" t="s">
        <v>485</v>
      </c>
      <c r="K42" s="347" t="s">
        <v>485</v>
      </c>
      <c r="L42" s="347" t="s">
        <v>485</v>
      </c>
      <c r="M42" s="348" t="s">
        <v>485</v>
      </c>
    </row>
    <row r="43" spans="2:13" ht="27.75" customHeight="1" x14ac:dyDescent="0.2">
      <c r="B43" s="1186"/>
      <c r="C43" s="1187"/>
      <c r="D43" s="106"/>
      <c r="E43" s="1190" t="s">
        <v>33</v>
      </c>
      <c r="F43" s="1190"/>
      <c r="G43" s="1190"/>
      <c r="H43" s="1191"/>
      <c r="I43" s="346">
        <v>3091</v>
      </c>
      <c r="J43" s="347">
        <v>3164</v>
      </c>
      <c r="K43" s="347">
        <v>3132</v>
      </c>
      <c r="L43" s="347">
        <v>3099</v>
      </c>
      <c r="M43" s="348">
        <v>2899</v>
      </c>
    </row>
    <row r="44" spans="2:13" ht="27.75" customHeight="1" x14ac:dyDescent="0.2">
      <c r="B44" s="1186"/>
      <c r="C44" s="1187"/>
      <c r="D44" s="106"/>
      <c r="E44" s="1190" t="s">
        <v>34</v>
      </c>
      <c r="F44" s="1190"/>
      <c r="G44" s="1190"/>
      <c r="H44" s="1191"/>
      <c r="I44" s="346">
        <v>175</v>
      </c>
      <c r="J44" s="347">
        <v>168</v>
      </c>
      <c r="K44" s="347">
        <v>192</v>
      </c>
      <c r="L44" s="347">
        <v>192</v>
      </c>
      <c r="M44" s="348">
        <v>194</v>
      </c>
    </row>
    <row r="45" spans="2:13" ht="27.75" customHeight="1" x14ac:dyDescent="0.2">
      <c r="B45" s="1186"/>
      <c r="C45" s="1187"/>
      <c r="D45" s="106"/>
      <c r="E45" s="1190" t="s">
        <v>35</v>
      </c>
      <c r="F45" s="1190"/>
      <c r="G45" s="1190"/>
      <c r="H45" s="1191"/>
      <c r="I45" s="346">
        <v>532</v>
      </c>
      <c r="J45" s="347">
        <v>531</v>
      </c>
      <c r="K45" s="347">
        <v>521</v>
      </c>
      <c r="L45" s="347">
        <v>515</v>
      </c>
      <c r="M45" s="348">
        <v>525</v>
      </c>
    </row>
    <row r="46" spans="2:13" ht="27.75" customHeight="1" x14ac:dyDescent="0.2">
      <c r="B46" s="1186"/>
      <c r="C46" s="1187"/>
      <c r="D46" s="107"/>
      <c r="E46" s="1190" t="s">
        <v>36</v>
      </c>
      <c r="F46" s="1190"/>
      <c r="G46" s="1190"/>
      <c r="H46" s="1191"/>
      <c r="I46" s="346" t="s">
        <v>485</v>
      </c>
      <c r="J46" s="347" t="s">
        <v>485</v>
      </c>
      <c r="K46" s="347" t="s">
        <v>485</v>
      </c>
      <c r="L46" s="347" t="s">
        <v>485</v>
      </c>
      <c r="M46" s="348" t="s">
        <v>485</v>
      </c>
    </row>
    <row r="47" spans="2:13" ht="27.75" customHeight="1" x14ac:dyDescent="0.2">
      <c r="B47" s="1186"/>
      <c r="C47" s="1187"/>
      <c r="D47" s="108"/>
      <c r="E47" s="1200" t="s">
        <v>37</v>
      </c>
      <c r="F47" s="1201"/>
      <c r="G47" s="1201"/>
      <c r="H47" s="1202"/>
      <c r="I47" s="346" t="s">
        <v>485</v>
      </c>
      <c r="J47" s="347" t="s">
        <v>485</v>
      </c>
      <c r="K47" s="347" t="s">
        <v>485</v>
      </c>
      <c r="L47" s="347" t="s">
        <v>485</v>
      </c>
      <c r="M47" s="348" t="s">
        <v>485</v>
      </c>
    </row>
    <row r="48" spans="2:13" ht="27.75" customHeight="1" x14ac:dyDescent="0.2">
      <c r="B48" s="1186"/>
      <c r="C48" s="1187"/>
      <c r="D48" s="106"/>
      <c r="E48" s="1190" t="s">
        <v>38</v>
      </c>
      <c r="F48" s="1190"/>
      <c r="G48" s="1190"/>
      <c r="H48" s="1191"/>
      <c r="I48" s="346" t="s">
        <v>485</v>
      </c>
      <c r="J48" s="347" t="s">
        <v>485</v>
      </c>
      <c r="K48" s="347" t="s">
        <v>485</v>
      </c>
      <c r="L48" s="347" t="s">
        <v>485</v>
      </c>
      <c r="M48" s="348" t="s">
        <v>485</v>
      </c>
    </row>
    <row r="49" spans="2:13" ht="27.75" customHeight="1" x14ac:dyDescent="0.2">
      <c r="B49" s="1188"/>
      <c r="C49" s="1189"/>
      <c r="D49" s="106"/>
      <c r="E49" s="1190" t="s">
        <v>39</v>
      </c>
      <c r="F49" s="1190"/>
      <c r="G49" s="1190"/>
      <c r="H49" s="1191"/>
      <c r="I49" s="346" t="s">
        <v>485</v>
      </c>
      <c r="J49" s="347" t="s">
        <v>485</v>
      </c>
      <c r="K49" s="347" t="s">
        <v>485</v>
      </c>
      <c r="L49" s="347" t="s">
        <v>485</v>
      </c>
      <c r="M49" s="348" t="s">
        <v>485</v>
      </c>
    </row>
    <row r="50" spans="2:13" ht="27.75" customHeight="1" x14ac:dyDescent="0.2">
      <c r="B50" s="1184" t="s">
        <v>40</v>
      </c>
      <c r="C50" s="1185"/>
      <c r="D50" s="109"/>
      <c r="E50" s="1190" t="s">
        <v>41</v>
      </c>
      <c r="F50" s="1190"/>
      <c r="G50" s="1190"/>
      <c r="H50" s="1191"/>
      <c r="I50" s="346">
        <v>2201</v>
      </c>
      <c r="J50" s="347">
        <v>2398</v>
      </c>
      <c r="K50" s="347">
        <v>2533</v>
      </c>
      <c r="L50" s="347">
        <v>2436</v>
      </c>
      <c r="M50" s="348">
        <v>2141</v>
      </c>
    </row>
    <row r="51" spans="2:13" ht="27.75" customHeight="1" x14ac:dyDescent="0.2">
      <c r="B51" s="1186"/>
      <c r="C51" s="1187"/>
      <c r="D51" s="106"/>
      <c r="E51" s="1190" t="s">
        <v>42</v>
      </c>
      <c r="F51" s="1190"/>
      <c r="G51" s="1190"/>
      <c r="H51" s="1191"/>
      <c r="I51" s="346" t="s">
        <v>485</v>
      </c>
      <c r="J51" s="347" t="s">
        <v>485</v>
      </c>
      <c r="K51" s="347" t="s">
        <v>485</v>
      </c>
      <c r="L51" s="347" t="s">
        <v>485</v>
      </c>
      <c r="M51" s="348" t="s">
        <v>485</v>
      </c>
    </row>
    <row r="52" spans="2:13" ht="27.75" customHeight="1" x14ac:dyDescent="0.2">
      <c r="B52" s="1188"/>
      <c r="C52" s="1189"/>
      <c r="D52" s="106"/>
      <c r="E52" s="1190" t="s">
        <v>43</v>
      </c>
      <c r="F52" s="1190"/>
      <c r="G52" s="1190"/>
      <c r="H52" s="1191"/>
      <c r="I52" s="346">
        <v>4609</v>
      </c>
      <c r="J52" s="347">
        <v>4517</v>
      </c>
      <c r="K52" s="347">
        <v>4286</v>
      </c>
      <c r="L52" s="347">
        <v>4027</v>
      </c>
      <c r="M52" s="348">
        <v>3702</v>
      </c>
    </row>
    <row r="53" spans="2:13" ht="27.75" customHeight="1" thickBot="1" x14ac:dyDescent="0.25">
      <c r="B53" s="1192" t="s">
        <v>19</v>
      </c>
      <c r="C53" s="1193"/>
      <c r="D53" s="110"/>
      <c r="E53" s="1194" t="s">
        <v>44</v>
      </c>
      <c r="F53" s="1194"/>
      <c r="G53" s="1194"/>
      <c r="H53" s="1195"/>
      <c r="I53" s="349">
        <v>394</v>
      </c>
      <c r="J53" s="350">
        <v>221</v>
      </c>
      <c r="K53" s="350">
        <v>70</v>
      </c>
      <c r="L53" s="350">
        <v>152</v>
      </c>
      <c r="M53" s="351">
        <v>328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OAv9REy2aQ3sFP7GdAbL2L93QX8TBTrG8aWMMnQOLTrya4npv5KxZkTZIir9Qaa8hYbLLINSmKzB3I7u5+3Sqw==" saltValue="AfkDHgy4muUN9PgBDfSM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B1" zoomScale="60" zoomScaleNormal="60" zoomScaleSheetLayoutView="100" workbookViewId="0">
      <selection activeCell="C62" sqref="C62:E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1" t="s">
        <v>46</v>
      </c>
      <c r="D55" s="1211"/>
      <c r="E55" s="1212"/>
      <c r="F55" s="352">
        <v>841</v>
      </c>
      <c r="G55" s="352">
        <v>744</v>
      </c>
      <c r="H55" s="353">
        <v>625</v>
      </c>
    </row>
    <row r="56" spans="2:8" ht="52.5" customHeight="1" x14ac:dyDescent="0.2">
      <c r="B56" s="122"/>
      <c r="C56" s="1213" t="s">
        <v>47</v>
      </c>
      <c r="D56" s="1213"/>
      <c r="E56" s="1214"/>
      <c r="F56" s="354">
        <v>159</v>
      </c>
      <c r="G56" s="354">
        <v>160</v>
      </c>
      <c r="H56" s="355">
        <v>161</v>
      </c>
    </row>
    <row r="57" spans="2:8" ht="53.25" customHeight="1" x14ac:dyDescent="0.2">
      <c r="B57" s="122"/>
      <c r="C57" s="1215" t="s">
        <v>48</v>
      </c>
      <c r="D57" s="1215"/>
      <c r="E57" s="1216"/>
      <c r="F57" s="356">
        <v>1323</v>
      </c>
      <c r="G57" s="356">
        <v>1342</v>
      </c>
      <c r="H57" s="357">
        <v>1185</v>
      </c>
    </row>
    <row r="58" spans="2:8" ht="45.75" customHeight="1" x14ac:dyDescent="0.2">
      <c r="B58" s="123"/>
      <c r="C58" s="1203" t="s">
        <v>565</v>
      </c>
      <c r="D58" s="1204"/>
      <c r="E58" s="1205"/>
      <c r="F58" s="358">
        <v>746</v>
      </c>
      <c r="G58" s="358">
        <v>748</v>
      </c>
      <c r="H58" s="359">
        <v>584</v>
      </c>
    </row>
    <row r="59" spans="2:8" ht="45.75" customHeight="1" x14ac:dyDescent="0.2">
      <c r="B59" s="123"/>
      <c r="C59" s="1203" t="s">
        <v>566</v>
      </c>
      <c r="D59" s="1204"/>
      <c r="E59" s="1205"/>
      <c r="F59" s="358">
        <v>184</v>
      </c>
      <c r="G59" s="358">
        <v>185</v>
      </c>
      <c r="H59" s="359">
        <v>185</v>
      </c>
    </row>
    <row r="60" spans="2:8" ht="45.75" customHeight="1" x14ac:dyDescent="0.2">
      <c r="B60" s="123"/>
      <c r="C60" s="1203" t="s">
        <v>567</v>
      </c>
      <c r="D60" s="1204"/>
      <c r="E60" s="1205"/>
      <c r="F60" s="358">
        <v>157</v>
      </c>
      <c r="G60" s="358">
        <v>157</v>
      </c>
      <c r="H60" s="359">
        <v>157</v>
      </c>
    </row>
    <row r="61" spans="2:8" ht="45.75" customHeight="1" x14ac:dyDescent="0.2">
      <c r="B61" s="123"/>
      <c r="C61" s="1203" t="s">
        <v>568</v>
      </c>
      <c r="D61" s="1204"/>
      <c r="E61" s="1205"/>
      <c r="F61" s="358">
        <v>119</v>
      </c>
      <c r="G61" s="358">
        <v>136</v>
      </c>
      <c r="H61" s="359">
        <v>146</v>
      </c>
    </row>
    <row r="62" spans="2:8" ht="45.75" customHeight="1" thickBot="1" x14ac:dyDescent="0.25">
      <c r="B62" s="124"/>
      <c r="C62" s="1206" t="s">
        <v>569</v>
      </c>
      <c r="D62" s="1207"/>
      <c r="E62" s="1208"/>
      <c r="F62" s="360">
        <v>103</v>
      </c>
      <c r="G62" s="360">
        <v>103</v>
      </c>
      <c r="H62" s="361">
        <v>100</v>
      </c>
    </row>
    <row r="63" spans="2:8" ht="52.5" customHeight="1" thickBot="1" x14ac:dyDescent="0.25">
      <c r="B63" s="125"/>
      <c r="C63" s="1209" t="s">
        <v>49</v>
      </c>
      <c r="D63" s="1209"/>
      <c r="E63" s="1210"/>
      <c r="F63" s="362">
        <v>2323</v>
      </c>
      <c r="G63" s="362">
        <v>2245</v>
      </c>
      <c r="H63" s="363">
        <v>1971</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64y2RauQ4aRic0wZMb416BRqcJaafRDRchuDo6DJSFXMAtuMzbyF/5st/aWvJusk6PaeAezKZ/7Tk7VEaRrOKQ==" saltValue="+FM4mrhWmRKarNFqmOrd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E4B0-5329-4875-A469-8DA93C99BF78}">
  <sheetPr>
    <pageSetUpPr fitToPage="1"/>
  </sheetPr>
  <dimension ref="A1:DE85"/>
  <sheetViews>
    <sheetView showGridLines="0" tabSelected="1" topLeftCell="A54" zoomScale="80" zoomScaleNormal="80" zoomScaleSheetLayoutView="55" workbookViewId="0">
      <selection activeCell="AX63" sqref="AX63"/>
    </sheetView>
  </sheetViews>
  <sheetFormatPr defaultColWidth="0" defaultRowHeight="0" customHeight="1" zeroHeight="1" x14ac:dyDescent="0.2"/>
  <cols>
    <col min="1" max="1" width="6.33203125" style="1217" customWidth="1"/>
    <col min="2" max="107" width="2.44140625" style="1217" customWidth="1"/>
    <col min="108" max="108" width="6.109375" style="1219" customWidth="1"/>
    <col min="109" max="109" width="5.88671875" style="1218" customWidth="1"/>
    <col min="110" max="16384" width="8.6640625" style="1217" hidden="1"/>
  </cols>
  <sheetData>
    <row r="1" spans="1:109" ht="42.75" customHeight="1" x14ac:dyDescent="0.2">
      <c r="A1" s="1274"/>
      <c r="B1" s="1273"/>
      <c r="DD1" s="1217"/>
      <c r="DE1" s="1217"/>
    </row>
    <row r="2" spans="1:109" ht="25.5" customHeight="1" x14ac:dyDescent="0.2">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2">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2" x14ac:dyDescent="0.2">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2" x14ac:dyDescent="0.2">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2" x14ac:dyDescent="0.2">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2" x14ac:dyDescent="0.2">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2" x14ac:dyDescent="0.2">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2" x14ac:dyDescent="0.2">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2" x14ac:dyDescent="0.2">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2" x14ac:dyDescent="0.2">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2" x14ac:dyDescent="0.2">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2" x14ac:dyDescent="0.2">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2" x14ac:dyDescent="0.2">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2" x14ac:dyDescent="0.2">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2" x14ac:dyDescent="0.2">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2" x14ac:dyDescent="0.2">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2" x14ac:dyDescent="0.2">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2" x14ac:dyDescent="0.2">
      <c r="DD19" s="1217"/>
      <c r="DE19" s="1217"/>
    </row>
    <row r="20" spans="1:109" ht="13.2" x14ac:dyDescent="0.2">
      <c r="DD20" s="1217"/>
      <c r="DE20" s="1217"/>
    </row>
    <row r="21" spans="1:109" ht="17.25" customHeight="1" x14ac:dyDescent="0.2">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2">
      <c r="B22" s="1218"/>
    </row>
    <row r="23" spans="1:109" ht="13.2" x14ac:dyDescent="0.2">
      <c r="B23" s="1218"/>
    </row>
    <row r="24" spans="1:109" ht="13.2" x14ac:dyDescent="0.2">
      <c r="B24" s="1218"/>
    </row>
    <row r="25" spans="1:109" ht="13.2" x14ac:dyDescent="0.2">
      <c r="B25" s="1218"/>
    </row>
    <row r="26" spans="1:109" ht="13.2" x14ac:dyDescent="0.2">
      <c r="B26" s="1218"/>
    </row>
    <row r="27" spans="1:109" ht="13.2" x14ac:dyDescent="0.2">
      <c r="B27" s="1218"/>
    </row>
    <row r="28" spans="1:109" ht="13.2" x14ac:dyDescent="0.2">
      <c r="B28" s="1218"/>
    </row>
    <row r="29" spans="1:109" ht="13.2" x14ac:dyDescent="0.2">
      <c r="B29" s="1218"/>
    </row>
    <row r="30" spans="1:109" ht="13.2" x14ac:dyDescent="0.2">
      <c r="B30" s="1218"/>
    </row>
    <row r="31" spans="1:109" ht="13.2" x14ac:dyDescent="0.2">
      <c r="B31" s="1218"/>
    </row>
    <row r="32" spans="1:109" ht="13.2" x14ac:dyDescent="0.2">
      <c r="B32" s="1218"/>
    </row>
    <row r="33" spans="2:109" ht="13.2" x14ac:dyDescent="0.2">
      <c r="B33" s="1218"/>
    </row>
    <row r="34" spans="2:109" ht="13.2" x14ac:dyDescent="0.2">
      <c r="B34" s="1218"/>
    </row>
    <row r="35" spans="2:109" ht="13.2" x14ac:dyDescent="0.2">
      <c r="B35" s="1218"/>
    </row>
    <row r="36" spans="2:109" ht="13.2" x14ac:dyDescent="0.2">
      <c r="B36" s="1218"/>
    </row>
    <row r="37" spans="2:109" ht="13.2" x14ac:dyDescent="0.2">
      <c r="B37" s="1218"/>
    </row>
    <row r="38" spans="2:109" ht="13.2" x14ac:dyDescent="0.2">
      <c r="B38" s="1218"/>
    </row>
    <row r="39" spans="2:109" ht="13.2"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2" x14ac:dyDescent="0.2">
      <c r="B40" s="1258"/>
      <c r="DD40" s="1258"/>
      <c r="DE40" s="1217"/>
    </row>
    <row r="41" spans="2:109" ht="16.2" x14ac:dyDescent="0.2">
      <c r="B41" s="1269" t="s">
        <v>580</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2" x14ac:dyDescent="0.2">
      <c r="B42" s="1218"/>
      <c r="G42" s="1254"/>
      <c r="I42" s="1253"/>
      <c r="J42" s="1253"/>
      <c r="K42" s="1253"/>
      <c r="AM42" s="1254"/>
      <c r="AN42" s="1254" t="s">
        <v>576</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2">
      <c r="B43" s="1218"/>
      <c r="AN43" s="1252" t="s">
        <v>579</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2" x14ac:dyDescent="0.2">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2" x14ac:dyDescent="0.2">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2" x14ac:dyDescent="0.2">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2" x14ac:dyDescent="0.2">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2"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2" x14ac:dyDescent="0.2">
      <c r="B49" s="1218"/>
      <c r="AN49" s="1217" t="s">
        <v>574</v>
      </c>
    </row>
    <row r="50" spans="1:109" ht="13.2"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1218"/>
      <c r="G51" s="1233"/>
      <c r="H51" s="1233"/>
      <c r="I51" s="1266"/>
      <c r="J51" s="1266"/>
      <c r="K51" s="1232"/>
      <c r="L51" s="1232"/>
      <c r="M51" s="1232"/>
      <c r="N51" s="1232"/>
      <c r="AM51" s="1231"/>
      <c r="AN51" s="1225" t="s">
        <v>573</v>
      </c>
      <c r="AO51" s="1225"/>
      <c r="AP51" s="1225"/>
      <c r="AQ51" s="1225"/>
      <c r="AR51" s="1225"/>
      <c r="AS51" s="1225"/>
      <c r="AT51" s="1225"/>
      <c r="AU51" s="1225"/>
      <c r="AV51" s="1225"/>
      <c r="AW51" s="1225"/>
      <c r="AX51" s="1225"/>
      <c r="AY51" s="1225"/>
      <c r="AZ51" s="1225"/>
      <c r="BA51" s="1225"/>
      <c r="BB51" s="1225" t="s">
        <v>571</v>
      </c>
      <c r="BC51" s="1225"/>
      <c r="BD51" s="1225"/>
      <c r="BE51" s="1225"/>
      <c r="BF51" s="1225"/>
      <c r="BG51" s="1225"/>
      <c r="BH51" s="1225"/>
      <c r="BI51" s="1225"/>
      <c r="BJ51" s="1225"/>
      <c r="BK51" s="1225"/>
      <c r="BL51" s="1225"/>
      <c r="BM51" s="1225"/>
      <c r="BN51" s="1225"/>
      <c r="BO51" s="1225"/>
      <c r="BP51" s="1224">
        <v>14.4</v>
      </c>
      <c r="BQ51" s="1224"/>
      <c r="BR51" s="1224"/>
      <c r="BS51" s="1224"/>
      <c r="BT51" s="1224"/>
      <c r="BU51" s="1224"/>
      <c r="BV51" s="1224"/>
      <c r="BW51" s="1224"/>
      <c r="BX51" s="1224">
        <v>7.4</v>
      </c>
      <c r="BY51" s="1224"/>
      <c r="BZ51" s="1224"/>
      <c r="CA51" s="1224"/>
      <c r="CB51" s="1224"/>
      <c r="CC51" s="1224"/>
      <c r="CD51" s="1224"/>
      <c r="CE51" s="1224"/>
      <c r="CF51" s="1224">
        <v>2.4</v>
      </c>
      <c r="CG51" s="1224"/>
      <c r="CH51" s="1224"/>
      <c r="CI51" s="1224"/>
      <c r="CJ51" s="1224"/>
      <c r="CK51" s="1224"/>
      <c r="CL51" s="1224"/>
      <c r="CM51" s="1224"/>
      <c r="CN51" s="1224">
        <v>5.0999999999999996</v>
      </c>
      <c r="CO51" s="1224"/>
      <c r="CP51" s="1224"/>
      <c r="CQ51" s="1224"/>
      <c r="CR51" s="1224"/>
      <c r="CS51" s="1224"/>
      <c r="CT51" s="1224"/>
      <c r="CU51" s="1224"/>
      <c r="CV51" s="1224">
        <v>10.7</v>
      </c>
      <c r="CW51" s="1224"/>
      <c r="CX51" s="1224"/>
      <c r="CY51" s="1224"/>
      <c r="CZ51" s="1224"/>
      <c r="DA51" s="1224"/>
      <c r="DB51" s="1224"/>
      <c r="DC51" s="1224"/>
    </row>
    <row r="52" spans="1:109" ht="13.2" x14ac:dyDescent="0.2">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2" x14ac:dyDescent="0.2">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578</v>
      </c>
      <c r="BC53" s="1225"/>
      <c r="BD53" s="1225"/>
      <c r="BE53" s="1225"/>
      <c r="BF53" s="1225"/>
      <c r="BG53" s="1225"/>
      <c r="BH53" s="1225"/>
      <c r="BI53" s="1225"/>
      <c r="BJ53" s="1225"/>
      <c r="BK53" s="1225"/>
      <c r="BL53" s="1225"/>
      <c r="BM53" s="1225"/>
      <c r="BN53" s="1225"/>
      <c r="BO53" s="1225"/>
      <c r="BP53" s="1224">
        <v>68.400000000000006</v>
      </c>
      <c r="BQ53" s="1224"/>
      <c r="BR53" s="1224"/>
      <c r="BS53" s="1224"/>
      <c r="BT53" s="1224"/>
      <c r="BU53" s="1224"/>
      <c r="BV53" s="1224"/>
      <c r="BW53" s="1224"/>
      <c r="BX53" s="1224">
        <v>69.900000000000006</v>
      </c>
      <c r="BY53" s="1224"/>
      <c r="BZ53" s="1224"/>
      <c r="CA53" s="1224"/>
      <c r="CB53" s="1224"/>
      <c r="CC53" s="1224"/>
      <c r="CD53" s="1224"/>
      <c r="CE53" s="1224"/>
      <c r="CF53" s="1224">
        <v>71.400000000000006</v>
      </c>
      <c r="CG53" s="1224"/>
      <c r="CH53" s="1224"/>
      <c r="CI53" s="1224"/>
      <c r="CJ53" s="1224"/>
      <c r="CK53" s="1224"/>
      <c r="CL53" s="1224"/>
      <c r="CM53" s="1224"/>
      <c r="CN53" s="1224">
        <v>72.099999999999994</v>
      </c>
      <c r="CO53" s="1224"/>
      <c r="CP53" s="1224"/>
      <c r="CQ53" s="1224"/>
      <c r="CR53" s="1224"/>
      <c r="CS53" s="1224"/>
      <c r="CT53" s="1224"/>
      <c r="CU53" s="1224"/>
      <c r="CV53" s="1224">
        <v>73</v>
      </c>
      <c r="CW53" s="1224"/>
      <c r="CX53" s="1224"/>
      <c r="CY53" s="1224"/>
      <c r="CZ53" s="1224"/>
      <c r="DA53" s="1224"/>
      <c r="DB53" s="1224"/>
      <c r="DC53" s="1224"/>
    </row>
    <row r="54" spans="1:109" ht="13.2" x14ac:dyDescent="0.2">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2" x14ac:dyDescent="0.2">
      <c r="A55" s="1253"/>
      <c r="B55" s="1218"/>
      <c r="G55" s="1229"/>
      <c r="H55" s="1229"/>
      <c r="I55" s="1229"/>
      <c r="J55" s="1229"/>
      <c r="K55" s="1232"/>
      <c r="L55" s="1232"/>
      <c r="M55" s="1232"/>
      <c r="N55" s="1232"/>
      <c r="AN55" s="1226" t="s">
        <v>572</v>
      </c>
      <c r="AO55" s="1226"/>
      <c r="AP55" s="1226"/>
      <c r="AQ55" s="1226"/>
      <c r="AR55" s="1226"/>
      <c r="AS55" s="1226"/>
      <c r="AT55" s="1226"/>
      <c r="AU55" s="1226"/>
      <c r="AV55" s="1226"/>
      <c r="AW55" s="1226"/>
      <c r="AX55" s="1226"/>
      <c r="AY55" s="1226"/>
      <c r="AZ55" s="1226"/>
      <c r="BA55" s="1226"/>
      <c r="BB55" s="1225" t="s">
        <v>571</v>
      </c>
      <c r="BC55" s="1225"/>
      <c r="BD55" s="1225"/>
      <c r="BE55" s="1225"/>
      <c r="BF55" s="1225"/>
      <c r="BG55" s="1225"/>
      <c r="BH55" s="1225"/>
      <c r="BI55" s="1225"/>
      <c r="BJ55" s="1225"/>
      <c r="BK55" s="1225"/>
      <c r="BL55" s="1225"/>
      <c r="BM55" s="1225"/>
      <c r="BN55" s="1225"/>
      <c r="BO55" s="1225"/>
      <c r="BP55" s="1224">
        <v>0</v>
      </c>
      <c r="BQ55" s="1224"/>
      <c r="BR55" s="1224"/>
      <c r="BS55" s="1224"/>
      <c r="BT55" s="1224"/>
      <c r="BU55" s="1224"/>
      <c r="BV55" s="1224"/>
      <c r="BW55" s="1224"/>
      <c r="BX55" s="1224">
        <v>0</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2" x14ac:dyDescent="0.2">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2" x14ac:dyDescent="0.2">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578</v>
      </c>
      <c r="BC57" s="1225"/>
      <c r="BD57" s="1225"/>
      <c r="BE57" s="1225"/>
      <c r="BF57" s="1225"/>
      <c r="BG57" s="1225"/>
      <c r="BH57" s="1225"/>
      <c r="BI57" s="1225"/>
      <c r="BJ57" s="1225"/>
      <c r="BK57" s="1225"/>
      <c r="BL57" s="1225"/>
      <c r="BM57" s="1225"/>
      <c r="BN57" s="1225"/>
      <c r="BO57" s="1225"/>
      <c r="BP57" s="1224">
        <v>64</v>
      </c>
      <c r="BQ57" s="1224"/>
      <c r="BR57" s="1224"/>
      <c r="BS57" s="1224"/>
      <c r="BT57" s="1224"/>
      <c r="BU57" s="1224"/>
      <c r="BV57" s="1224"/>
      <c r="BW57" s="1224"/>
      <c r="BX57" s="1224">
        <v>66.2</v>
      </c>
      <c r="BY57" s="1224"/>
      <c r="BZ57" s="1224"/>
      <c r="CA57" s="1224"/>
      <c r="CB57" s="1224"/>
      <c r="CC57" s="1224"/>
      <c r="CD57" s="1224"/>
      <c r="CE57" s="1224"/>
      <c r="CF57" s="1224">
        <v>67.099999999999994</v>
      </c>
      <c r="CG57" s="1224"/>
      <c r="CH57" s="1224"/>
      <c r="CI57" s="1224"/>
      <c r="CJ57" s="1224"/>
      <c r="CK57" s="1224"/>
      <c r="CL57" s="1224"/>
      <c r="CM57" s="1224"/>
      <c r="CN57" s="1224">
        <v>67</v>
      </c>
      <c r="CO57" s="1224"/>
      <c r="CP57" s="1224"/>
      <c r="CQ57" s="1224"/>
      <c r="CR57" s="1224"/>
      <c r="CS57" s="1224"/>
      <c r="CT57" s="1224"/>
      <c r="CU57" s="1224"/>
      <c r="CV57" s="1224">
        <v>68.2</v>
      </c>
      <c r="CW57" s="1224"/>
      <c r="CX57" s="1224"/>
      <c r="CY57" s="1224"/>
      <c r="CZ57" s="1224"/>
      <c r="DA57" s="1224"/>
      <c r="DB57" s="1224"/>
      <c r="DC57" s="1224"/>
      <c r="DD57" s="1264"/>
      <c r="DE57" s="1259"/>
    </row>
    <row r="58" spans="1:109" s="1253" customFormat="1" ht="13.2" x14ac:dyDescent="0.2">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2" x14ac:dyDescent="0.2">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2" x14ac:dyDescent="0.2">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2" x14ac:dyDescent="0.2">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2"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2" x14ac:dyDescent="0.2">
      <c r="B63" s="1257" t="s">
        <v>577</v>
      </c>
    </row>
    <row r="64" spans="1:109" ht="13.2" x14ac:dyDescent="0.2">
      <c r="B64" s="1218"/>
      <c r="G64" s="1254"/>
      <c r="I64" s="1256"/>
      <c r="J64" s="1256"/>
      <c r="K64" s="1256"/>
      <c r="L64" s="1256"/>
      <c r="M64" s="1256"/>
      <c r="N64" s="1255"/>
      <c r="AM64" s="1254"/>
      <c r="AN64" s="1254" t="s">
        <v>576</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2" x14ac:dyDescent="0.2">
      <c r="B65" s="1218"/>
      <c r="AN65" s="1252" t="s">
        <v>575</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2"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2"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2"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2"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2"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2" x14ac:dyDescent="0.2">
      <c r="B71" s="1218"/>
      <c r="G71" s="1239"/>
      <c r="I71" s="1242"/>
      <c r="J71" s="1241"/>
      <c r="K71" s="1241"/>
      <c r="L71" s="1240"/>
      <c r="M71" s="1241"/>
      <c r="N71" s="1240"/>
      <c r="AM71" s="1239"/>
      <c r="AN71" s="1217" t="s">
        <v>574</v>
      </c>
    </row>
    <row r="72" spans="2:107" ht="13.2"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1218"/>
      <c r="G73" s="1233"/>
      <c r="H73" s="1233"/>
      <c r="I73" s="1233"/>
      <c r="J73" s="1233"/>
      <c r="K73" s="1230"/>
      <c r="L73" s="1230"/>
      <c r="M73" s="1230"/>
      <c r="N73" s="1230"/>
      <c r="AM73" s="1231"/>
      <c r="AN73" s="1225" t="s">
        <v>573</v>
      </c>
      <c r="AO73" s="1225"/>
      <c r="AP73" s="1225"/>
      <c r="AQ73" s="1225"/>
      <c r="AR73" s="1225"/>
      <c r="AS73" s="1225"/>
      <c r="AT73" s="1225"/>
      <c r="AU73" s="1225"/>
      <c r="AV73" s="1225"/>
      <c r="AW73" s="1225"/>
      <c r="AX73" s="1225"/>
      <c r="AY73" s="1225"/>
      <c r="AZ73" s="1225"/>
      <c r="BA73" s="1225"/>
      <c r="BB73" s="1225" t="s">
        <v>571</v>
      </c>
      <c r="BC73" s="1225"/>
      <c r="BD73" s="1225"/>
      <c r="BE73" s="1225"/>
      <c r="BF73" s="1225"/>
      <c r="BG73" s="1225"/>
      <c r="BH73" s="1225"/>
      <c r="BI73" s="1225"/>
      <c r="BJ73" s="1225"/>
      <c r="BK73" s="1225"/>
      <c r="BL73" s="1225"/>
      <c r="BM73" s="1225"/>
      <c r="BN73" s="1225"/>
      <c r="BO73" s="1225"/>
      <c r="BP73" s="1224">
        <v>14.4</v>
      </c>
      <c r="BQ73" s="1224"/>
      <c r="BR73" s="1224"/>
      <c r="BS73" s="1224"/>
      <c r="BT73" s="1224"/>
      <c r="BU73" s="1224"/>
      <c r="BV73" s="1224"/>
      <c r="BW73" s="1224"/>
      <c r="BX73" s="1224">
        <v>7.4</v>
      </c>
      <c r="BY73" s="1224"/>
      <c r="BZ73" s="1224"/>
      <c r="CA73" s="1224"/>
      <c r="CB73" s="1224"/>
      <c r="CC73" s="1224"/>
      <c r="CD73" s="1224"/>
      <c r="CE73" s="1224"/>
      <c r="CF73" s="1224">
        <v>2.4</v>
      </c>
      <c r="CG73" s="1224"/>
      <c r="CH73" s="1224"/>
      <c r="CI73" s="1224"/>
      <c r="CJ73" s="1224"/>
      <c r="CK73" s="1224"/>
      <c r="CL73" s="1224"/>
      <c r="CM73" s="1224"/>
      <c r="CN73" s="1224">
        <v>5.0999999999999996</v>
      </c>
      <c r="CO73" s="1224"/>
      <c r="CP73" s="1224"/>
      <c r="CQ73" s="1224"/>
      <c r="CR73" s="1224"/>
      <c r="CS73" s="1224"/>
      <c r="CT73" s="1224"/>
      <c r="CU73" s="1224"/>
      <c r="CV73" s="1224">
        <v>10.7</v>
      </c>
      <c r="CW73" s="1224"/>
      <c r="CX73" s="1224"/>
      <c r="CY73" s="1224"/>
      <c r="CZ73" s="1224"/>
      <c r="DA73" s="1224"/>
      <c r="DB73" s="1224"/>
      <c r="DC73" s="1224"/>
    </row>
    <row r="74" spans="2:107" ht="13.2"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2"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570</v>
      </c>
      <c r="BC75" s="1225"/>
      <c r="BD75" s="1225"/>
      <c r="BE75" s="1225"/>
      <c r="BF75" s="1225"/>
      <c r="BG75" s="1225"/>
      <c r="BH75" s="1225"/>
      <c r="BI75" s="1225"/>
      <c r="BJ75" s="1225"/>
      <c r="BK75" s="1225"/>
      <c r="BL75" s="1225"/>
      <c r="BM75" s="1225"/>
      <c r="BN75" s="1225"/>
      <c r="BO75" s="1225"/>
      <c r="BP75" s="1224">
        <v>5.9</v>
      </c>
      <c r="BQ75" s="1224"/>
      <c r="BR75" s="1224"/>
      <c r="BS75" s="1224"/>
      <c r="BT75" s="1224"/>
      <c r="BU75" s="1224"/>
      <c r="BV75" s="1224"/>
      <c r="BW75" s="1224"/>
      <c r="BX75" s="1224">
        <v>6.3</v>
      </c>
      <c r="BY75" s="1224"/>
      <c r="BZ75" s="1224"/>
      <c r="CA75" s="1224"/>
      <c r="CB75" s="1224"/>
      <c r="CC75" s="1224"/>
      <c r="CD75" s="1224"/>
      <c r="CE75" s="1224"/>
      <c r="CF75" s="1224">
        <v>6.8</v>
      </c>
      <c r="CG75" s="1224"/>
      <c r="CH75" s="1224"/>
      <c r="CI75" s="1224"/>
      <c r="CJ75" s="1224"/>
      <c r="CK75" s="1224"/>
      <c r="CL75" s="1224"/>
      <c r="CM75" s="1224"/>
      <c r="CN75" s="1224">
        <v>7.1</v>
      </c>
      <c r="CO75" s="1224"/>
      <c r="CP75" s="1224"/>
      <c r="CQ75" s="1224"/>
      <c r="CR75" s="1224"/>
      <c r="CS75" s="1224"/>
      <c r="CT75" s="1224"/>
      <c r="CU75" s="1224"/>
      <c r="CV75" s="1224">
        <v>7.2</v>
      </c>
      <c r="CW75" s="1224"/>
      <c r="CX75" s="1224"/>
      <c r="CY75" s="1224"/>
      <c r="CZ75" s="1224"/>
      <c r="DA75" s="1224"/>
      <c r="DB75" s="1224"/>
      <c r="DC75" s="1224"/>
    </row>
    <row r="76" spans="2:107" ht="13.2"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2" x14ac:dyDescent="0.2">
      <c r="B77" s="1218"/>
      <c r="G77" s="1229"/>
      <c r="H77" s="1229"/>
      <c r="I77" s="1229"/>
      <c r="J77" s="1229"/>
      <c r="K77" s="1230"/>
      <c r="L77" s="1230"/>
      <c r="M77" s="1230"/>
      <c r="N77" s="1230"/>
      <c r="AN77" s="1226" t="s">
        <v>572</v>
      </c>
      <c r="AO77" s="1226"/>
      <c r="AP77" s="1226"/>
      <c r="AQ77" s="1226"/>
      <c r="AR77" s="1226"/>
      <c r="AS77" s="1226"/>
      <c r="AT77" s="1226"/>
      <c r="AU77" s="1226"/>
      <c r="AV77" s="1226"/>
      <c r="AW77" s="1226"/>
      <c r="AX77" s="1226"/>
      <c r="AY77" s="1226"/>
      <c r="AZ77" s="1226"/>
      <c r="BA77" s="1226"/>
      <c r="BB77" s="1225" t="s">
        <v>571</v>
      </c>
      <c r="BC77" s="1225"/>
      <c r="BD77" s="1225"/>
      <c r="BE77" s="1225"/>
      <c r="BF77" s="1225"/>
      <c r="BG77" s="1225"/>
      <c r="BH77" s="1225"/>
      <c r="BI77" s="1225"/>
      <c r="BJ77" s="1225"/>
      <c r="BK77" s="1225"/>
      <c r="BL77" s="1225"/>
      <c r="BM77" s="1225"/>
      <c r="BN77" s="1225"/>
      <c r="BO77" s="1225"/>
      <c r="BP77" s="1224">
        <v>0</v>
      </c>
      <c r="BQ77" s="1224"/>
      <c r="BR77" s="1224"/>
      <c r="BS77" s="1224"/>
      <c r="BT77" s="1224"/>
      <c r="BU77" s="1224"/>
      <c r="BV77" s="1224"/>
      <c r="BW77" s="1224"/>
      <c r="BX77" s="1224">
        <v>0</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2"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2"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570</v>
      </c>
      <c r="BC79" s="1225"/>
      <c r="BD79" s="1225"/>
      <c r="BE79" s="1225"/>
      <c r="BF79" s="1225"/>
      <c r="BG79" s="1225"/>
      <c r="BH79" s="1225"/>
      <c r="BI79" s="1225"/>
      <c r="BJ79" s="1225"/>
      <c r="BK79" s="1225"/>
      <c r="BL79" s="1225"/>
      <c r="BM79" s="1225"/>
      <c r="BN79" s="1225"/>
      <c r="BO79" s="1225"/>
      <c r="BP79" s="1224">
        <v>8</v>
      </c>
      <c r="BQ79" s="1224"/>
      <c r="BR79" s="1224"/>
      <c r="BS79" s="1224"/>
      <c r="BT79" s="1224"/>
      <c r="BU79" s="1224"/>
      <c r="BV79" s="1224"/>
      <c r="BW79" s="1224"/>
      <c r="BX79" s="1224">
        <v>8</v>
      </c>
      <c r="BY79" s="1224"/>
      <c r="BZ79" s="1224"/>
      <c r="CA79" s="1224"/>
      <c r="CB79" s="1224"/>
      <c r="CC79" s="1224"/>
      <c r="CD79" s="1224"/>
      <c r="CE79" s="1224"/>
      <c r="CF79" s="1224">
        <v>8.3000000000000007</v>
      </c>
      <c r="CG79" s="1224"/>
      <c r="CH79" s="1224"/>
      <c r="CI79" s="1224"/>
      <c r="CJ79" s="1224"/>
      <c r="CK79" s="1224"/>
      <c r="CL79" s="1224"/>
      <c r="CM79" s="1224"/>
      <c r="CN79" s="1224">
        <v>8.4</v>
      </c>
      <c r="CO79" s="1224"/>
      <c r="CP79" s="1224"/>
      <c r="CQ79" s="1224"/>
      <c r="CR79" s="1224"/>
      <c r="CS79" s="1224"/>
      <c r="CT79" s="1224"/>
      <c r="CU79" s="1224"/>
      <c r="CV79" s="1224">
        <v>8.6999999999999993</v>
      </c>
      <c r="CW79" s="1224"/>
      <c r="CX79" s="1224"/>
      <c r="CY79" s="1224"/>
      <c r="CZ79" s="1224"/>
      <c r="DA79" s="1224"/>
      <c r="DB79" s="1224"/>
      <c r="DC79" s="1224"/>
    </row>
    <row r="80" spans="2:107" ht="13.2"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2" x14ac:dyDescent="0.2">
      <c r="B81" s="1218"/>
    </row>
    <row r="82" spans="2:109" ht="16.2"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2"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2" x14ac:dyDescent="0.2">
      <c r="DD84" s="1217"/>
      <c r="DE84" s="1217"/>
    </row>
    <row r="85" spans="2:109" ht="13.2" x14ac:dyDescent="0.2">
      <c r="DD85" s="1217"/>
      <c r="DE85" s="1217"/>
    </row>
  </sheetData>
  <sheetProtection algorithmName="SHA-512" hashValue="hrRbj7gSxwkNuays+08amhVhPzMdTfu5Lix+Y9SpS19oAV8dOe3SVUnh8ft+GMVV8vjU3wfgV6rbPGbtN21Yew==" saltValue="coo32QUdFlGmf0XHHSApp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E3440-7EB6-4DB7-9433-93AFE68AC439}">
  <sheetPr>
    <pageSetUpPr fitToPage="1"/>
  </sheetPr>
  <dimension ref="A1:DR125"/>
  <sheetViews>
    <sheetView showGridLines="0" topLeftCell="A85" zoomScale="70" zoomScaleNormal="70" zoomScaleSheetLayoutView="70" workbookViewId="0">
      <selection activeCell="BT19" sqref="BT1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B8B9eIyVhuagNDKWJUrZ+3cs3ZdzOokLYJ71p+QaKlpl0Icl4wJ0KcVulJfG8cawJs61SDBZlIIPlKutss8crA==" saltValue="Oo1YPFnK/0w5xOhJ8lfvp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A18F-19FF-4177-B7DF-C579B1392FB5}">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Is2NjkVRG0LHApp7OPnpbRV6P7AHlA78U+rP386++DvXLl72jcNNex/DiJ/qpWxrPS7wWRIZFp2i48wagIohyA==" saltValue="CsuJJ9KFdoxYKo5gPZfE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82426</v>
      </c>
      <c r="E3" s="144"/>
      <c r="F3" s="145">
        <v>126525</v>
      </c>
      <c r="G3" s="146"/>
      <c r="H3" s="147"/>
    </row>
    <row r="4" spans="1:8" x14ac:dyDescent="0.2">
      <c r="A4" s="148"/>
      <c r="B4" s="149"/>
      <c r="C4" s="150"/>
      <c r="D4" s="151">
        <v>65287</v>
      </c>
      <c r="E4" s="152"/>
      <c r="F4" s="153">
        <v>67052</v>
      </c>
      <c r="G4" s="154"/>
      <c r="H4" s="155"/>
    </row>
    <row r="5" spans="1:8" x14ac:dyDescent="0.2">
      <c r="A5" s="136" t="s">
        <v>518</v>
      </c>
      <c r="B5" s="141"/>
      <c r="C5" s="142"/>
      <c r="D5" s="143">
        <v>61429</v>
      </c>
      <c r="E5" s="144"/>
      <c r="F5" s="145">
        <v>122054</v>
      </c>
      <c r="G5" s="146"/>
      <c r="H5" s="147"/>
    </row>
    <row r="6" spans="1:8" x14ac:dyDescent="0.2">
      <c r="A6" s="148"/>
      <c r="B6" s="149"/>
      <c r="C6" s="150"/>
      <c r="D6" s="151">
        <v>46054</v>
      </c>
      <c r="E6" s="152"/>
      <c r="F6" s="153">
        <v>68298</v>
      </c>
      <c r="G6" s="154"/>
      <c r="H6" s="155"/>
    </row>
    <row r="7" spans="1:8" x14ac:dyDescent="0.2">
      <c r="A7" s="136" t="s">
        <v>519</v>
      </c>
      <c r="B7" s="141"/>
      <c r="C7" s="142"/>
      <c r="D7" s="143">
        <v>54985</v>
      </c>
      <c r="E7" s="144"/>
      <c r="F7" s="145">
        <v>111644</v>
      </c>
      <c r="G7" s="146"/>
      <c r="H7" s="147"/>
    </row>
    <row r="8" spans="1:8" x14ac:dyDescent="0.2">
      <c r="A8" s="148"/>
      <c r="B8" s="149"/>
      <c r="C8" s="150"/>
      <c r="D8" s="151">
        <v>40570</v>
      </c>
      <c r="E8" s="152"/>
      <c r="F8" s="153">
        <v>66606</v>
      </c>
      <c r="G8" s="154"/>
      <c r="H8" s="155"/>
    </row>
    <row r="9" spans="1:8" x14ac:dyDescent="0.2">
      <c r="A9" s="136" t="s">
        <v>520</v>
      </c>
      <c r="B9" s="141"/>
      <c r="C9" s="142"/>
      <c r="D9" s="143">
        <v>76735</v>
      </c>
      <c r="E9" s="144"/>
      <c r="F9" s="145">
        <v>127917</v>
      </c>
      <c r="G9" s="146"/>
      <c r="H9" s="147"/>
    </row>
    <row r="10" spans="1:8" x14ac:dyDescent="0.2">
      <c r="A10" s="148"/>
      <c r="B10" s="149"/>
      <c r="C10" s="150"/>
      <c r="D10" s="151">
        <v>58240</v>
      </c>
      <c r="E10" s="152"/>
      <c r="F10" s="153">
        <v>69746</v>
      </c>
      <c r="G10" s="154"/>
      <c r="H10" s="155"/>
    </row>
    <row r="11" spans="1:8" x14ac:dyDescent="0.2">
      <c r="A11" s="136" t="s">
        <v>521</v>
      </c>
      <c r="B11" s="141"/>
      <c r="C11" s="142"/>
      <c r="D11" s="143">
        <v>87667</v>
      </c>
      <c r="E11" s="144"/>
      <c r="F11" s="145">
        <v>135931</v>
      </c>
      <c r="G11" s="146"/>
      <c r="H11" s="147"/>
    </row>
    <row r="12" spans="1:8" x14ac:dyDescent="0.2">
      <c r="A12" s="148"/>
      <c r="B12" s="149"/>
      <c r="C12" s="156"/>
      <c r="D12" s="151">
        <v>63614</v>
      </c>
      <c r="E12" s="152"/>
      <c r="F12" s="153">
        <v>75320</v>
      </c>
      <c r="G12" s="154"/>
      <c r="H12" s="155"/>
    </row>
    <row r="13" spans="1:8" x14ac:dyDescent="0.2">
      <c r="A13" s="136"/>
      <c r="B13" s="141"/>
      <c r="C13" s="157"/>
      <c r="D13" s="158">
        <v>72648</v>
      </c>
      <c r="E13" s="159"/>
      <c r="F13" s="160">
        <v>124814</v>
      </c>
      <c r="G13" s="161"/>
      <c r="H13" s="147"/>
    </row>
    <row r="14" spans="1:8" x14ac:dyDescent="0.2">
      <c r="A14" s="148"/>
      <c r="B14" s="149"/>
      <c r="C14" s="150"/>
      <c r="D14" s="151">
        <v>54753</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4.03</v>
      </c>
      <c r="C19" s="162">
        <f>ROUND(VALUE(SUBSTITUTE(実質収支比率等に係る経年分析!G$48,"▲","-")),2)</f>
        <v>7.01</v>
      </c>
      <c r="D19" s="162">
        <f>ROUND(VALUE(SUBSTITUTE(実質収支比率等に係る経年分析!H$48,"▲","-")),2)</f>
        <v>5.94</v>
      </c>
      <c r="E19" s="162">
        <f>ROUND(VALUE(SUBSTITUTE(実質収支比率等に係る経年分析!I$48,"▲","-")),2)</f>
        <v>3.9</v>
      </c>
      <c r="F19" s="162">
        <f>ROUND(VALUE(SUBSTITUTE(実質収支比率等に係る経年分析!J$48,"▲","-")),2)</f>
        <v>5.31</v>
      </c>
    </row>
    <row r="20" spans="1:11" x14ac:dyDescent="0.2">
      <c r="A20" s="162" t="s">
        <v>53</v>
      </c>
      <c r="B20" s="162">
        <f>ROUND(VALUE(SUBSTITUTE(実質収支比率等に係る経年分析!F$47,"▲","-")),2)</f>
        <v>24.39</v>
      </c>
      <c r="C20" s="162">
        <f>ROUND(VALUE(SUBSTITUTE(実質収支比率等に係る経年分析!G$47,"▲","-")),2)</f>
        <v>24.98</v>
      </c>
      <c r="D20" s="162">
        <f>ROUND(VALUE(SUBSTITUTE(実質収支比率等に係る経年分析!H$47,"▲","-")),2)</f>
        <v>26.09</v>
      </c>
      <c r="E20" s="162">
        <f>ROUND(VALUE(SUBSTITUTE(実質収支比率等に係る経年分析!I$47,"▲","-")),2)</f>
        <v>22.42</v>
      </c>
      <c r="F20" s="162">
        <f>ROUND(VALUE(SUBSTITUTE(実質収支比率等に係る経年分析!J$47,"▲","-")),2)</f>
        <v>18.399999999999999</v>
      </c>
    </row>
    <row r="21" spans="1:11" x14ac:dyDescent="0.2">
      <c r="A21" s="162" t="s">
        <v>54</v>
      </c>
      <c r="B21" s="162">
        <f>IF(ISNUMBER(VALUE(SUBSTITUTE(実質収支比率等に係る経年分析!F$49,"▲","-"))),ROUND(VALUE(SUBSTITUTE(実質収支比率等に係る経年分析!F$49,"▲","-")),2),NA())</f>
        <v>-0.26</v>
      </c>
      <c r="C21" s="162">
        <f>IF(ISNUMBER(VALUE(SUBSTITUTE(実質収支比率等に係る経年分析!G$49,"▲","-"))),ROUND(VALUE(SUBSTITUTE(実質収支比率等に係る経年分析!G$49,"▲","-")),2),NA())</f>
        <v>5.39</v>
      </c>
      <c r="D21" s="162">
        <f>IF(ISNUMBER(VALUE(SUBSTITUTE(実質収支比率等に係る経年分析!H$49,"▲","-"))),ROUND(VALUE(SUBSTITUTE(実質収支比率等に係る経年分析!H$49,"▲","-")),2),NA())</f>
        <v>-0.76</v>
      </c>
      <c r="E21" s="162">
        <f>IF(ISNUMBER(VALUE(SUBSTITUTE(実質収支比率等に係る経年分析!I$49,"▲","-"))),ROUND(VALUE(SUBSTITUTE(実質収支比率等に係る経年分析!I$49,"▲","-")),2),NA())</f>
        <v>-4.78</v>
      </c>
      <c r="F21" s="162">
        <f>IF(ISNUMBER(VALUE(SUBSTITUTE(実質収支比率等に係る経年分析!J$49,"▲","-"))),ROUND(VALUE(SUBSTITUTE(実質収支比率等に係る経年分析!J$49,"▲","-")),2),NA())</f>
        <v>-1.97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0.98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2.4</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輪之内町児童発達支援事業特別会計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輪之内町後期高齢者医療特別会計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7.0000000000000007E-2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7.0000000000000007E-2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0.11</v>
      </c>
    </row>
    <row r="33" spans="1:16" x14ac:dyDescent="0.2">
      <c r="A33" s="163" t="str">
        <f>IF(連結実質赤字比率に係る赤字・黒字の構成分析!C$37="",NA(),連結実質赤字比率に係る赤字・黒字の構成分析!C$37)</f>
        <v>輪之内町国民健康保険事業特別会計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0.39</v>
      </c>
    </row>
    <row r="34" spans="1:16" x14ac:dyDescent="0.2">
      <c r="A34" s="163" t="str">
        <f>IF(連結実質赤字比率に係る赤字・黒字の構成分析!C$36="",NA(),連結実質赤字比率に係る赤字・黒字の構成分析!C$36)</f>
        <v>輪之内町下水道事業会計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2.91</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3.99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5.94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3.85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5.31</v>
      </c>
    </row>
    <row r="36" spans="1:16" x14ac:dyDescent="0.2">
      <c r="A36" s="163" t="str">
        <f>IF(連結実質赤字比率に係る赤字・黒字の構成分析!C$34="",NA(),連結実質赤字比率に係る赤字・黒字の構成分析!C$34)</f>
        <v>輪之内町水道事業会計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9.0299999999999994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8.85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8.39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7.96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357</v>
      </c>
      <c r="E42" s="164"/>
      <c r="F42" s="164"/>
      <c r="G42" s="164">
        <f>'実質公債費比率（分子）の構造'!L$52</f>
        <v>353</v>
      </c>
      <c r="H42" s="164"/>
      <c r="I42" s="164"/>
      <c r="J42" s="164">
        <f>'実質公債費比率（分子）の構造'!M$52</f>
        <v>357</v>
      </c>
      <c r="K42" s="164"/>
      <c r="L42" s="164"/>
      <c r="M42" s="164">
        <f>'実質公債費比率（分子）の構造'!N$52</f>
        <v>361</v>
      </c>
      <c r="N42" s="164"/>
      <c r="O42" s="164"/>
      <c r="P42" s="164">
        <f>'実質公債費比率（分子）の構造'!O$52</f>
        <v>356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31</v>
      </c>
      <c r="C44" s="164"/>
      <c r="D44" s="164"/>
      <c r="E44" s="164">
        <f>'実質公債費比率（分子）の構造'!L$50</f>
        <v>16</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14</v>
      </c>
      <c r="C45" s="164"/>
      <c r="D45" s="164"/>
      <c r="E45" s="164">
        <f>'実質公債費比率（分子）の構造'!L$49</f>
        <v>15</v>
      </c>
      <c r="F45" s="164"/>
      <c r="G45" s="164"/>
      <c r="H45" s="164">
        <f>'実質公債費比率（分子）の構造'!M$49</f>
        <v>16</v>
      </c>
      <c r="I45" s="164"/>
      <c r="J45" s="164"/>
      <c r="K45" s="164">
        <f>'実質公債費比率（分子）の構造'!N$49</f>
        <v>19</v>
      </c>
      <c r="L45" s="164"/>
      <c r="M45" s="164"/>
      <c r="N45" s="164">
        <f>'実質公債費比率（分子）の構造'!O$49</f>
        <v>20</v>
      </c>
      <c r="O45" s="164"/>
      <c r="P45" s="164"/>
    </row>
    <row r="46" spans="1:16" x14ac:dyDescent="0.2">
      <c r="A46" s="164" t="s">
        <v>64</v>
      </c>
      <c r="B46" s="164">
        <f>'実質公債費比率（分子）の構造'!K$48</f>
        <v>210</v>
      </c>
      <c r="C46" s="164"/>
      <c r="D46" s="164"/>
      <c r="E46" s="164">
        <f>'実質公債費比率（分子）の構造'!L$48</f>
        <v>229</v>
      </c>
      <c r="F46" s="164"/>
      <c r="G46" s="164"/>
      <c r="H46" s="164">
        <f>'実質公債費比率（分子）の構造'!M$48</f>
        <v>244</v>
      </c>
      <c r="I46" s="164"/>
      <c r="J46" s="164"/>
      <c r="K46" s="164">
        <f>'実質公債費比率（分子）の構造'!N$48</f>
        <v>257</v>
      </c>
      <c r="L46" s="164"/>
      <c r="M46" s="164"/>
      <c r="N46" s="164">
        <f>'実質公債費比率（分子）の構造'!O$48</f>
        <v>255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282</v>
      </c>
      <c r="C49" s="164"/>
      <c r="D49" s="164"/>
      <c r="E49" s="164">
        <f>'実質公債費比率（分子）の構造'!L$45</f>
        <v>290</v>
      </c>
      <c r="F49" s="164"/>
      <c r="G49" s="164"/>
      <c r="H49" s="164">
        <f>'実質公債費比率（分子）の構造'!M$45</f>
        <v>304</v>
      </c>
      <c r="I49" s="164"/>
      <c r="J49" s="164"/>
      <c r="K49" s="164">
        <f>'実質公債費比率（分子）の構造'!N$45</f>
        <v>310</v>
      </c>
      <c r="L49" s="164"/>
      <c r="M49" s="164"/>
      <c r="N49" s="164">
        <f>'実質公債費比率（分子）の構造'!O$45</f>
        <v>296</v>
      </c>
      <c r="O49" s="164"/>
      <c r="P49" s="164"/>
    </row>
    <row r="50" spans="1:16" x14ac:dyDescent="0.2">
      <c r="A50" s="164" t="s">
        <v>67</v>
      </c>
      <c r="B50" s="164" t="e">
        <f>NA()</f>
        <v>#N/A</v>
      </c>
      <c r="C50" s="164">
        <f>IF(ISNUMBER('実質公債費比率（分子）の構造'!K$53),'実質公債費比率（分子）の構造'!K$53,NA())</f>
        <v>180</v>
      </c>
      <c r="D50" s="164" t="e">
        <f>NA()</f>
        <v>#N/A</v>
      </c>
      <c r="E50" s="164" t="e">
        <f>NA()</f>
        <v>#N/A</v>
      </c>
      <c r="F50" s="164">
        <f>IF(ISNUMBER('実質公債費比率（分子）の構造'!L$53),'実質公債費比率（分子）の構造'!L$53,NA())</f>
        <v>197</v>
      </c>
      <c r="G50" s="164" t="e">
        <f>NA()</f>
        <v>#N/A</v>
      </c>
      <c r="H50" s="164" t="e">
        <f>NA()</f>
        <v>#N/A</v>
      </c>
      <c r="I50" s="164">
        <f>IF(ISNUMBER('実質公債費比率（分子）の構造'!M$53),'実質公債費比率（分子）の構造'!M$53,NA())</f>
        <v>207</v>
      </c>
      <c r="J50" s="164" t="e">
        <f>NA()</f>
        <v>#N/A</v>
      </c>
      <c r="K50" s="164" t="e">
        <f>NA()</f>
        <v>#N/A</v>
      </c>
      <c r="L50" s="164">
        <f>IF(ISNUMBER('実質公債費比率（分子）の構造'!N$53),'実質公債費比率（分子）の構造'!N$53,NA())</f>
        <v>225</v>
      </c>
      <c r="M50" s="164" t="e">
        <f>NA()</f>
        <v>#N/A</v>
      </c>
      <c r="N50" s="164" t="e">
        <f>NA()</f>
        <v>#N/A</v>
      </c>
      <c r="O50" s="164">
        <f>IF(ISNUMBER('実質公債費比率（分子）の構造'!O$53),'実質公債費比率（分子）の構造'!O$53,NA())</f>
        <v>215</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4609</v>
      </c>
      <c r="E56" s="163"/>
      <c r="F56" s="163"/>
      <c r="G56" s="163">
        <f>'将来負担比率（分子）の構造'!J$52</f>
        <v>4517</v>
      </c>
      <c r="H56" s="163"/>
      <c r="I56" s="163"/>
      <c r="J56" s="163">
        <f>'将来負担比率（分子）の構造'!K$52</f>
        <v>4286</v>
      </c>
      <c r="K56" s="163"/>
      <c r="L56" s="163"/>
      <c r="M56" s="163">
        <f>'将来負担比率（分子）の構造'!L$52</f>
        <v>4027</v>
      </c>
      <c r="N56" s="163"/>
      <c r="O56" s="163"/>
      <c r="P56" s="163">
        <f>'将来負担比率（分子）の構造'!M$52</f>
        <v>3702</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2201</v>
      </c>
      <c r="E58" s="163"/>
      <c r="F58" s="163"/>
      <c r="G58" s="163">
        <f>'将来負担比率（分子）の構造'!J$50</f>
        <v>2398</v>
      </c>
      <c r="H58" s="163"/>
      <c r="I58" s="163"/>
      <c r="J58" s="163">
        <f>'将来負担比率（分子）の構造'!K$50</f>
        <v>2533</v>
      </c>
      <c r="K58" s="163"/>
      <c r="L58" s="163"/>
      <c r="M58" s="163">
        <f>'将来負担比率（分子）の構造'!L$50</f>
        <v>2436</v>
      </c>
      <c r="N58" s="163"/>
      <c r="O58" s="163"/>
      <c r="P58" s="163">
        <f>'将来負担比率（分子）の構造'!M$50</f>
        <v>2141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532</v>
      </c>
      <c r="C62" s="163"/>
      <c r="D62" s="163"/>
      <c r="E62" s="163">
        <f>'将来負担比率（分子）の構造'!J$45</f>
        <v>531</v>
      </c>
      <c r="F62" s="163"/>
      <c r="G62" s="163"/>
      <c r="H62" s="163">
        <f>'将来負担比率（分子）の構造'!K$45</f>
        <v>521</v>
      </c>
      <c r="I62" s="163"/>
      <c r="J62" s="163"/>
      <c r="K62" s="163">
        <f>'将来負担比率（分子）の構造'!L$45</f>
        <v>515</v>
      </c>
      <c r="L62" s="163"/>
      <c r="M62" s="163"/>
      <c r="N62" s="163">
        <f>'将来負担比率（分子）の構造'!M$45</f>
        <v>525</v>
      </c>
      <c r="O62" s="163"/>
      <c r="P62" s="163"/>
    </row>
    <row r="63" spans="1:16" x14ac:dyDescent="0.2">
      <c r="A63" s="163" t="s">
        <v>34</v>
      </c>
      <c r="B63" s="163">
        <f>'将来負担比率（分子）の構造'!I$44</f>
        <v>175</v>
      </c>
      <c r="C63" s="163"/>
      <c r="D63" s="163"/>
      <c r="E63" s="163">
        <f>'将来負担比率（分子）の構造'!J$44</f>
        <v>168</v>
      </c>
      <c r="F63" s="163"/>
      <c r="G63" s="163"/>
      <c r="H63" s="163">
        <f>'将来負担比率（分子）の構造'!K$44</f>
        <v>192</v>
      </c>
      <c r="I63" s="163"/>
      <c r="J63" s="163"/>
      <c r="K63" s="163">
        <f>'将来負担比率（分子）の構造'!L$44</f>
        <v>192</v>
      </c>
      <c r="L63" s="163"/>
      <c r="M63" s="163"/>
      <c r="N63" s="163">
        <f>'将来負担比率（分子）の構造'!M$44</f>
        <v>194</v>
      </c>
      <c r="O63" s="163"/>
      <c r="P63" s="163"/>
    </row>
    <row r="64" spans="1:16" x14ac:dyDescent="0.2">
      <c r="A64" s="163" t="s">
        <v>33</v>
      </c>
      <c r="B64" s="163">
        <f>'将来負担比率（分子）の構造'!I$43</f>
        <v>3091</v>
      </c>
      <c r="C64" s="163"/>
      <c r="D64" s="163"/>
      <c r="E64" s="163">
        <f>'将来負担比率（分子）の構造'!J$43</f>
        <v>3164</v>
      </c>
      <c r="F64" s="163"/>
      <c r="G64" s="163"/>
      <c r="H64" s="163">
        <f>'将来負担比率（分子）の構造'!K$43</f>
        <v>3132</v>
      </c>
      <c r="I64" s="163"/>
      <c r="J64" s="163"/>
      <c r="K64" s="163">
        <f>'将来負担比率（分子）の構造'!L$43</f>
        <v>3099</v>
      </c>
      <c r="L64" s="163"/>
      <c r="M64" s="163"/>
      <c r="N64" s="163">
        <f>'将来負担比率（分子）の構造'!M$43</f>
        <v>2899</v>
      </c>
      <c r="O64" s="163"/>
      <c r="P64" s="163"/>
    </row>
    <row r="65" spans="1:16" x14ac:dyDescent="0.2">
      <c r="A65" s="163" t="s">
        <v>32</v>
      </c>
      <c r="B65" s="163">
        <f>'将来負担比率（分子）の構造'!I$42</f>
        <v>92</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3315</v>
      </c>
      <c r="C66" s="163"/>
      <c r="D66" s="163"/>
      <c r="E66" s="163">
        <f>'将来負担比率（分子）の構造'!J$41</f>
        <v>3273</v>
      </c>
      <c r="F66" s="163"/>
      <c r="G66" s="163"/>
      <c r="H66" s="163">
        <f>'将来負担比率（分子）の構造'!K$41</f>
        <v>3043</v>
      </c>
      <c r="I66" s="163"/>
      <c r="J66" s="163"/>
      <c r="K66" s="163">
        <f>'将来負担比率（分子）の構造'!L$41</f>
        <v>2808</v>
      </c>
      <c r="L66" s="163"/>
      <c r="M66" s="163"/>
      <c r="N66" s="163">
        <f>'将来負担比率（分子）の構造'!M$41</f>
        <v>2554</v>
      </c>
      <c r="O66" s="163"/>
      <c r="P66" s="163"/>
    </row>
    <row r="67" spans="1:16" x14ac:dyDescent="0.2">
      <c r="A67" s="163" t="s">
        <v>71</v>
      </c>
      <c r="B67" s="163" t="e">
        <f>NA()</f>
        <v>#N/A</v>
      </c>
      <c r="C67" s="163">
        <f>IF(ISNUMBER('将来負担比率（分子）の構造'!I$53), IF('将来負担比率（分子）の構造'!I$53 &lt; 0, 0, '将来負担比率（分子）の構造'!I$53), NA())</f>
        <v>394</v>
      </c>
      <c r="D67" s="163" t="e">
        <f>NA()</f>
        <v>#N/A</v>
      </c>
      <c r="E67" s="163" t="e">
        <f>NA()</f>
        <v>#N/A</v>
      </c>
      <c r="F67" s="163">
        <f>IF(ISNUMBER('将来負担比率（分子）の構造'!J$53), IF('将来負担比率（分子）の構造'!J$53 &lt; 0, 0, '将来負担比率（分子）の構造'!J$53), NA())</f>
        <v>221</v>
      </c>
      <c r="G67" s="163" t="e">
        <f>NA()</f>
        <v>#N/A</v>
      </c>
      <c r="H67" s="163" t="e">
        <f>NA()</f>
        <v>#N/A</v>
      </c>
      <c r="I67" s="163">
        <f>IF(ISNUMBER('将来負担比率（分子）の構造'!K$53), IF('将来負担比率（分子）の構造'!K$53 &lt; 0, 0, '将来負担比率（分子）の構造'!K$53), NA())</f>
        <v>70</v>
      </c>
      <c r="J67" s="163" t="e">
        <f>NA()</f>
        <v>#N/A</v>
      </c>
      <c r="K67" s="163" t="e">
        <f>NA()</f>
        <v>#N/A</v>
      </c>
      <c r="L67" s="163">
        <f>IF(ISNUMBER('将来負担比率（分子）の構造'!L$53), IF('将来負担比率（分子）の構造'!L$53 &lt; 0, 0, '将来負担比率（分子）の構造'!L$53), NA())</f>
        <v>152</v>
      </c>
      <c r="M67" s="163" t="e">
        <f>NA()</f>
        <v>#N/A</v>
      </c>
      <c r="N67" s="163" t="e">
        <f>NA()</f>
        <v>#N/A</v>
      </c>
      <c r="O67" s="163">
        <f>IF(ISNUMBER('将来負担比率（分子）の構造'!M$53), IF('将来負担比率（分子）の構造'!M$53 &lt; 0, 0, '将来負担比率（分子）の構造'!M$53), NA())</f>
        <v>328</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841</v>
      </c>
      <c r="C72" s="167">
        <f>基金残高に係る経年分析!G55</f>
        <v>744</v>
      </c>
      <c r="D72" s="167">
        <f>基金残高に係る経年分析!H55</f>
        <v>625</v>
      </c>
    </row>
    <row r="73" spans="1:16" x14ac:dyDescent="0.2">
      <c r="A73" s="166" t="s">
        <v>74</v>
      </c>
      <c r="B73" s="167">
        <f>基金残高に係る経年分析!F56</f>
        <v>159</v>
      </c>
      <c r="C73" s="167">
        <f>基金残高に係る経年分析!G56</f>
        <v>160</v>
      </c>
      <c r="D73" s="167">
        <f>基金残高に係る経年分析!H56</f>
        <v>161</v>
      </c>
    </row>
    <row r="74" spans="1:16" x14ac:dyDescent="0.2">
      <c r="A74" s="166" t="s">
        <v>75</v>
      </c>
      <c r="B74" s="167">
        <f>基金残高に係る経年分析!F57</f>
        <v>1323</v>
      </c>
      <c r="C74" s="167">
        <f>基金残高に係る経年分析!G57</f>
        <v>1342</v>
      </c>
      <c r="D74" s="167">
        <f>基金残高に係る経年分析!H57</f>
        <v>1185</v>
      </c>
    </row>
  </sheetData>
  <sheetProtection algorithmName="SHA-512" hashValue="BL3/uoc2kXOo1dAfk9d0ivqPHaV+vcsUdk97IBigpUZIZ0PxJk4L7WAoOmws/P4rVUTakjqUMfVVZJ/rj9yWIQ==" saltValue="t+cIiyeNT+pezJag6d7k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2026-03-17T06:33:19Z</cp:lastPrinted>
  <dcterms:created xsi:type="dcterms:W3CDTF">2026-02-26T09:51:12Z</dcterms:created>
  <dcterms:modified xsi:type="dcterms:W3CDTF">2026-09-28T10:20:32Z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2026-09-28T10:20:32Z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22cf84d3-3bda-4512-ba0f-567ec48de3c3</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