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45944\Box\11108_10_庁内用\財政係\起債\個別分掌\06_財政係その他\08_財政状況資料集\R7\23.HP掲載用\"/>
    </mc:Choice>
  </mc:AlternateContent>
  <xr:revisionPtr revIDLastSave="0" documentId="13_ncr:1_{3084F611-A8CC-42F5-8205-E7683C3AE996}" xr6:coauthVersionLast="47" xr6:coauthVersionMax="47" xr10:uidLastSave="{00000000-0000-0000-0000-000000000000}"/>
  <bookViews>
    <workbookView xWindow="-28920" yWindow="-363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CO36" i="10"/>
  <c r="BE36" i="10"/>
  <c r="C36" i="10"/>
  <c r="CO35" i="10"/>
  <c r="BE35" i="10"/>
  <c r="C35" i="10"/>
  <c r="CO34" i="10"/>
  <c r="BE34" i="10"/>
  <c r="C34" i="10"/>
  <c r="U34" i="10" l="1"/>
  <c r="U35" i="10" s="1"/>
  <c r="U36" i="10" s="1"/>
  <c r="U37" i="10" s="1"/>
  <c r="U38" i="10" s="1"/>
  <c r="BW34" i="10"/>
  <c r="BW35" i="10" s="1"/>
  <c r="BW36" i="10" s="1"/>
  <c r="BW37" i="10" s="1"/>
  <c r="BW38" i="10" s="1"/>
  <c r="BW39" i="10" s="1"/>
  <c r="BW40" i="10" s="1"/>
  <c r="BW41"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<sst xmlns="http://schemas.openxmlformats.org/spreadsheetml/2006/main" count="1155" uniqueCount="579">
  <si>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</si>
  <si>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</si>
  <si>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</si>
  <si>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</si>
  <si>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</si>
  <si>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</si>
  <si>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</si>
  <si>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</si>
  <si>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</si>
  <si>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</si>
  <si>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</si>
  <si>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</si>
  <si>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</si>
  <si>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</si>
  <si>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</si>
  <si>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</si>
  <si>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</si>
  <si>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</si>
  <si>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</si>
  <si>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</si>
  <si>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</si>
  <si>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</si>
  <si>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</si>
  <si>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</si>
  <si>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</si>
  <si>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</si>
  <si>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</si>
  <si>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</si>
  <si>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</si>
  <si>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</si>
  <si>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</si>
  <si>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</si>
  <si>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</si>
  <si>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</si>
  <si>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</si>
  <si>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</si>
  <si>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</si>
  <si>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</si>
  <si>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</si>
  <si>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</si>
  <si>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</si>
  <si>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</si>
  <si>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</si>
  <si>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</si>
  <si>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</si>
  <si>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</si>
  <si>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</si>
  <si>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</si>
  <si>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</si>
  <si>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</si>
  <si>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</si>
  <si>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</si>
  <si>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</si>
  <si>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</si>
  <si>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</si>
  <si>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</si>
  <si>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</si>
  <si>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</si>
  <si>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</si>
  <si>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</si>
  <si>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</si>
  <si>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</si>
  <si>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</si>
  <si>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</si>
  <si>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</si>
  <si>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</si>
  <si>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</si>
  <si>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</si>
  <si>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</si>
  <si>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</si>
  <si>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</si>
  <si>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</si>
  <si>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</si>
  <si>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</si>
  <si>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</si>
  <si>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</si>
  <si>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</si>
  <si>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</si>
  <si>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</si>
  <si>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</si>
  <si>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</si>
  <si>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</si>
  <si>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</si>
  <si>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</si>
  <si>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</si>
  <si>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</si>
  <si>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</si>
  <si>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</si>
  <si>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</si>
  <si>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</si>
  <si>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</si>
  <si>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</si>
  <si>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</si>
  <si>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</si>
  <si>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関ケ原町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</si>
  <si>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</si>
  <si>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</si>
  <si>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</si>
  <si>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</si>
  <si>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</si>
  <si>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</si>
  <si>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</si>
  <si>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</si>
  <si>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</si>
  <si>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</si>
  <si>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</si>
  <si>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</si>
  <si>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</si>
  <si>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</si>
  <si>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</si>
  <si>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</si>
  <si>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</si>
  <si>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</si>
  <si>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</si>
  <si>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</si>
  <si>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</si>
  <si>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</si>
  <si>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</si>
  <si>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</si>
  <si>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</si>
  <si>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</si>
  <si>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</si>
  <si>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</si>
  <si>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</si>
  <si>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</si>
  <si>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</si>
  <si>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</si>
  <si>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</si>
  <si>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</si>
  <si>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</si>
  <si>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</si>
  <si>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</si>
  <si>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</si>
  <si>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</si>
  <si>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</si>
  <si>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</si>
  <si>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</si>
  <si>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</si>
  <si>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</si>
  <si>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</si>
  <si>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</si>
  <si>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</si>
  <si>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</si>
  <si>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</si>
  <si>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</si>
  <si>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</si>
  <si>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</si>
  <si>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</si>
  <si>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</si>
  <si>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</si>
  <si>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</si>
  <si>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</si>
  <si>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</si>
  <si>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</si>
  <si>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</si>
  <si>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</si>
  <si>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</si>
  <si>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</si>
  <si>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</si>
  <si>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</si>
  <si>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</si>
  <si>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</si>
  <si>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</si>
  <si>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</si>
  <si>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</si>
  <si>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</si>
  <si>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</si>
  <si>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</si>
  <si>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</si>
  <si>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</si>
  <si>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</si>
  <si>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</si>
  <si>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</si>
  <si>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</si>
  <si>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</si>
  <si>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</si>
  <si>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</si>
  <si>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</si>
  <si>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</si>
  <si>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</si>
  <si>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</si>
  <si>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</si>
  <si>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</si>
  <si>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</si>
  <si>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</si>
  <si>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</si>
  <si>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</si>
  <si>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</si>
  <si>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</si>
  <si>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</si>
  <si>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</si>
  <si>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</si>
  <si>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</si>
  <si>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</si>
  <si>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</si>
  <si>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</si>
  <si>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</si>
  <si>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</si>
  <si>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</si>
  <si>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</si>
  <si>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</si>
  <si>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</si>
  <si>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</si>
  <si>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</si>
  <si>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岐阜県関ケ原町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</si>
  <si>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</si>
  <si>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</si>
  <si>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</si>
  <si>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</si>
  <si>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</si>
  <si>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</si>
  <si>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</si>
  <si>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</si>
  <si>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</si>
  <si>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</si>
  <si>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</si>
  <si>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</si>
  <si>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</si>
  <si>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</si>
  <si>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</si>
  <si>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</si>
  <si>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</si>
  <si>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</si>
  <si>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</si>
  <si>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</si>
  <si>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</si>
  <si>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</si>
  <si>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</si>
  <si>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</si>
  <si>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</si>
  <si>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</si>
  <si>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</si>
  <si>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</si>
  <si>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</si>
  <si>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</si>
  <si>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</si>
  <si>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</si>
  <si>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</si>
  <si>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</si>
  <si>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</si>
  <si>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</si>
  <si>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</si>
  <si>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</si>
  <si>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</si>
  <si>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</si>
  <si>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</si>
  <si>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</si>
  <si>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</si>
  <si>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</si>
  <si>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</si>
  <si>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</si>
  <si>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</si>
  <si>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</si>
  <si>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</si>
  <si>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</si>
  <si>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</si>
  <si>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</si>
  <si>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</si>
  <si>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</si>
  <si>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</si>
  <si>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</si>
  <si>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</si>
  <si>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</si>
  <si>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</si>
  <si>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</si>
  <si>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</si>
  <si>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</si>
  <si>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</si>
  <si>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</si>
  <si>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</si>
  <si>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</si>
  <si>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</si>
  <si>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</si>
  <si>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</si>
  <si>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</si>
  <si>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</si>
  <si>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</si>
  <si>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</si>
  <si>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</si>
  <si>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</si>
  <si>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</si>
  <si>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</si>
  <si>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</si>
  <si>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</si>
  <si>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</si>
  <si>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</si>
  <si>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</si>
  <si>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</si>
  <si>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</si>
  <si>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</si>
  <si>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</si>
  <si>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</si>
  <si>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</si>
  <si>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</si>
  <si>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</si>
  <si>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</si>
  <si>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</si>
  <si>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</si>
  <si>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</si>
  <si>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</si>
  <si>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</si>
  <si>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</si>
  <si>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</si>
  <si>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</si>
  <si>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</si>
  <si>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</si>
  <si>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</si>
  <si>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</si>
  <si>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</si>
  <si>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</si>
  <si>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</si>
  <si>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</si>
  <si>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</si>
  <si>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</si>
  <si>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</si>
  <si>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</si>
  <si>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</si>
  <si>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</si>
  <si>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</si>
  <si>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</si>
  <si>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</si>
  <si>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</si>
  <si>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</si>
  <si>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</si>
  <si>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</si>
  <si>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</si>
  <si>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</si>
  <si>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</si>
  <si>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</si>
  <si>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</si>
  <si>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</si>
  <si>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</si>
  <si>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</si>
  <si>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</si>
  <si>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</si>
  <si>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</si>
  <si>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</si>
  <si>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</si>
  <si>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</si>
  <si>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</si>
  <si>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</si>
  <si>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</si>
  <si>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</si>
  <si>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</si>
  <si>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</si>
  <si>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</si>
  <si>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</si>
  <si>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</si>
  <si>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</si>
  <si>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</si>
  <si>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</si>
  <si>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</si>
  <si>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</si>
  <si>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</si>
  <si>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</si>
  <si>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岐阜県関ケ原町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</si>
  <si>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</si>
  <si>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</si>
  <si>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</si>
  <si>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</si>
  <si>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</si>
  <si>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</si>
  <si>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</si>
  <si>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</si>
  <si>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</si>
  <si>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</si>
  <si>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</si>
  <si>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</si>
  <si>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</si>
  <si>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</si>
  <si>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</si>
  <si>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</si>
  <si>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</si>
  <si>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</si>
  <si>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</si>
  <si>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</si>
  <si>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</si>
  <si>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</si>
  <si>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</si>
  <si>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</si>
  <si>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</si>
  <si>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</si>
  <si>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</si>
  <si>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</si>
  <si>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</si>
  <si>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</si>
  <si>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</si>
  <si>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</si>
  <si>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</si>
  <si>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後期高齢者医療特別会計</t>
    <phoneticPr fontId="5"/>
  </si>
  <si>
    <t>国民健康保険特別会計（事業勘定）</t>
    <phoneticPr fontId="5"/>
  </si>
  <si>
    <t>国民健康保険特別会計（直診勘定）</t>
    <phoneticPr fontId="5"/>
  </si>
  <si>
    <t>介護保険特別会計</t>
    <phoneticPr fontId="5"/>
  </si>
  <si>
    <t>介護サービス事業特別会計</t>
    <phoneticPr fontId="5"/>
  </si>
  <si>
    <t>水道事業会計</t>
    <phoneticPr fontId="5"/>
  </si>
  <si>
    <t>法適用企業</t>
    <phoneticPr fontId="5"/>
  </si>
  <si>
    <t>公共下水道事業会計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</si>
  <si>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</si>
  <si>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</si>
  <si>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</si>
  <si>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</si>
  <si>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</si>
  <si>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</si>
  <si>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</si>
  <si>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</si>
  <si>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</si>
  <si>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</si>
  <si>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</si>
  <si>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</si>
  <si>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</si>
  <si>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</si>
  <si>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</si>
  <si>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</si>
  <si>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</si>
  <si>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</si>
  <si>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</si>
  <si>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</si>
  <si>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</si>
  <si>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</si>
  <si>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</si>
  <si>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</si>
  <si>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</si>
  <si>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</si>
  <si>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</si>
  <si>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</si>
  <si>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</si>
  <si>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</si>
  <si>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</si>
  <si>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</si>
  <si>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</si>
  <si>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</si>
  <si>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</si>
  <si>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</si>
  <si>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</si>
  <si>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</si>
  <si>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</si>
  <si>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</si>
  <si>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</si>
  <si>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</si>
  <si>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</si>
  <si>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</si>
  <si>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</si>
  <si>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</si>
  <si>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</si>
  <si>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</si>
  <si>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</si>
  <si>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</si>
  <si>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</si>
  <si>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</si>
  <si>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</si>
  <si>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</si>
  <si>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</si>
  <si>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</si>
  <si>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</si>
  <si>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</si>
  <si>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</si>
  <si>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</si>
  <si>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</si>
  <si>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</si>
  <si>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</si>
  <si>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</si>
  <si>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</si>
  <si>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</si>
  <si>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</si>
  <si>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</si>
  <si>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</si>
  <si>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</si>
  <si>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</si>
  <si>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</si>
  <si>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</si>
  <si>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</si>
  <si>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</si>
  <si>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</si>
  <si>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</si>
  <si>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</si>
  <si>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</si>
  <si>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</si>
  <si>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</si>
  <si>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</si>
  <si>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</si>
  <si>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</si>
  <si>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</si>
  <si>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</si>
  <si>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</si>
  <si>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</si>
  <si>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</si>
  <si>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</si>
  <si>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</si>
  <si>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</si>
  <si>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</si>
  <si>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</si>
  <si>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</si>
  <si>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</si>
  <si>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</si>
  <si>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</si>
  <si>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</si>
  <si>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</si>
  <si>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</si>
  <si>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</si>
  <si>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</si>
  <si>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</si>
  <si>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</si>
  <si>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</si>
  <si>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</si>
  <si>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</si>
  <si>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</si>
  <si>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</si>
  <si>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</si>
  <si>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</si>
  <si>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</si>
  <si>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</si>
  <si>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</si>
  <si>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</si>
  <si>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</si>
  <si>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</si>
  <si>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</si>
  <si>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</si>
  <si>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</si>
  <si>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</si>
  <si>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</si>
  <si>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</si>
  <si>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</si>
  <si>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</si>
  <si>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</si>
  <si>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</si>
  <si>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</si>
  <si>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</si>
  <si>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</si>
  <si>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</si>
  <si>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</si>
  <si>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</si>
  <si>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</si>
  <si>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</si>
  <si>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1.58</t>
  </si>
  <si>
    <t>▲ 4.59</t>
  </si>
  <si>
    <t>水道事業会計</t>
  </si>
  <si>
    <t>一般会計</t>
  </si>
  <si>
    <t>介護保険特別会計</t>
  </si>
  <si>
    <t>国民健康保険特別会計（事業勘定）</t>
  </si>
  <si>
    <t>国民健康保険特別会計（直診勘定）</t>
  </si>
  <si>
    <t>介護サービス事業特別会計</t>
  </si>
  <si>
    <t>後期高齢者医療特別会計</t>
  </si>
  <si>
    <t>公共下水道事業会計</t>
  </si>
  <si>
    <t>その他会計（赤字）</t>
  </si>
  <si>
    <t>その他会計（黒字）</t>
  </si>
  <si>
    <t>R02</t>
    <phoneticPr fontId="5"/>
  </si>
  <si>
    <t>R03</t>
    <phoneticPr fontId="5"/>
  </si>
  <si>
    <t>R04</t>
    <phoneticPr fontId="5"/>
  </si>
  <si>
    <t>R05</t>
    <phoneticPr fontId="5"/>
  </si>
  <si>
    <t>R06</t>
    <phoneticPr fontId="5"/>
  </si>
  <si>
    <t>基金から200.0百万円繰入</t>
    <rPh sb="0" eb="2">
      <t>キキン</t>
    </rPh>
    <rPh sb="9" eb="12">
      <t>ヒャクマンエン</t>
    </rPh>
    <rPh sb="12" eb="14">
      <t>クリイレ</t>
    </rPh>
    <phoneticPr fontId="2"/>
  </si>
  <si>
    <t>-</t>
    <phoneticPr fontId="2"/>
  </si>
  <si>
    <t>大垣衛生施設組合</t>
    <rPh sb="0" eb="2">
      <t>オオガキ</t>
    </rPh>
    <rPh sb="2" eb="4">
      <t>エイセイ</t>
    </rPh>
    <rPh sb="4" eb="6">
      <t>シセツ</t>
    </rPh>
    <rPh sb="6" eb="8">
      <t>クミアイ</t>
    </rPh>
    <phoneticPr fontId="18"/>
  </si>
  <si>
    <t>南濃衛生施設利用事務組合</t>
    <rPh sb="0" eb="2">
      <t>ナンノウ</t>
    </rPh>
    <rPh sb="2" eb="4">
      <t>エイセイ</t>
    </rPh>
    <rPh sb="4" eb="6">
      <t>シセツ</t>
    </rPh>
    <rPh sb="6" eb="8">
      <t>リヨウ</t>
    </rPh>
    <rPh sb="8" eb="10">
      <t>ジム</t>
    </rPh>
    <rPh sb="10" eb="12">
      <t>クミアイ</t>
    </rPh>
    <phoneticPr fontId="18"/>
  </si>
  <si>
    <t>岐阜県市町村会館組合</t>
    <rPh sb="0" eb="6">
      <t>ギフケンシチョウソン</t>
    </rPh>
    <rPh sb="6" eb="8">
      <t>カイカン</t>
    </rPh>
    <rPh sb="8" eb="10">
      <t>クミアイ</t>
    </rPh>
    <phoneticPr fontId="18"/>
  </si>
  <si>
    <t>岐阜県市町村職員退職手当組合</t>
    <rPh sb="0" eb="3">
      <t>ギフケン</t>
    </rPh>
    <rPh sb="3" eb="6">
      <t>シチョウソン</t>
    </rPh>
    <rPh sb="6" eb="8">
      <t>ショクイン</t>
    </rPh>
    <rPh sb="8" eb="10">
      <t>タイショク</t>
    </rPh>
    <rPh sb="10" eb="12">
      <t>テアテ</t>
    </rPh>
    <rPh sb="12" eb="14">
      <t>クミアイ</t>
    </rPh>
    <phoneticPr fontId="18"/>
  </si>
  <si>
    <t>不破消防組合</t>
    <rPh sb="0" eb="2">
      <t>フワ</t>
    </rPh>
    <rPh sb="2" eb="4">
      <t>ショウボウ</t>
    </rPh>
    <rPh sb="4" eb="6">
      <t>クミアイ</t>
    </rPh>
    <phoneticPr fontId="18"/>
  </si>
  <si>
    <t>西南濃粗大廃棄物処理組合</t>
    <rPh sb="0" eb="3">
      <t>セイナンノウ</t>
    </rPh>
    <rPh sb="3" eb="5">
      <t>ソダイ</t>
    </rPh>
    <rPh sb="5" eb="8">
      <t>ハイキブツ</t>
    </rPh>
    <rPh sb="8" eb="10">
      <t>ショリ</t>
    </rPh>
    <rPh sb="10" eb="12">
      <t>クミアイ</t>
    </rPh>
    <phoneticPr fontId="18"/>
  </si>
  <si>
    <t>岐阜県後期高齢者医療広域連合（一般会計）</t>
    <rPh sb="0" eb="5">
      <t>ギフケンコウキ</t>
    </rPh>
    <rPh sb="5" eb="8">
      <t>コウレイシャ</t>
    </rPh>
    <rPh sb="8" eb="10">
      <t>イリョウ</t>
    </rPh>
    <rPh sb="10" eb="12">
      <t>コウイキ</t>
    </rPh>
    <rPh sb="12" eb="14">
      <t>レンゴウ</t>
    </rPh>
    <rPh sb="15" eb="17">
      <t>イッパン</t>
    </rPh>
    <rPh sb="17" eb="19">
      <t>カイケイ</t>
    </rPh>
    <phoneticPr fontId="18"/>
  </si>
  <si>
    <t>岐阜県後期高齢者医療広域連合（特別会計）</t>
    <rPh sb="0" eb="5">
      <t>ギフケンコウキ</t>
    </rPh>
    <rPh sb="5" eb="8">
      <t>コウレイシャ</t>
    </rPh>
    <rPh sb="8" eb="10">
      <t>イリョウ</t>
    </rPh>
    <rPh sb="10" eb="12">
      <t>コウイキ</t>
    </rPh>
    <rPh sb="12" eb="14">
      <t>レンゴウ</t>
    </rPh>
    <rPh sb="15" eb="17">
      <t>トクベツ</t>
    </rPh>
    <rPh sb="17" eb="19">
      <t>カイケイ</t>
    </rPh>
    <phoneticPr fontId="18"/>
  </si>
  <si>
    <t>-</t>
    <phoneticPr fontId="2"/>
  </si>
  <si>
    <t>-</t>
    <phoneticPr fontId="2"/>
  </si>
  <si>
    <t>基金から99.0百万円繰入</t>
    <phoneticPr fontId="2"/>
  </si>
  <si>
    <t>廃棄物処理施設整備基金</t>
  </si>
  <si>
    <t>教育施設基金</t>
  </si>
  <si>
    <t>社会福祉振興基金</t>
  </si>
  <si>
    <t>国道バイパス建設促進対策事業基金</t>
  </si>
  <si>
    <t>教育振興基金</t>
    <rPh sb="0" eb="2">
      <t>キョウイク</t>
    </rPh>
    <rPh sb="2" eb="4">
      <t>シンコウ</t>
    </rPh>
    <rPh sb="4" eb="6">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</si>
  <si>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</si>
  <si>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</si>
  <si>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</si>
  <si>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</si>
  <si>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</si>
  <si>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については、公営企業等の準元利償還金の減等により減少し、将来負担比率については、地方債現在高の増や、充当可能基金の減等により増加した。両数値とも類似団体平均を上回っている原因としては、庁舎建設、小学校建設、中学校建設、土地開発公社の解散等、地方債発行を伴う事業を集中して実施したことにある。今後についても、老朽化が進んでいる公共施設への対応が控えているが、公共施設個別施設計画により計画的に実施し、将来負担が過度にならないようこれまで以上に公債費の適正化に取り組んでいく必要がある。</t>
    <rPh sb="1" eb="8">
      <t>ジッシツコウサイヒヒリツ</t>
    </rPh>
    <rPh sb="14" eb="18">
      <t>コウエイキギョウ</t>
    </rPh>
    <rPh sb="18" eb="19">
      <t>トウ</t>
    </rPh>
    <rPh sb="20" eb="26">
      <t>ジュンガンリショウカンキン</t>
    </rPh>
    <rPh sb="27" eb="28">
      <t>ゲン</t>
    </rPh>
    <rPh sb="28" eb="29">
      <t>トウ</t>
    </rPh>
    <rPh sb="32" eb="34">
      <t>ゲンショウ</t>
    </rPh>
    <rPh sb="36" eb="42">
      <t>ショウライフタンヒリツ</t>
    </rPh>
    <rPh sb="70" eb="72">
      <t>ゾウカ</t>
    </rPh>
    <rPh sb="75" eb="78">
      <t>リョウスウチ</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</si>
  <si>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</si>
  <si>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</si>
  <si>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</si>
  <si>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過疎対策事業債の増による地方債現在高の増や、減債基金取り崩しによる充当可能基金残高の減等により将来負担比率は増加した。一方で、有形固定資産減価償却率は類似団体平均を下回っているが、上昇傾向にあり、主な要因としては、昭和50年代に建設された認定こども園や公民館、既に耐用年数を経過した公営住宅を保有していることにある。公共施設個別施設計画により老朽化対策など適正な管理に努めていく必要がある。</t>
    <rPh sb="1" eb="8">
      <t>カソタイサクジギョウサイ</t>
    </rPh>
    <rPh sb="9" eb="10">
      <t>ゾウ</t>
    </rPh>
    <rPh sb="13" eb="19">
      <t>チホウサイゲンザイダカ</t>
    </rPh>
    <rPh sb="20" eb="21">
      <t>ゾウ</t>
    </rPh>
    <rPh sb="23" eb="28">
      <t>ゲンサイキキント</t>
    </rPh>
    <rPh sb="29" eb="30">
      <t>クズ</t>
    </rPh>
    <rPh sb="34" eb="40">
      <t>ジュウトウカノウキキン</t>
    </rPh>
    <rPh sb="40" eb="42">
      <t>ザンダカ</t>
    </rPh>
    <rPh sb="43" eb="44">
      <t>ゲン</t>
    </rPh>
    <rPh sb="44" eb="45">
      <t>トウ</t>
    </rPh>
    <rPh sb="48" eb="54">
      <t>ショウライフタンヒリツ</t>
    </rPh>
    <rPh sb="55" eb="57">
      <t>ゾウカ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</si>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</sst>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
      <sz val="11"/>
      <color indexed="8"/>
      <name val="游ゴシック"/>
      <family val="3"/>
      <charset val="128"/>
      <scheme val="minor"/>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9" fillId="0" borderId="0">
      <alignment vertical="center"/>
    </xf>
    <xf numFmtId="0" fontId="38" fillId="0" borderId="0">
      <alignment vertical="center"/>
    </xf>
    <xf numFmtId="0" fontId="38" fillId="0" borderId="0">
      <alignment vertical="center"/>
    </xf>
    <xf numFmtId="0" fontId="40" fillId="0" borderId="0">
      <alignment vertical="center"/>
    </xf>
  </cellStyleXfs>
  <cellXfs count="127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Fill="1" applyBorder="1" applyAlignment="1" applyProtection="1">
      <alignment horizontal="right" vertical="center" shrinkToFit="1"/>
      <protection locked="0"/>
    </xf>
    <xf numFmtId="177" fontId="13" fillId="0" borderId="21" xfId="5" applyNumberFormat="1" applyFont="1" applyFill="1" applyBorder="1" applyAlignment="1" applyProtection="1">
      <alignment horizontal="right"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1" fillId="0" borderId="0" xfId="24"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42" fillId="0" borderId="40" xfId="16" applyFont="1" applyBorder="1" applyAlignment="1" applyProtection="1">
      <alignment horizontal="left" vertical="top" wrapText="1"/>
      <protection locked="0"/>
    </xf>
    <xf numFmtId="0" fontId="42" fillId="0" borderId="56" xfId="16" applyFont="1" applyBorder="1" applyAlignment="1" applyProtection="1">
      <alignment horizontal="left" vertical="top" wrapText="1"/>
      <protection locked="0"/>
    </xf>
    <xf numFmtId="0" fontId="42" fillId="0" borderId="37" xfId="16" applyFont="1" applyBorder="1" applyAlignment="1" applyProtection="1">
      <alignment horizontal="left" vertical="top" wrapText="1"/>
      <protection locked="0"/>
    </xf>
    <xf numFmtId="0" fontId="42" fillId="0" borderId="38" xfId="16" applyFont="1" applyBorder="1" applyAlignment="1" applyProtection="1">
      <alignment horizontal="left" vertical="top" wrapText="1"/>
      <protection locked="0"/>
    </xf>
    <xf numFmtId="0" fontId="42" fillId="0" borderId="0" xfId="16" applyFont="1" applyAlignment="1" applyProtection="1">
      <alignment horizontal="left" vertical="top" wrapText="1"/>
      <protection locked="0"/>
    </xf>
    <xf numFmtId="0" fontId="42" fillId="0" borderId="65" xfId="16" applyFont="1" applyBorder="1" applyAlignment="1" applyProtection="1">
      <alignment horizontal="left" vertical="top" wrapText="1"/>
      <protection locked="0"/>
    </xf>
    <xf numFmtId="0" fontId="42" fillId="0" borderId="51" xfId="16" applyFont="1" applyBorder="1" applyAlignment="1" applyProtection="1">
      <alignment horizontal="left" vertical="top" wrapText="1"/>
      <protection locked="0"/>
    </xf>
    <xf numFmtId="0" fontId="42" fillId="0" borderId="12" xfId="16" applyFont="1" applyBorder="1" applyAlignment="1" applyProtection="1">
      <alignment horizontal="left" vertical="top" wrapText="1"/>
      <protection locked="0"/>
    </xf>
    <xf numFmtId="0" fontId="42"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5">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2" xr:uid="{00000000-0005-0000-0000-000042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3" xr:uid="{00000000-0005-0000-0000-000043000000}"/>
    <cellStyle name="標準 7 2" xfId="24" xr:uid="{CA79230D-077B-4EE1-A5B3-39CB53E59012}"/>
    <cellStyle name="標準 8" xfId="20" xr:uid="{00000000-0005-0000-0000-000042000000}"/>
    <cellStyle name="標準 9" xfId="21" xr:uid="{00000000-0005-0000-0000-000045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2253-461F-AEC8-29C6196CE52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53800</c:v>
                </c:pt>
                <c:pt idx="1">
                  <c:v>35312</c:v>
                </c:pt>
                <c:pt idx="2">
                  <c:v>52224</c:v>
                </c:pt>
                <c:pt idx="3">
                  <c:v>59182</c:v>
                </c:pt>
                <c:pt idx="4">
                  <c:v>120492</c:v>
                </c:pt>
              </c:numCache>
            </c:numRef>
          </c:val>
          <c:smooth val="0"/>
          <c:extLst>
            <c:ext xmlns:c16="http://schemas.microsoft.com/office/drawing/2014/chart" uri="{C3380CC4-5D6E-409C-BE32-E72D297353CC}">
              <c16:uniqueId val="{00000001-2253-461F-AEC8-29C6196CE52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8.4700000000000006</c:v>
                </c:pt>
                <c:pt idx="1">
                  <c:v>12.45</c:v>
                </c:pt>
                <c:pt idx="2">
                  <c:v>13.06</c:v>
                </c:pt>
                <c:pt idx="3">
                  <c:v>11.08</c:v>
                </c:pt>
                <c:pt idx="4">
                  <c:v>6.02</c:v>
                </c:pt>
              </c:numCache>
            </c:numRef>
          </c:val>
          <c:extLst>
            <c:ext xmlns:c16="http://schemas.microsoft.com/office/drawing/2014/chart" uri="{C3380CC4-5D6E-409C-BE32-E72D297353CC}">
              <c16:uniqueId val="{00000000-B238-4EC6-B778-02231D9A22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10.66</c:v>
                </c:pt>
                <c:pt idx="1">
                  <c:v>13.65</c:v>
                </c:pt>
                <c:pt idx="2">
                  <c:v>17.940000000000001</c:v>
                </c:pt>
                <c:pt idx="3">
                  <c:v>19.96</c:v>
                </c:pt>
                <c:pt idx="4">
                  <c:v>21.93</c:v>
                </c:pt>
              </c:numCache>
            </c:numRef>
          </c:val>
          <c:extLst>
            <c:ext xmlns:c16="http://schemas.microsoft.com/office/drawing/2014/chart" uri="{C3380CC4-5D6E-409C-BE32-E72D297353CC}">
              <c16:uniqueId val="{00000001-B238-4EC6-B778-02231D9A227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1.22</c:v>
                </c:pt>
                <c:pt idx="1">
                  <c:v>8.0500000000000007</c:v>
                </c:pt>
                <c:pt idx="2">
                  <c:v>0.44</c:v>
                </c:pt>
                <c:pt idx="3">
                  <c:v>-1.58</c:v>
                </c:pt>
                <c:pt idx="4">
                  <c:v>-4.59</c:v>
                </c:pt>
              </c:numCache>
            </c:numRef>
          </c:val>
          <c:smooth val="0"/>
          <c:extLst>
            <c:ext xmlns:c16="http://schemas.microsoft.com/office/drawing/2014/chart" uri="{C3380CC4-5D6E-409C-BE32-E72D297353CC}">
              <c16:uniqueId val="{00000002-B238-4EC6-B778-02231D9A227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0.03</c:v>
                </c:pt>
                <c:pt idx="4">
                  <c:v>#N/A</c:v>
                </c:pt>
                <c:pt idx="5">
                  <c:v>0.14000000000000001</c:v>
                </c:pt>
                <c:pt idx="6">
                  <c:v>#N/A</c:v>
                </c:pt>
                <c:pt idx="7">
                  <c:v>0.56000000000000005</c:v>
                </c:pt>
                <c:pt idx="8">
                  <c:v>#N/A</c:v>
                </c:pt>
                <c:pt idx="9">
                  <c:v>0</c:v>
                </c:pt>
              </c:numCache>
            </c:numRef>
          </c:val>
          <c:extLst>
            <c:ext xmlns:c16="http://schemas.microsoft.com/office/drawing/2014/chart" uri="{C3380CC4-5D6E-409C-BE32-E72D297353CC}">
              <c16:uniqueId val="{00000000-F97D-467B-BD0C-B98BDEF82C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97D-467B-BD0C-B98BDEF82CCB}"/>
            </c:ext>
          </c:extLst>
        </c:ser>
        <c:ser>
          <c:idx val="2"/>
          <c:order val="2"/>
          <c:tx>
            <c:strRef>
              <c:f>データシート!$A$29</c:f>
              <c:strCache>
                <c:ptCount val="1"/>
                <c:pt idx="0">
                  <c:v>公共下水道事業会計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0.16</c:v>
                </c:pt>
              </c:numCache>
            </c:numRef>
          </c:val>
          <c:extLst>
            <c:ext xmlns:c16="http://schemas.microsoft.com/office/drawing/2014/chart" uri="{C3380CC4-5D6E-409C-BE32-E72D297353CC}">
              <c16:uniqueId val="{00000002-F97D-467B-BD0C-B98BDEF82CC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0.16</c:v>
                </c:pt>
                <c:pt idx="2">
                  <c:v>#N/A</c:v>
                </c:pt>
                <c:pt idx="3">
                  <c:v>0.16</c:v>
                </c:pt>
                <c:pt idx="4">
                  <c:v>#N/A</c:v>
                </c:pt>
                <c:pt idx="5">
                  <c:v>0.2</c:v>
                </c:pt>
                <c:pt idx="6">
                  <c:v>#N/A</c:v>
                </c:pt>
                <c:pt idx="7">
                  <c:v>0.2</c:v>
                </c:pt>
                <c:pt idx="8">
                  <c:v>#N/A</c:v>
                </c:pt>
                <c:pt idx="9">
                  <c:v>0.26</c:v>
                </c:pt>
              </c:numCache>
            </c:numRef>
          </c:val>
          <c:extLst>
            <c:ext xmlns:c16="http://schemas.microsoft.com/office/drawing/2014/chart" uri="{C3380CC4-5D6E-409C-BE32-E72D297353CC}">
              <c16:uniqueId val="{00000003-F97D-467B-BD0C-B98BDEF82CCB}"/>
            </c:ext>
          </c:extLst>
        </c:ser>
        <c:ser>
          <c:idx val="4"/>
          <c:order val="4"/>
          <c:tx>
            <c:strRef>
              <c:f>データシート!$A$31</c:f>
              <c:strCache>
                <c:ptCount val="1"/>
                <c:pt idx="0">
                  <c:v>介護サービス事業特別会計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0.14000000000000001</c:v>
                </c:pt>
                <c:pt idx="2">
                  <c:v>#N/A</c:v>
                </c:pt>
                <c:pt idx="3">
                  <c:v>0.6</c:v>
                </c:pt>
                <c:pt idx="4">
                  <c:v>#N/A</c:v>
                </c:pt>
                <c:pt idx="5">
                  <c:v>0.68</c:v>
                </c:pt>
                <c:pt idx="6">
                  <c:v>#N/A</c:v>
                </c:pt>
                <c:pt idx="7">
                  <c:v>0.77</c:v>
                </c:pt>
                <c:pt idx="8">
                  <c:v>#N/A</c:v>
                </c:pt>
                <c:pt idx="9">
                  <c:v>0.62</c:v>
                </c:pt>
              </c:numCache>
            </c:numRef>
          </c:val>
          <c:extLst>
            <c:ext xmlns:c16="http://schemas.microsoft.com/office/drawing/2014/chart" uri="{C3380CC4-5D6E-409C-BE32-E72D297353CC}">
              <c16:uniqueId val="{00000004-F97D-467B-BD0C-B98BDEF82CCB}"/>
            </c:ext>
          </c:extLst>
        </c:ser>
        <c:ser>
          <c:idx val="5"/>
          <c:order val="5"/>
          <c:tx>
            <c:strRef>
              <c:f>データシート!$A$32</c:f>
              <c:strCache>
                <c:ptCount val="1"/>
                <c:pt idx="0">
                  <c:v>国民健康保険特別会計（直診勘定）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c:v>
                </c:pt>
                <c:pt idx="2">
                  <c:v>#N/A</c:v>
                </c:pt>
                <c:pt idx="3">
                  <c:v>0.36</c:v>
                </c:pt>
                <c:pt idx="4">
                  <c:v>#N/A</c:v>
                </c:pt>
                <c:pt idx="5">
                  <c:v>0.7</c:v>
                </c:pt>
                <c:pt idx="6">
                  <c:v>#N/A</c:v>
                </c:pt>
                <c:pt idx="7">
                  <c:v>0.72</c:v>
                </c:pt>
                <c:pt idx="8">
                  <c:v>#N/A</c:v>
                </c:pt>
                <c:pt idx="9">
                  <c:v>0.69</c:v>
                </c:pt>
              </c:numCache>
            </c:numRef>
          </c:val>
          <c:extLst>
            <c:ext xmlns:c16="http://schemas.microsoft.com/office/drawing/2014/chart" uri="{C3380CC4-5D6E-409C-BE32-E72D297353CC}">
              <c16:uniqueId val="{00000005-F97D-467B-BD0C-B98BDEF82CCB}"/>
            </c:ext>
          </c:extLst>
        </c:ser>
        <c:ser>
          <c:idx val="6"/>
          <c:order val="6"/>
          <c:tx>
            <c:strRef>
              <c:f>データシート!$A$33</c:f>
              <c:strCache>
                <c:ptCount val="1"/>
                <c:pt idx="0">
                  <c:v>国民健康保険特別会計（事業勘定）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c:v>
                </c:pt>
                <c:pt idx="2">
                  <c:v>#N/A</c:v>
                </c:pt>
                <c:pt idx="3">
                  <c:v>1.89</c:v>
                </c:pt>
                <c:pt idx="4">
                  <c:v>#N/A</c:v>
                </c:pt>
                <c:pt idx="5">
                  <c:v>2.29</c:v>
                </c:pt>
                <c:pt idx="6">
                  <c:v>#N/A</c:v>
                </c:pt>
                <c:pt idx="7">
                  <c:v>2.68</c:v>
                </c:pt>
                <c:pt idx="8">
                  <c:v>#N/A</c:v>
                </c:pt>
                <c:pt idx="9">
                  <c:v>2.74</c:v>
                </c:pt>
              </c:numCache>
            </c:numRef>
          </c:val>
          <c:extLst>
            <c:ext xmlns:c16="http://schemas.microsoft.com/office/drawing/2014/chart" uri="{C3380CC4-5D6E-409C-BE32-E72D297353CC}">
              <c16:uniqueId val="{00000006-F97D-467B-BD0C-B98BDEF82CCB}"/>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3.52</c:v>
                </c:pt>
                <c:pt idx="2">
                  <c:v>#N/A</c:v>
                </c:pt>
                <c:pt idx="3">
                  <c:v>5.32</c:v>
                </c:pt>
                <c:pt idx="4">
                  <c:v>#N/A</c:v>
                </c:pt>
                <c:pt idx="5">
                  <c:v>6.05</c:v>
                </c:pt>
                <c:pt idx="6">
                  <c:v>#N/A</c:v>
                </c:pt>
                <c:pt idx="7">
                  <c:v>6.01</c:v>
                </c:pt>
                <c:pt idx="8">
                  <c:v>#N/A</c:v>
                </c:pt>
                <c:pt idx="9">
                  <c:v>5.65</c:v>
                </c:pt>
              </c:numCache>
            </c:numRef>
          </c:val>
          <c:extLst>
            <c:ext xmlns:c16="http://schemas.microsoft.com/office/drawing/2014/chart" uri="{C3380CC4-5D6E-409C-BE32-E72D297353CC}">
              <c16:uniqueId val="{00000007-F97D-467B-BD0C-B98BDEF82CCB}"/>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8.4700000000000006</c:v>
                </c:pt>
                <c:pt idx="2">
                  <c:v>#N/A</c:v>
                </c:pt>
                <c:pt idx="3">
                  <c:v>12.44</c:v>
                </c:pt>
                <c:pt idx="4">
                  <c:v>#N/A</c:v>
                </c:pt>
                <c:pt idx="5">
                  <c:v>13.05</c:v>
                </c:pt>
                <c:pt idx="6">
                  <c:v>#N/A</c:v>
                </c:pt>
                <c:pt idx="7">
                  <c:v>11.07</c:v>
                </c:pt>
                <c:pt idx="8">
                  <c:v>#N/A</c:v>
                </c:pt>
                <c:pt idx="9">
                  <c:v>6.02</c:v>
                </c:pt>
              </c:numCache>
            </c:numRef>
          </c:val>
          <c:extLst>
            <c:ext xmlns:c16="http://schemas.microsoft.com/office/drawing/2014/chart" uri="{C3380CC4-5D6E-409C-BE32-E72D297353CC}">
              <c16:uniqueId val="{00000008-F97D-467B-BD0C-B98BDEF82CC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10.57</c:v>
                </c:pt>
                <c:pt idx="2">
                  <c:v>#N/A</c:v>
                </c:pt>
                <c:pt idx="3">
                  <c:v>9.75</c:v>
                </c:pt>
                <c:pt idx="4">
                  <c:v>#N/A</c:v>
                </c:pt>
                <c:pt idx="5">
                  <c:v>10.119999999999999</c:v>
                </c:pt>
                <c:pt idx="6">
                  <c:v>#N/A</c:v>
                </c:pt>
                <c:pt idx="7">
                  <c:v>9.44</c:v>
                </c:pt>
                <c:pt idx="8">
                  <c:v>#N/A</c:v>
                </c:pt>
                <c:pt idx="9">
                  <c:v>9.4</c:v>
                </c:pt>
              </c:numCache>
            </c:numRef>
          </c:val>
          <c:extLst>
            <c:ext xmlns:c16="http://schemas.microsoft.com/office/drawing/2014/chart" uri="{C3380CC4-5D6E-409C-BE32-E72D297353CC}">
              <c16:uniqueId val="{00000009-F97D-467B-BD0C-B98BDEF82C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410</c:v>
                </c:pt>
                <c:pt idx="5">
                  <c:v>413</c:v>
                </c:pt>
                <c:pt idx="8">
                  <c:v>398</c:v>
                </c:pt>
                <c:pt idx="11">
                  <c:v>385</c:v>
                </c:pt>
                <c:pt idx="14">
                  <c:v>359</c:v>
                </c:pt>
              </c:numCache>
            </c:numRef>
          </c:val>
          <c:extLst>
            <c:ext xmlns:c16="http://schemas.microsoft.com/office/drawing/2014/chart" uri="{C3380CC4-5D6E-409C-BE32-E72D297353CC}">
              <c16:uniqueId val="{00000000-9FEE-4EFC-B686-BA9395EC06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FEE-4EFC-B686-BA9395EC06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FEE-4EFC-B686-BA9395EC06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49</c:v>
                </c:pt>
                <c:pt idx="3">
                  <c:v>44</c:v>
                </c:pt>
                <c:pt idx="6">
                  <c:v>40</c:v>
                </c:pt>
                <c:pt idx="9">
                  <c:v>20</c:v>
                </c:pt>
                <c:pt idx="12">
                  <c:v>17</c:v>
                </c:pt>
              </c:numCache>
            </c:numRef>
          </c:val>
          <c:extLst>
            <c:ext xmlns:c16="http://schemas.microsoft.com/office/drawing/2014/chart" uri="{C3380CC4-5D6E-409C-BE32-E72D297353CC}">
              <c16:uniqueId val="{00000003-9FEE-4EFC-B686-BA9395EC06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265</c:v>
                </c:pt>
                <c:pt idx="3">
                  <c:v>273</c:v>
                </c:pt>
                <c:pt idx="6">
                  <c:v>277</c:v>
                </c:pt>
                <c:pt idx="9">
                  <c:v>273</c:v>
                </c:pt>
                <c:pt idx="12">
                  <c:v>265</c:v>
                </c:pt>
              </c:numCache>
            </c:numRef>
          </c:val>
          <c:extLst>
            <c:ext xmlns:c16="http://schemas.microsoft.com/office/drawing/2014/chart" uri="{C3380CC4-5D6E-409C-BE32-E72D297353CC}">
              <c16:uniqueId val="{00000004-9FEE-4EFC-B686-BA9395EC06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EE-4EFC-B686-BA9395EC06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FEE-4EFC-B686-BA9395EC06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352</c:v>
                </c:pt>
                <c:pt idx="3">
                  <c:v>367</c:v>
                </c:pt>
                <c:pt idx="6">
                  <c:v>381</c:v>
                </c:pt>
                <c:pt idx="9">
                  <c:v>327</c:v>
                </c:pt>
                <c:pt idx="12">
                  <c:v>314</c:v>
                </c:pt>
              </c:numCache>
            </c:numRef>
          </c:val>
          <c:extLst>
            <c:ext xmlns:c16="http://schemas.microsoft.com/office/drawing/2014/chart" uri="{C3380CC4-5D6E-409C-BE32-E72D297353CC}">
              <c16:uniqueId val="{00000007-9FEE-4EFC-B686-BA9395EC06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256</c:v>
                </c:pt>
                <c:pt idx="2">
                  <c:v>#N/A</c:v>
                </c:pt>
                <c:pt idx="3">
                  <c:v>#N/A</c:v>
                </c:pt>
                <c:pt idx="4">
                  <c:v>271</c:v>
                </c:pt>
                <c:pt idx="5">
                  <c:v>#N/A</c:v>
                </c:pt>
                <c:pt idx="6">
                  <c:v>#N/A</c:v>
                </c:pt>
                <c:pt idx="7">
                  <c:v>300</c:v>
                </c:pt>
                <c:pt idx="8">
                  <c:v>#N/A</c:v>
                </c:pt>
                <c:pt idx="9">
                  <c:v>#N/A</c:v>
                </c:pt>
                <c:pt idx="10">
                  <c:v>235</c:v>
                </c:pt>
                <c:pt idx="11">
                  <c:v>#N/A</c:v>
                </c:pt>
                <c:pt idx="12">
                  <c:v>#N/A</c:v>
                </c:pt>
                <c:pt idx="13">
                  <c:v>237</c:v>
                </c:pt>
                <c:pt idx="14">
                  <c:v>#N/A</c:v>
                </c:pt>
              </c:numCache>
            </c:numRef>
          </c:val>
          <c:smooth val="0"/>
          <c:extLst>
            <c:ext xmlns:c16="http://schemas.microsoft.com/office/drawing/2014/chart" uri="{C3380CC4-5D6E-409C-BE32-E72D297353CC}">
              <c16:uniqueId val="{00000008-9FEE-4EFC-B686-BA9395EC06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4052</c:v>
                </c:pt>
                <c:pt idx="5">
                  <c:v>3913</c:v>
                </c:pt>
                <c:pt idx="8">
                  <c:v>3759</c:v>
                </c:pt>
                <c:pt idx="11">
                  <c:v>3664</c:v>
                </c:pt>
                <c:pt idx="14">
                  <c:v>3776</c:v>
                </c:pt>
              </c:numCache>
            </c:numRef>
          </c:val>
          <c:extLst>
            <c:ext xmlns:c16="http://schemas.microsoft.com/office/drawing/2014/chart" uri="{C3380CC4-5D6E-409C-BE32-E72D297353CC}">
              <c16:uniqueId val="{00000000-E0B2-41D6-B5D6-EE8D9878467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E0B2-41D6-B5D6-EE8D9878467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1326</c:v>
                </c:pt>
                <c:pt idx="5">
                  <c:v>1593</c:v>
                </c:pt>
                <c:pt idx="8">
                  <c:v>1616</c:v>
                </c:pt>
                <c:pt idx="11">
                  <c:v>1604</c:v>
                </c:pt>
                <c:pt idx="14">
                  <c:v>1351</c:v>
                </c:pt>
              </c:numCache>
            </c:numRef>
          </c:val>
          <c:extLst>
            <c:ext xmlns:c16="http://schemas.microsoft.com/office/drawing/2014/chart" uri="{C3380CC4-5D6E-409C-BE32-E72D297353CC}">
              <c16:uniqueId val="{00000002-E0B2-41D6-B5D6-EE8D9878467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B2-41D6-B5D6-EE8D9878467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B2-41D6-B5D6-EE8D9878467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B2-41D6-B5D6-EE8D9878467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0B2-41D6-B5D6-EE8D9878467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138</c:v>
                </c:pt>
                <c:pt idx="3">
                  <c:v>133</c:v>
                </c:pt>
                <c:pt idx="6">
                  <c:v>117</c:v>
                </c:pt>
                <c:pt idx="9">
                  <c:v>97</c:v>
                </c:pt>
                <c:pt idx="12">
                  <c:v>84</c:v>
                </c:pt>
              </c:numCache>
            </c:numRef>
          </c:val>
          <c:extLst>
            <c:ext xmlns:c16="http://schemas.microsoft.com/office/drawing/2014/chart" uri="{C3380CC4-5D6E-409C-BE32-E72D297353CC}">
              <c16:uniqueId val="{00000007-E0B2-41D6-B5D6-EE8D9878467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2750</c:v>
                </c:pt>
                <c:pt idx="3">
                  <c:v>2545</c:v>
                </c:pt>
                <c:pt idx="6">
                  <c:v>2314</c:v>
                </c:pt>
                <c:pt idx="9">
                  <c:v>2158</c:v>
                </c:pt>
                <c:pt idx="12">
                  <c:v>1987</c:v>
                </c:pt>
              </c:numCache>
            </c:numRef>
          </c:val>
          <c:extLst>
            <c:ext xmlns:c16="http://schemas.microsoft.com/office/drawing/2014/chart" uri="{C3380CC4-5D6E-409C-BE32-E72D297353CC}">
              <c16:uniqueId val="{00000008-E0B2-41D6-B5D6-EE8D9878467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0B2-41D6-B5D6-EE8D9878467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3771</c:v>
                </c:pt>
                <c:pt idx="3">
                  <c:v>3664</c:v>
                </c:pt>
                <c:pt idx="6">
                  <c:v>3547</c:v>
                </c:pt>
                <c:pt idx="9">
                  <c:v>3523</c:v>
                </c:pt>
                <c:pt idx="12">
                  <c:v>3799</c:v>
                </c:pt>
              </c:numCache>
            </c:numRef>
          </c:val>
          <c:extLst>
            <c:ext xmlns:c16="http://schemas.microsoft.com/office/drawing/2014/chart" uri="{C3380CC4-5D6E-409C-BE32-E72D297353CC}">
              <c16:uniqueId val="{0000000A-E0B2-41D6-B5D6-EE8D9878467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1282</c:v>
                </c:pt>
                <c:pt idx="2">
                  <c:v>#N/A</c:v>
                </c:pt>
                <c:pt idx="3">
                  <c:v>#N/A</c:v>
                </c:pt>
                <c:pt idx="4">
                  <c:v>836</c:v>
                </c:pt>
                <c:pt idx="5">
                  <c:v>#N/A</c:v>
                </c:pt>
                <c:pt idx="6">
                  <c:v>#N/A</c:v>
                </c:pt>
                <c:pt idx="7">
                  <c:v>603</c:v>
                </c:pt>
                <c:pt idx="8">
                  <c:v>#N/A</c:v>
                </c:pt>
                <c:pt idx="9">
                  <c:v>#N/A</c:v>
                </c:pt>
                <c:pt idx="10">
                  <c:v>509</c:v>
                </c:pt>
                <c:pt idx="11">
                  <c:v>#N/A</c:v>
                </c:pt>
                <c:pt idx="12">
                  <c:v>#N/A</c:v>
                </c:pt>
                <c:pt idx="13">
                  <c:v>743</c:v>
                </c:pt>
                <c:pt idx="14">
                  <c:v>#N/A</c:v>
                </c:pt>
              </c:numCache>
            </c:numRef>
          </c:val>
          <c:smooth val="0"/>
          <c:extLst>
            <c:ext xmlns:c16="http://schemas.microsoft.com/office/drawing/2014/chart" uri="{C3380CC4-5D6E-409C-BE32-E72D297353CC}">
              <c16:uniqueId val="{0000000B-E0B2-41D6-B5D6-EE8D9878467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528</c:v>
                </c:pt>
                <c:pt idx="1">
                  <c:v>589</c:v>
                </c:pt>
                <c:pt idx="2">
                  <c:v>651</c:v>
                </c:pt>
              </c:numCache>
            </c:numRef>
          </c:val>
          <c:extLst>
            <c:ext xmlns:c16="http://schemas.microsoft.com/office/drawing/2014/chart" uri="{C3380CC4-5D6E-409C-BE32-E72D297353CC}">
              <c16:uniqueId val="{00000000-BB45-4EE0-B36F-06E9C39136D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449</c:v>
                </c:pt>
                <c:pt idx="1">
                  <c:v>464</c:v>
                </c:pt>
                <c:pt idx="2">
                  <c:v>285</c:v>
                </c:pt>
              </c:numCache>
            </c:numRef>
          </c:val>
          <c:extLst>
            <c:ext xmlns:c16="http://schemas.microsoft.com/office/drawing/2014/chart" uri="{C3380CC4-5D6E-409C-BE32-E72D297353CC}">
              <c16:uniqueId val="{00000001-BB45-4EE0-B36F-06E9C39136D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549</c:v>
                </c:pt>
                <c:pt idx="1">
                  <c:v>559</c:v>
                </c:pt>
                <c:pt idx="2">
                  <c:v>571</c:v>
                </c:pt>
              </c:numCache>
            </c:numRef>
          </c:val>
          <c:extLst>
            <c:ext xmlns:c16="http://schemas.microsoft.com/office/drawing/2014/chart" uri="{C3380CC4-5D6E-409C-BE32-E72D297353CC}">
              <c16:uniqueId val="{00000002-BB45-4EE0-B36F-06E9C39136D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{FDB5240C-9D65-4BF2-A2EE-7559F7307059}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A8E-4DB3-AD8D-3C42F42A03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{8268B2CC-2C67-4144-8454-4F4DECD11442}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8E-4DB3-AD8D-3C42F42A03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{A0A06068-6BC8-43D6-A65E-F7E88EEAFE2A}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8E-4DB3-AD8D-3C42F42A03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{B3B57E6C-A61C-43FD-B5A4-9FFE24528FBC}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8E-4DB3-AD8D-3C42F42A03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{0416DAA5-C1C9-4DEF-87E5-D594569918E3}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8E-4DB3-AD8D-3C42F42A031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{287667D1-8E4A-4F1C-A48D-697A37310AB3}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A8E-4DB3-AD8D-3C42F42A031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{CAB84755-4114-41E5-90DA-90A2BFD1F69C}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A8E-4DB3-AD8D-3C42F42A031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{F89DA5D3-8CC1-47C5-A6EE-5843E0E9D53E}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A8E-4DB3-AD8D-3C42F42A031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{F0D28C24-BB70-402E-928B-2A1EFC4D6D01}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A8E-4DB3-AD8D-3C42F42A03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56.8</c:v>
                </c:pt>
                <c:pt idx="8">
                  <c:v>57.6</c:v>
                </c:pt>
                <c:pt idx="16">
                  <c:v>59.3</c:v>
                </c:pt>
                <c:pt idx="24">
                  <c:v>61.4</c:v>
                </c:pt>
                <c:pt idx="32">
                  <c:v>63.1</c:v>
                </c:pt>
              </c:numCache>
            </c:numRef>
          </c:xVal>
          <c:yVal>
            <c:numRef>
              <c:f>公会計指標分析・財政指標組合せ分析表!$BP$51:$DC$51</c:f>
              <c:numCache>
                <c:formatCode>#,##0.0;"▲ "#,##0.0</c:formatCode>
                <c:ptCount val="40"/>
                <c:pt idx="0">
                  <c:v>51.7</c:v>
                </c:pt>
                <c:pt idx="8">
                  <c:v>31.5</c:v>
                </c:pt>
                <c:pt idx="16">
                  <c:v>23.6</c:v>
                </c:pt>
                <c:pt idx="24">
                  <c:v>19.8</c:v>
                </c:pt>
                <c:pt idx="32">
                  <c:v>28.4</c:v>
                </c:pt>
              </c:numCache>
            </c:numRef>
          </c:yVal>
          <c:smooth val="0"/>
          <c:extLst>
            <c:ext xmlns:c16="http://schemas.microsoft.com/office/drawing/2014/chart" uri="{C3380CC4-5D6E-409C-BE32-E72D297353CC}">
              <c16:uniqueId val="{00000009-4A8E-4DB3-AD8D-3C42F42A031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{572B1DDA-F875-4180-81FE-4553F7227E50}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A8E-4DB3-AD8D-3C42F42A031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{FDA39BBE-0EC3-4F8B-970C-F6108CAF7ED5}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8E-4DB3-AD8D-3C42F42A03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{13C51DBC-97FF-4CBC-B0B5-C538AFC78257}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8E-4DB3-AD8D-3C42F42A03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{95977D14-E6B4-4B5F-8000-9CECC5883A24}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8E-4DB3-AD8D-3C42F42A03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{F695B912-3771-473B-8800-BAAC8C52EAB0}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8E-4DB3-AD8D-3C42F42A0319}"/>
                </c:ext>
              </c:extLst>
            </c:dLbl>
            <c:dLbl>
              <c:idx val="8"/>
              <c:layout>
                <c:manualLayout>
                  <c:x val="-3.2015750650234161E-2"/>
                  <c:y val="-4.511431505635206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{79E69A5F-5E97-43FB-B72F-426A08121D0E}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A8E-4DB3-AD8D-3C42F42A0319}"/>
                </c:ext>
              </c:extLst>
            </c:dLbl>
            <c:dLbl>
              <c:idx val="16"/>
              <c:layout>
                <c:manualLayout>
                  <c:x val="-4.3394302402349844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{8802051B-BB9D-4ED6-9CC5-5B70C270C1B4}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A8E-4DB3-AD8D-3C42F42A0319}"/>
                </c:ext>
              </c:extLst>
            </c:dLbl>
            <c:dLbl>
              <c:idx val="24"/>
              <c:layout>
                <c:manualLayout>
                  <c:x val="-2.0637198898118478E-2"/>
                  <c:y val="-8.43637691553783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{B685D5C9-C82C-47A6-892D-D0AEBC068AEC}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A8E-4DB3-AD8D-3C42F42A031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{A4DDAE1B-DB1B-462D-907D-4C9F4A4E58B6}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A8E-4DB3-AD8D-3C42F42A03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A8E-4DB3-AD8D-3C42F42A031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{2A3C1A87-F815-4A54-A34E-49B7120AF8DF}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21-469B-A3A5-24BE36C884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{6A5C73B2-6B65-453E-A777-81E810AA2204}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21-469B-A3A5-24BE36C884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{3DBDFB20-89BC-4B2C-89E0-00A70DBC9A1B}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21-469B-A3A5-24BE36C884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{8694B371-9B57-4743-A9AA-6F742AA3059C}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21-469B-A3A5-24BE36C884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{CA03B83C-653F-46CF-91C9-66CC79624D54}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21-469B-A3A5-24BE36C8844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{047F38DC-014E-4B3D-B52E-D914FF8CB2EB}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21-469B-A3A5-24BE36C8844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{DBF3AA1A-8A7A-4F16-B1CA-7B70A487ACCB}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21-469B-A3A5-24BE36C8844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{C302CC9A-91A5-425D-9785-069CA8F5F17B}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21-469B-A3A5-24BE36C884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{5FA32720-6825-4289-9677-E5F0FABD5726}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21-469B-A3A5-24BE36C884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c:v>
                </c:pt>
                <c:pt idx="8">
                  <c:v>10.5</c:v>
                </c:pt>
                <c:pt idx="16">
                  <c:v>10.7</c:v>
                </c:pt>
                <c:pt idx="24">
                  <c:v>10.3</c:v>
                </c:pt>
                <c:pt idx="32">
                  <c:v>9.9</c:v>
                </c:pt>
              </c:numCache>
            </c:numRef>
          </c:xVal>
          <c:yVal>
            <c:numRef>
              <c:f>公会計指標分析・財政指標組合せ分析表!$BP$73:$DC$73</c:f>
              <c:numCache>
                <c:formatCode>#,##0.0;"▲ "#,##0.0</c:formatCode>
                <c:ptCount val="40"/>
                <c:pt idx="0">
                  <c:v>51.7</c:v>
                </c:pt>
                <c:pt idx="8">
                  <c:v>31.5</c:v>
                </c:pt>
                <c:pt idx="16">
                  <c:v>23.6</c:v>
                </c:pt>
                <c:pt idx="24">
                  <c:v>19.8</c:v>
                </c:pt>
                <c:pt idx="32">
                  <c:v>28.4</c:v>
                </c:pt>
              </c:numCache>
            </c:numRef>
          </c:yVal>
          <c:smooth val="0"/>
          <c:extLst>
            <c:ext xmlns:c16="http://schemas.microsoft.com/office/drawing/2014/chart" uri="{C3380CC4-5D6E-409C-BE32-E72D297353CC}">
              <c16:uniqueId val="{00000009-1021-469B-A3A5-24BE36C8844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{0AB32465-C50B-454C-A963-597A0A6D2F4C}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21-469B-A3A5-24BE36C884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{F1D57E38-16FC-41E7-8665-83AC502CF9EF}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21-469B-A3A5-24BE36C884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{66A76AB1-330C-452E-845F-07AFCA30243D}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21-469B-A3A5-24BE36C884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{68038A06-2C19-45E3-9EFF-8A456ED84DD5}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21-469B-A3A5-24BE36C884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{13B258D2-397C-48A3-BF28-0445D995DE11}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21-469B-A3A5-24BE36C8844A}"/>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{810690CF-CFA6-452E-8377-BED78439A8D5}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21-469B-A3A5-24BE36C8844A}"/>
                </c:ext>
              </c:extLst>
            </c:dLbl>
            <c:dLbl>
              <c:idx val="16"/>
              <c:layout>
                <c:manualLayout>
                  <c:x val="-2.6710997734770581E-2"/>
                  <c:y val="-4.34959213155358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{A779A80F-EBBA-447A-94A8-D40205BB2CCB}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21-469B-A3A5-24BE36C8844A}"/>
                </c:ext>
              </c:extLst>
            </c:dLbl>
            <c:dLbl>
              <c:idx val="24"/>
              <c:layout>
                <c:manualLayout>
                  <c:x val="-3.6429687715380583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{1F44C6DD-EAE9-4726-9460-AE62621FB669}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21-469B-A3A5-24BE36C8844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{3EC18483-40D6-42E7-808B-29BBD026F7CF}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21-469B-A3A5-24BE36C884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021-469B-A3A5-24BE36C8844A}"/>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6,135
5,941
49.28
5,225,008
5,029,614
178,794
2,967,661
3,798,602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28.4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を上回っているものの、法人町民税が特定企業の業績に左右されるところが大きく、人口減少に加え、全国平均を上回る高齢化率により、町の衰退が懸念されており、町の活性化と自主財源の確保が今後の課題となってい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117324</xdr:rowOff>
    </xdr:from>
    <xdr:to>
      <xdr:col>23</xdr:col>
      <xdr:colOff>133350</xdr:colOff>
      <xdr:row>42</xdr:row>
      <xdr:rowOff>128815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318224"/>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128815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067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71362</xdr:rowOff>
    </xdr:from>
    <xdr:to>
      <xdr:col>15</xdr:col>
      <xdr:colOff>82550</xdr:colOff>
      <xdr:row>42</xdr:row>
      <xdr:rowOff>105833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27226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48381</xdr:rowOff>
    </xdr:from>
    <xdr:to>
      <xdr:col>11</xdr:col>
      <xdr:colOff>31750</xdr:colOff>
      <xdr:row>42</xdr:row>
      <xdr:rowOff>71362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4928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66524</xdr:rowOff>
    </xdr:from>
    <xdr:to>
      <xdr:col>23</xdr:col>
      <xdr:colOff>184150</xdr:colOff>
      <xdr:row>42</xdr:row>
      <xdr:rowOff>168124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83051</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18342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047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20562</xdr:rowOff>
    </xdr:from>
    <xdr:to>
      <xdr:col>11</xdr:col>
      <xdr:colOff>82550</xdr:colOff>
      <xdr:row>42</xdr:row>
      <xdr:rowOff>122162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132339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99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169031</xdr:rowOff>
    </xdr:from>
    <xdr:to>
      <xdr:col>7</xdr:col>
      <xdr:colOff>31750</xdr:colOff>
      <xdr:row>42</xdr:row>
      <xdr:rowOff>99181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109358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人件費、繰出金等の増</a:t>
          </a:r>
          <a:r>
            <a:rPr kumimoji="1" lang="ja-JP" altLang="ja-JP" sz="1100" baseline="0">
              <a:solidFill>
                <a:schemeClr val="dk1"/>
              </a:solidFill>
              <a:effectLst/>
              <a:latin typeface="+mn-lt"/>
              <a:ea typeface="+mn-ea"/>
              <a:cs typeface="+mn-cs"/>
            </a:rPr>
            <a:t>により、</a:t>
          </a:r>
          <a:r>
            <a:rPr kumimoji="1" lang="en-US" altLang="ja-JP" sz="1100" baseline="0">
              <a:solidFill>
                <a:schemeClr val="dk1"/>
              </a:solidFill>
              <a:effectLst/>
              <a:latin typeface="+mn-lt"/>
              <a:ea typeface="+mn-ea"/>
              <a:cs typeface="+mn-cs"/>
            </a:rPr>
            <a:t>92.8</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類似団体平均を上回った。高齢化に伴う社会保障費や公債費の増などにより、年々財政の硬直化が進んでいることから、職員数、職員給与費の抑制等による人件費の削減のほか、全ての事務事業の点検・見直しを実施している。診療所の経営改善はもちろんのこと、今後も事務事業の見直しを更に進めるとともに、全ての事務事業の優先度を点検し、優先度の低い事務事業については、計画的に廃止・縮減を進め、経常経費の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105304</xdr:rowOff>
    </xdr:from>
    <xdr:to>
      <xdr:col>23</xdr:col>
      <xdr:colOff>133350</xdr:colOff>
      <xdr:row>62</xdr:row>
      <xdr:rowOff>20320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563754"/>
          <a:ext cx="838200" cy="8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65088</xdr:rowOff>
    </xdr:from>
    <xdr:to>
      <xdr:col>19</xdr:col>
      <xdr:colOff>133350</xdr:colOff>
      <xdr:row>61</xdr:row>
      <xdr:rowOff>105304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23538"/>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103822</xdr:rowOff>
    </xdr:from>
    <xdr:to>
      <xdr:col>15</xdr:col>
      <xdr:colOff>82550</xdr:colOff>
      <xdr:row>61</xdr:row>
      <xdr:rowOff>65088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390822"/>
          <a:ext cx="889000" cy="13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103822</xdr:rowOff>
    </xdr:from>
    <xdr:to>
      <xdr:col>11</xdr:col>
      <xdr:colOff>31750</xdr:colOff>
      <xdr:row>61</xdr:row>
      <xdr:rowOff>145521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390822"/>
          <a:ext cx="889000" cy="21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140970</xdr:rowOff>
    </xdr:from>
    <xdr:to>
      <xdr:col>23</xdr:col>
      <xdr:colOff>184150</xdr:colOff>
      <xdr:row>62</xdr:row>
      <xdr:rowOff>71120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113047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7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54504</xdr:rowOff>
    </xdr:from>
    <xdr:to>
      <xdr:col>19</xdr:col>
      <xdr:colOff>184150</xdr:colOff>
      <xdr:row>61</xdr:row>
      <xdr:rowOff>156104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1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140881</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599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14288</xdr:rowOff>
    </xdr:from>
    <xdr:to>
      <xdr:col>15</xdr:col>
      <xdr:colOff>133350</xdr:colOff>
      <xdr:row>61</xdr:row>
      <xdr:rowOff>115888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4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100665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5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53022</xdr:rowOff>
    </xdr:from>
    <xdr:to>
      <xdr:col>11</xdr:col>
      <xdr:colOff>82550</xdr:colOff>
      <xdr:row>60</xdr:row>
      <xdr:rowOff>154622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164799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94721</xdr:rowOff>
    </xdr:from>
    <xdr:to>
      <xdr:col>7</xdr:col>
      <xdr:colOff>31750</xdr:colOff>
      <xdr:row>62</xdr:row>
      <xdr:rowOff>24871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9648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3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[307,265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類似団体平均を下回っているが、システム関連経費や委託業務の増などにより物件費は高い水準にあるため、引き続き事務事業の見直しとコストの縮減を図り、経費の削減に努める。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108094</xdr:rowOff>
    </xdr:from>
    <xdr:to>
      <xdr:col>23</xdr:col>
      <xdr:colOff>133350</xdr:colOff>
      <xdr:row>81</xdr:row>
      <xdr:rowOff>160361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95544"/>
          <a:ext cx="838200" cy="5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145137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3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100577</xdr:rowOff>
    </xdr:from>
    <xdr:to>
      <xdr:col>19</xdr:col>
      <xdr:colOff>133350</xdr:colOff>
      <xdr:row>81</xdr:row>
      <xdr:rowOff>108094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88027"/>
          <a:ext cx="889000" cy="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93464</xdr:rowOff>
    </xdr:from>
    <xdr:to>
      <xdr:col>15</xdr:col>
      <xdr:colOff>82550</xdr:colOff>
      <xdr:row>81</xdr:row>
      <xdr:rowOff>100577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0914"/>
          <a:ext cx="88900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89480</xdr:rowOff>
    </xdr:from>
    <xdr:to>
      <xdr:col>11</xdr:col>
      <xdr:colOff>31750</xdr:colOff>
      <xdr:row>81</xdr:row>
      <xdr:rowOff>93464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76930"/>
          <a:ext cx="8890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109561</xdr:rowOff>
    </xdr:from>
    <xdr:to>
      <xdr:col>23</xdr:col>
      <xdr:colOff>184150</xdr:colOff>
      <xdr:row>82</xdr:row>
      <xdr:rowOff>39711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9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30838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18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57294</xdr:rowOff>
    </xdr:from>
    <xdr:to>
      <xdr:col>19</xdr:col>
      <xdr:colOff>184150</xdr:colOff>
      <xdr:row>81</xdr:row>
      <xdr:rowOff>158894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169071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3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49777</xdr:rowOff>
    </xdr:from>
    <xdr:to>
      <xdr:col>15</xdr:col>
      <xdr:colOff>133350</xdr:colOff>
      <xdr:row>81</xdr:row>
      <xdr:rowOff>151377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3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161554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06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42664</xdr:rowOff>
    </xdr:from>
    <xdr:to>
      <xdr:col>11</xdr:col>
      <xdr:colOff>82550</xdr:colOff>
      <xdr:row>81</xdr:row>
      <xdr:rowOff>144264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154441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98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38680</xdr:rowOff>
    </xdr:from>
    <xdr:to>
      <xdr:col>7</xdr:col>
      <xdr:colOff>31750</xdr:colOff>
      <xdr:row>81</xdr:row>
      <xdr:rowOff>140280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150457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類似団体内では低い水準にある。職能や能力、実績が反映できる給与制度を構築し、給与の適正化に努める。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114300</xdr:rowOff>
    </xdr:from>
    <xdr:to>
      <xdr:col>81</xdr:col>
      <xdr:colOff>44450</xdr:colOff>
      <xdr:row>81</xdr:row>
      <xdr:rowOff>154516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00175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100895</xdr:rowOff>
    </xdr:from>
    <xdr:to>
      <xdr:col>77</xdr:col>
      <xdr:colOff>44450</xdr:colOff>
      <xdr:row>81</xdr:row>
      <xdr:rowOff>114300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9883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100895</xdr:rowOff>
    </xdr:from>
    <xdr:to>
      <xdr:col>72</xdr:col>
      <xdr:colOff>203200</xdr:colOff>
      <xdr:row>81</xdr:row>
      <xdr:rowOff>141111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39883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100895</xdr:rowOff>
    </xdr:from>
    <xdr:to>
      <xdr:col>68</xdr:col>
      <xdr:colOff>152400</xdr:colOff>
      <xdr:row>81</xdr:row>
      <xdr:rowOff>141111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9883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103716</xdr:rowOff>
    </xdr:from>
    <xdr:to>
      <xdr:col>81</xdr:col>
      <xdr:colOff>95250</xdr:colOff>
      <xdr:row>82</xdr:row>
      <xdr:rowOff>33866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120243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3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50095</xdr:rowOff>
    </xdr:from>
    <xdr:to>
      <xdr:col>73</xdr:col>
      <xdr:colOff>44450</xdr:colOff>
      <xdr:row>81</xdr:row>
      <xdr:rowOff>151695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161872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0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90311</xdr:rowOff>
    </xdr:from>
    <xdr:to>
      <xdr:col>68</xdr:col>
      <xdr:colOff>203200</xdr:colOff>
      <xdr:row>82</xdr:row>
      <xdr:rowOff>20461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30638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50095</xdr:rowOff>
    </xdr:from>
    <xdr:to>
      <xdr:col>64</xdr:col>
      <xdr:colOff>152400</xdr:colOff>
      <xdr:row>81</xdr:row>
      <xdr:rowOff>151695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161872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70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類似団体平均を下回る職員数となっている。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業務の効率化、見直しにより、より適正な人員管理に努める。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59785</xdr:rowOff>
    </xdr:from>
    <xdr:to>
      <xdr:col>81</xdr:col>
      <xdr:colOff>44450</xdr:colOff>
      <xdr:row>60</xdr:row>
      <xdr:rowOff>88138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46785"/>
          <a:ext cx="8382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38671</xdr:rowOff>
    </xdr:from>
    <xdr:to>
      <xdr:col>77</xdr:col>
      <xdr:colOff>44450</xdr:colOff>
      <xdr:row>60</xdr:row>
      <xdr:rowOff>59785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25671"/>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667</xdr:rowOff>
    </xdr:from>
    <xdr:to>
      <xdr:col>72</xdr:col>
      <xdr:colOff>203200</xdr:colOff>
      <xdr:row>60</xdr:row>
      <xdr:rowOff>38671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87667"/>
          <a:ext cx="889000" cy="3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152209</xdr:rowOff>
    </xdr:from>
    <xdr:to>
      <xdr:col>68</xdr:col>
      <xdr:colOff>152400</xdr:colOff>
      <xdr:row>60</xdr:row>
      <xdr:rowOff>667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67759"/>
          <a:ext cx="889000" cy="19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37338</xdr:rowOff>
    </xdr:from>
    <xdr:to>
      <xdr:col>81</xdr:col>
      <xdr:colOff>95250</xdr:colOff>
      <xdr:row>60</xdr:row>
      <xdr:rowOff>138938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2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53865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69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8985</xdr:rowOff>
    </xdr:from>
    <xdr:to>
      <xdr:col>77</xdr:col>
      <xdr:colOff>95250</xdr:colOff>
      <xdr:row>60</xdr:row>
      <xdr:rowOff>110585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120762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64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159321</xdr:rowOff>
    </xdr:from>
    <xdr:to>
      <xdr:col>73</xdr:col>
      <xdr:colOff>44450</xdr:colOff>
      <xdr:row>60</xdr:row>
      <xdr:rowOff>89471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7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99648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4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121317</xdr:rowOff>
    </xdr:from>
    <xdr:to>
      <xdr:col>68</xdr:col>
      <xdr:colOff>203200</xdr:colOff>
      <xdr:row>60</xdr:row>
      <xdr:rowOff>51467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3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61644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5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101409</xdr:rowOff>
    </xdr:from>
    <xdr:to>
      <xdr:col>64</xdr:col>
      <xdr:colOff>152400</xdr:colOff>
      <xdr:row>60</xdr:row>
      <xdr:rowOff>31559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1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41736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85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類似団体平均が低い水準で推移する中で、平成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連続して類似団体平均を上回っている。病院事業の診療所化に伴い、数値は徐々に低下してきたが、公共施設個別施設計画に基づき実施する公共施設の老朽化への対応が控えており、数値の上昇が見込まれる</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比率の動向に注視し、事業の整理、縮小を図るなど新規地方債の発行抑制に努め、後年度負担が過度にならないように努める。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20574</xdr:rowOff>
    </xdr:from>
    <xdr:to>
      <xdr:col>81</xdr:col>
      <xdr:colOff>44450</xdr:colOff>
      <xdr:row>42</xdr:row>
      <xdr:rowOff>39878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2147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39878</xdr:rowOff>
    </xdr:from>
    <xdr:to>
      <xdr:col>77</xdr:col>
      <xdr:colOff>44450</xdr:colOff>
      <xdr:row>42</xdr:row>
      <xdr:rowOff>59182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4077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49530</xdr:rowOff>
    </xdr:from>
    <xdr:to>
      <xdr:col>72</xdr:col>
      <xdr:colOff>203200</xdr:colOff>
      <xdr:row>42</xdr:row>
      <xdr:rowOff>59182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25043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73660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141224</xdr:rowOff>
    </xdr:from>
    <xdr:to>
      <xdr:col>81</xdr:col>
      <xdr:colOff>95250</xdr:colOff>
      <xdr:row>42</xdr:row>
      <xdr:rowOff>71374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113301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42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160528</xdr:rowOff>
    </xdr:from>
    <xdr:to>
      <xdr:col>77</xdr:col>
      <xdr:colOff>95250</xdr:colOff>
      <xdr:row>42</xdr:row>
      <xdr:rowOff>90678</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8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75455</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7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8382</xdr:rowOff>
    </xdr:from>
    <xdr:to>
      <xdr:col>73</xdr:col>
      <xdr:colOff>44450</xdr:colOff>
      <xdr:row>42</xdr:row>
      <xdr:rowOff>109982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94759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9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170180</xdr:rowOff>
    </xdr:from>
    <xdr:to>
      <xdr:col>68</xdr:col>
      <xdr:colOff>203200</xdr:colOff>
      <xdr:row>42</xdr:row>
      <xdr:rowOff>100330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85107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109237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将来負担比率は低下傾向に</a:t>
          </a:r>
          <a:r>
            <a:rPr kumimoji="1" lang="ja-JP" altLang="en-US" sz="1100">
              <a:solidFill>
                <a:schemeClr val="dk1"/>
              </a:solidFill>
              <a:effectLst/>
              <a:latin typeface="+mn-lt"/>
              <a:ea typeface="+mn-ea"/>
              <a:cs typeface="+mn-cs"/>
            </a:rPr>
            <a:t>あったが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令和６年度は増加し、</a:t>
          </a:r>
          <a:r>
            <a:rPr kumimoji="1" lang="ja-JP" altLang="ja-JP" sz="1100">
              <a:solidFill>
                <a:schemeClr val="dk1"/>
              </a:solidFill>
              <a:effectLst/>
              <a:latin typeface="+mn-lt"/>
              <a:ea typeface="+mn-ea"/>
              <a:cs typeface="+mn-cs"/>
            </a:rPr>
            <a:t>類似団体平均を大きく上回っている。主な要因は、</a:t>
          </a:r>
          <a:r>
            <a:rPr kumimoji="1" lang="ja-JP" altLang="en-US" sz="1100">
              <a:solidFill>
                <a:schemeClr val="dk1"/>
              </a:solidFill>
              <a:effectLst/>
              <a:latin typeface="+mn-lt"/>
              <a:ea typeface="+mn-ea"/>
              <a:cs typeface="+mn-cs"/>
            </a:rPr>
            <a:t>一般会計において町民体育館耐震改修等の大規模事業の借入を行ったことや、</a:t>
          </a:r>
          <a:r>
            <a:rPr kumimoji="1" lang="ja-JP" altLang="ja-JP" sz="1100">
              <a:solidFill>
                <a:schemeClr val="dk1"/>
              </a:solidFill>
              <a:effectLst/>
              <a:latin typeface="+mn-lt"/>
              <a:ea typeface="+mn-ea"/>
              <a:cs typeface="+mn-cs"/>
            </a:rPr>
            <a:t>公共下水道事業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国民健康保険関ケ原診療所の地方債償還に対する一般会計からの繰出金が今後も多額に見込まれていることによる。病院事業から有床診療所に規模を縮小し、一般会計からの負担の軽減は図れたが、依然厳しい状況にある。引き続き、診療所の経営改善に努めるとともに、</a:t>
          </a:r>
          <a:r>
            <a:rPr kumimoji="1" lang="ja-JP" altLang="en-US" sz="1100">
              <a:solidFill>
                <a:schemeClr val="dk1"/>
              </a:solidFill>
              <a:effectLst/>
              <a:latin typeface="+mn-lt"/>
              <a:ea typeface="+mn-ea"/>
              <a:cs typeface="+mn-cs"/>
            </a:rPr>
            <a:t>基本的に</a:t>
          </a:r>
          <a:r>
            <a:rPr kumimoji="1" lang="ja-JP" altLang="ja-JP" sz="1100">
              <a:solidFill>
                <a:schemeClr val="dk1"/>
              </a:solidFill>
              <a:effectLst/>
              <a:latin typeface="+mn-lt"/>
              <a:ea typeface="+mn-ea"/>
              <a:cs typeface="+mn-cs"/>
            </a:rPr>
            <a:t>地方債の発行</a:t>
          </a:r>
          <a:r>
            <a:rPr kumimoji="1" lang="ja-JP" altLang="en-US" sz="1100">
              <a:solidFill>
                <a:schemeClr val="dk1"/>
              </a:solidFill>
              <a:effectLst/>
              <a:latin typeface="+mn-lt"/>
              <a:ea typeface="+mn-ea"/>
              <a:cs typeface="+mn-cs"/>
            </a:rPr>
            <a:t>は元金償還額以下に抑え、将来負担</a:t>
          </a:r>
          <a:r>
            <a:rPr kumimoji="1" lang="ja-JP" altLang="ja-JP" sz="1100">
              <a:solidFill>
                <a:schemeClr val="dk1"/>
              </a:solidFill>
              <a:effectLst/>
              <a:latin typeface="+mn-lt"/>
              <a:ea typeface="+mn-ea"/>
              <a:cs typeface="+mn-cs"/>
            </a:rPr>
            <a:t>の抑制に努める。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64347</xdr:rowOff>
    </xdr:from>
    <xdr:to>
      <xdr:col>81</xdr:col>
      <xdr:colOff>44450</xdr:colOff>
      <xdr:row>16</xdr:row>
      <xdr:rowOff>8184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2636097"/>
          <a:ext cx="838200" cy="115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64347</xdr:rowOff>
    </xdr:from>
    <xdr:to>
      <xdr:col>77</xdr:col>
      <xdr:colOff>44450</xdr:colOff>
      <xdr:row>15</xdr:row>
      <xdr:rowOff>115288</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636097"/>
          <a:ext cx="8890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115288</xdr:rowOff>
    </xdr:from>
    <xdr:to>
      <xdr:col>72</xdr:col>
      <xdr:colOff>203200</xdr:colOff>
      <xdr:row>16</xdr:row>
      <xdr:rowOff>49742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2687038"/>
          <a:ext cx="889000" cy="10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49742</xdr:rowOff>
    </xdr:from>
    <xdr:to>
      <xdr:col>68</xdr:col>
      <xdr:colOff>152400</xdr:colOff>
      <xdr:row>17</xdr:row>
      <xdr:rowOff>149084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792942"/>
          <a:ext cx="889000" cy="27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128834</xdr:rowOff>
    </xdr:from>
    <xdr:to>
      <xdr:col>81</xdr:col>
      <xdr:colOff>95250</xdr:colOff>
      <xdr:row>16</xdr:row>
      <xdr:rowOff>58984</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70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100911</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672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13547</xdr:rowOff>
    </xdr:from>
    <xdr:to>
      <xdr:col>77</xdr:col>
      <xdr:colOff>95250</xdr:colOff>
      <xdr:row>15</xdr:row>
      <xdr:rowOff>115147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58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99924</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671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64488</xdr:rowOff>
    </xdr:from>
    <xdr:to>
      <xdr:col>73</xdr:col>
      <xdr:colOff>44450</xdr:colOff>
      <xdr:row>15</xdr:row>
      <xdr:rowOff>166088</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63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150865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722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170392</xdr:rowOff>
    </xdr:from>
    <xdr:to>
      <xdr:col>68</xdr:col>
      <xdr:colOff>203200</xdr:colOff>
      <xdr:row>16</xdr:row>
      <xdr:rowOff>100542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74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85319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82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98284</xdr:rowOff>
    </xdr:from>
    <xdr:to>
      <xdr:col>64</xdr:col>
      <xdr:colOff>152400</xdr:colOff>
      <xdr:row>18</xdr:row>
      <xdr:rowOff>28434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01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13211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099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6,135
5,941
49.28
5,225,008
5,029,614
178,794
2,967,661
3,798,602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28.4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新規職員採用の抑制等により人件費の抑制に努めてきたが、既存職員の人件費増加により類似団体を若干上回った。今後も適正な定員管理等に基づき人件費の抑制に努める。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74422</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1807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74422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632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37</xdr:row>
      <xdr:rowOff>19558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037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131572</xdr:rowOff>
    </xdr:from>
    <xdr:to>
      <xdr:col>11</xdr:col>
      <xdr:colOff>9525</xdr:colOff>
      <xdr:row>37</xdr:row>
      <xdr:rowOff>133858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377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23622</xdr:rowOff>
    </xdr:from>
    <xdr:to>
      <xdr:col>20</xdr:col>
      <xdr:colOff>38100</xdr:colOff>
      <xdr:row>37</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109999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80535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80772</xdr:rowOff>
    </xdr:from>
    <xdr:to>
      <xdr:col>11</xdr:col>
      <xdr:colOff>60325</xdr:colOff>
      <xdr:row>37</xdr:row>
      <xdr:rowOff>10922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21099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83058</xdr:rowOff>
    </xdr:from>
    <xdr:to>
      <xdr:col>6</xdr:col>
      <xdr:colOff>171450</xdr:colOff>
      <xdr:row>38</xdr:row>
      <xdr:rowOff>13208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169435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公共施設の維持管理費や情報化に伴う機器保守、システムの維持管理経費等が</a:t>
          </a:r>
          <a:r>
            <a:rPr kumimoji="1" lang="ja-JP" altLang="en-US" sz="1100">
              <a:solidFill>
                <a:schemeClr val="dk1"/>
              </a:solidFill>
              <a:effectLst/>
              <a:latin typeface="+mn-lt"/>
              <a:ea typeface="+mn-ea"/>
              <a:cs typeface="+mn-cs"/>
            </a:rPr>
            <a:t>物価高騰の影響もあり、</a:t>
          </a:r>
          <a:r>
            <a:rPr kumimoji="1" lang="ja-JP" altLang="ja-JP" sz="1100">
              <a:solidFill>
                <a:schemeClr val="dk1"/>
              </a:solidFill>
              <a:effectLst/>
              <a:latin typeface="+mn-lt"/>
              <a:ea typeface="+mn-ea"/>
              <a:cs typeface="+mn-cs"/>
            </a:rPr>
            <a:t>増加傾向にある。委託業務の内容や必要性を見直し、委託料の削減に努めるとともに、事務経費のコスト縮減を図る。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16</xdr:row>
      <xdr:rowOff>1270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6446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35560</xdr:rowOff>
    </xdr:from>
    <xdr:to>
      <xdr:col>78</xdr:col>
      <xdr:colOff>69850</xdr:colOff>
      <xdr:row>16</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0731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104140</xdr:rowOff>
    </xdr:from>
    <xdr:to>
      <xdr:col>73</xdr:col>
      <xdr:colOff>180975</xdr:colOff>
      <xdr:row>15</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0444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104140</xdr:rowOff>
    </xdr:from>
    <xdr:to>
      <xdr:col>69</xdr:col>
      <xdr:colOff>92075</xdr:colOff>
      <xdr:row>15</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0444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13987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121920</xdr:rowOff>
    </xdr:from>
    <xdr:to>
      <xdr:col>78</xdr:col>
      <xdr:colOff>120650</xdr:colOff>
      <xdr:row>16</xdr:row>
      <xdr:rowOff>52070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36847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8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156210</xdr:rowOff>
    </xdr:from>
    <xdr:to>
      <xdr:col>74</xdr:col>
      <xdr:colOff>31750</xdr:colOff>
      <xdr:row>15</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5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96537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2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53340</xdr:rowOff>
    </xdr:from>
    <xdr:to>
      <xdr:col>69</xdr:col>
      <xdr:colOff>142875</xdr:colOff>
      <xdr:row>14</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165117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2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133350</xdr:rowOff>
    </xdr:from>
    <xdr:to>
      <xdr:col>65</xdr:col>
      <xdr:colOff>53975</xdr:colOff>
      <xdr:row>15</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障害者自立支援給付費</a:t>
          </a:r>
          <a:r>
            <a:rPr kumimoji="1" lang="ja-JP" altLang="en-US" sz="1100">
              <a:solidFill>
                <a:schemeClr val="dk1"/>
              </a:solidFill>
              <a:effectLst/>
              <a:latin typeface="+mn-lt"/>
              <a:ea typeface="+mn-ea"/>
              <a:cs typeface="+mn-cs"/>
            </a:rPr>
            <a:t>やこども園給食調理業務</a:t>
          </a:r>
          <a:r>
            <a:rPr kumimoji="1" lang="ja-JP" altLang="ja-JP" sz="1100">
              <a:solidFill>
                <a:schemeClr val="dk1"/>
              </a:solidFill>
              <a:effectLst/>
              <a:latin typeface="+mn-lt"/>
              <a:ea typeface="+mn-ea"/>
              <a:cs typeface="+mn-cs"/>
            </a:rPr>
            <a:t>等の増により扶助費は増加し、類似団体</a:t>
          </a:r>
          <a:r>
            <a:rPr kumimoji="1" lang="ja-JP" altLang="en-US" sz="1100">
              <a:solidFill>
                <a:schemeClr val="dk1"/>
              </a:solidFill>
              <a:effectLst/>
              <a:latin typeface="+mn-lt"/>
              <a:ea typeface="+mn-ea"/>
              <a:cs typeface="+mn-cs"/>
            </a:rPr>
            <a:t>平均も上回った</a:t>
          </a:r>
          <a:r>
            <a:rPr kumimoji="1" lang="ja-JP" altLang="ja-JP" sz="1100">
              <a:solidFill>
                <a:schemeClr val="dk1"/>
              </a:solidFill>
              <a:effectLst/>
              <a:latin typeface="+mn-lt"/>
              <a:ea typeface="+mn-ea"/>
              <a:cs typeface="+mn-cs"/>
            </a:rPr>
            <a:t>。子ども、高齢者、障害者等への福祉事業は見直しが困難な部分もあるが、時代の変化に即応した柔軟な対応をし、財政圧迫とならないように努める。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56</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34720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31750</xdr:rowOff>
    </xdr:from>
    <xdr:to>
      <xdr:col>19</xdr:col>
      <xdr:colOff>187325</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290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31750</xdr:rowOff>
    </xdr:from>
    <xdr:to>
      <xdr:col>15</xdr:col>
      <xdr:colOff>98425</xdr:colOff>
      <xdr:row>54</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290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31750</xdr:rowOff>
    </xdr:from>
    <xdr:to>
      <xdr:col>11</xdr:col>
      <xdr:colOff>9525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290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152400</xdr:rowOff>
    </xdr:from>
    <xdr:to>
      <xdr:col>15</xdr:col>
      <xdr:colOff>149225</xdr:colOff>
      <xdr:row>54</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92727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152400</xdr:rowOff>
    </xdr:from>
    <xdr:to>
      <xdr:col>11</xdr:col>
      <xdr:colOff>60325</xdr:colOff>
      <xdr:row>54</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92727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類似団体平均を大きく上回っているのは、国民健康保険関ケ原診療所等、特別会計への繰出金が多額であるためである。特別会計への繰出金は高い水準で推移しており、今後の財政負担が懸念されている。</a:t>
          </a:r>
          <a:r>
            <a:rPr kumimoji="1" lang="ja-JP" altLang="en-US" sz="1100">
              <a:solidFill>
                <a:schemeClr val="dk1"/>
              </a:solidFill>
              <a:effectLst/>
              <a:latin typeface="+mn-lt"/>
              <a:ea typeface="+mn-ea"/>
              <a:cs typeface="+mn-cs"/>
            </a:rPr>
            <a:t>人件費や物価の上昇により各会計の繰出金の</a:t>
          </a:r>
          <a:r>
            <a:rPr kumimoji="1" lang="ja-JP" altLang="ja-JP" sz="1100">
              <a:solidFill>
                <a:schemeClr val="dk1"/>
              </a:solidFill>
              <a:effectLst/>
              <a:latin typeface="+mn-lt"/>
              <a:ea typeface="+mn-ea"/>
              <a:cs typeface="+mn-cs"/>
            </a:rPr>
            <a:t>大幅な削減</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困難となって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事業の見直しによる経営改善を</a:t>
          </a:r>
          <a:r>
            <a:rPr kumimoji="1" lang="ja-JP" altLang="ja-JP" sz="1100">
              <a:solidFill>
                <a:schemeClr val="dk1"/>
              </a:solidFill>
              <a:effectLst/>
              <a:latin typeface="+mn-lt"/>
              <a:ea typeface="+mn-ea"/>
              <a:cs typeface="+mn-cs"/>
            </a:rPr>
            <a:t>図るなど、上昇傾向に歯止めをかけるよう努める。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50800</xdr:rowOff>
    </xdr:from>
    <xdr:to>
      <xdr:col>82</xdr:col>
      <xdr:colOff>107950</xdr:colOff>
      <xdr:row>59</xdr:row>
      <xdr:rowOff>85090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896620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57167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17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85090</xdr:rowOff>
    </xdr:from>
    <xdr:to>
      <xdr:col>82</xdr:col>
      <xdr:colOff>196850</xdr:colOff>
      <xdr:row>59</xdr:row>
      <xdr:rowOff>85090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20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137177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50800</xdr:rowOff>
    </xdr:from>
    <xdr:to>
      <xdr:col>82</xdr:col>
      <xdr:colOff>196850</xdr:colOff>
      <xdr:row>52</xdr:row>
      <xdr:rowOff>50800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85090</xdr:rowOff>
    </xdr:from>
    <xdr:to>
      <xdr:col>82</xdr:col>
      <xdr:colOff>107950</xdr:colOff>
      <xdr:row>59</xdr:row>
      <xdr:rowOff>107950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102006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66057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324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49530</xdr:rowOff>
    </xdr:from>
    <xdr:to>
      <xdr:col>82</xdr:col>
      <xdr:colOff>158750</xdr:colOff>
      <xdr:row>55</xdr:row>
      <xdr:rowOff>151130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47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60</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223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163830</xdr:rowOff>
    </xdr:from>
    <xdr:to>
      <xdr:col>78</xdr:col>
      <xdr:colOff>120650</xdr:colOff>
      <xdr:row>56</xdr:row>
      <xdr:rowOff>93980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60</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854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60</xdr:row>
      <xdr:rowOff>66040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854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30480</xdr:rowOff>
    </xdr:from>
    <xdr:to>
      <xdr:col>69</xdr:col>
      <xdr:colOff>142875</xdr:colOff>
      <xdr:row>56</xdr:row>
      <xdr:rowOff>132080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142257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47007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34290</xdr:rowOff>
    </xdr:from>
    <xdr:to>
      <xdr:col>82</xdr:col>
      <xdr:colOff>158750</xdr:colOff>
      <xdr:row>59</xdr:row>
      <xdr:rowOff>135890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114317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10058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0</xdr:rowOff>
    </xdr:from>
    <xdr:to>
      <xdr:col>74</xdr:col>
      <xdr:colOff>31750</xdr:colOff>
      <xdr:row>60</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86377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15240</xdr:rowOff>
    </xdr:from>
    <xdr:to>
      <xdr:col>65</xdr:col>
      <xdr:colOff>53975</xdr:colOff>
      <xdr:row>60</xdr:row>
      <xdr:rowOff>116840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101617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8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各種団体への補助金の見直し等により、類似団体平均を下回ったが、衛生や消防関係の一部事務組合への負担が大き</a:t>
          </a:r>
          <a:r>
            <a:rPr kumimoji="1" lang="ja-JP" altLang="en-US" sz="1100">
              <a:solidFill>
                <a:schemeClr val="dk1"/>
              </a:solidFill>
              <a:effectLst/>
              <a:latin typeface="+mn-lt"/>
              <a:ea typeface="+mn-ea"/>
              <a:cs typeface="+mn-cs"/>
            </a:rPr>
            <a:t>いことに加え、下水道事業、農業集落排水事業の法適化に伴い、前年度に比べ大きく増加した。</a:t>
          </a:r>
          <a:r>
            <a:rPr kumimoji="1" lang="ja-JP" altLang="ja-JP" sz="1100">
              <a:solidFill>
                <a:schemeClr val="dk1"/>
              </a:solidFill>
              <a:effectLst/>
              <a:latin typeface="+mn-lt"/>
              <a:ea typeface="+mn-ea"/>
              <a:cs typeface="+mn-cs"/>
            </a:rPr>
            <a:t>今後も同水準以上で推移することが見込まれ</a:t>
          </a:r>
          <a:r>
            <a:rPr kumimoji="1" lang="ja-JP" altLang="en-US" sz="1100">
              <a:solidFill>
                <a:schemeClr val="dk1"/>
              </a:solidFill>
              <a:effectLst/>
              <a:latin typeface="+mn-lt"/>
              <a:ea typeface="+mn-ea"/>
              <a:cs typeface="+mn-cs"/>
            </a:rPr>
            <a:t>るため、</a:t>
          </a:r>
          <a:r>
            <a:rPr kumimoji="1" lang="ja-JP" altLang="ja-JP" sz="1100">
              <a:solidFill>
                <a:schemeClr val="dk1"/>
              </a:solidFill>
              <a:effectLst/>
              <a:latin typeface="+mn-lt"/>
              <a:ea typeface="+mn-ea"/>
              <a:cs typeface="+mn-cs"/>
            </a:rPr>
            <a:t>引き続き各種団体への補助金の見直しや廃止等を検討</a:t>
          </a:r>
          <a:r>
            <a:rPr kumimoji="1" lang="ja-JP" altLang="en-US" sz="1100">
              <a:solidFill>
                <a:schemeClr val="dk1"/>
              </a:solidFill>
              <a:effectLst/>
              <a:latin typeface="+mn-lt"/>
              <a:ea typeface="+mn-ea"/>
              <a:cs typeface="+mn-cs"/>
            </a:rPr>
            <a:t>するとともに企業会計の経営改善に努め</a:t>
          </a:r>
          <a:r>
            <a:rPr kumimoji="1" lang="ja-JP" altLang="ja-JP" sz="1100">
              <a:solidFill>
                <a:schemeClr val="dk1"/>
              </a:solidFill>
              <a:effectLst/>
              <a:latin typeface="+mn-lt"/>
              <a:ea typeface="+mn-ea"/>
              <a:cs typeface="+mn-cs"/>
            </a:rPr>
            <a:t>、支出の抑制に努める。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159004</xdr:rowOff>
    </xdr:from>
    <xdr:to>
      <xdr:col>82</xdr:col>
      <xdr:colOff>107950</xdr:colOff>
      <xdr:row>37</xdr:row>
      <xdr:rowOff>152146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331204"/>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36</xdr:row>
      <xdr:rowOff>159004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2809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81280</xdr:rowOff>
    </xdr:from>
    <xdr:to>
      <xdr:col>73</xdr:col>
      <xdr:colOff>180975</xdr:colOff>
      <xdr:row>36</xdr:row>
      <xdr:rowOff>108712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2534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81280</xdr:rowOff>
    </xdr:from>
    <xdr:to>
      <xdr:col>69</xdr:col>
      <xdr:colOff>92075</xdr:colOff>
      <xdr:row>36</xdr:row>
      <xdr:rowOff>168148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2534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101346</xdr:rowOff>
    </xdr:from>
    <xdr:to>
      <xdr:col>82</xdr:col>
      <xdr:colOff>158750</xdr:colOff>
      <xdr:row>38</xdr:row>
      <xdr:rowOff>31496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117873</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29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108204</xdr:rowOff>
    </xdr:from>
    <xdr:to>
      <xdr:col>78</xdr:col>
      <xdr:colOff>120650</xdr:colOff>
      <xdr:row>37</xdr:row>
      <xdr:rowOff>38354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57912</xdr:rowOff>
    </xdr:from>
    <xdr:to>
      <xdr:col>74</xdr:col>
      <xdr:colOff>31750</xdr:colOff>
      <xdr:row>36</xdr:row>
      <xdr:rowOff>159512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169689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30480</xdr:rowOff>
    </xdr:from>
    <xdr:to>
      <xdr:col>69</xdr:col>
      <xdr:colOff>142875</xdr:colOff>
      <xdr:row>36</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庁舎建設、小学校建設、中学校建設といった大規模事業等を行ったが、現在のところ類似団体平均を下回っている。今後、公共施設個別施設計画に基づき実施する公共施設の老朽化への対応が控えており、公債費の増加が見込まれるが、後年度負担が過大にならないよう、地方債残高の推移を見ながら計画的な借入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50800</xdr:rowOff>
    </xdr:from>
    <xdr:to>
      <xdr:col>24</xdr:col>
      <xdr:colOff>25400</xdr:colOff>
      <xdr:row>75</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2909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69850</xdr:rowOff>
    </xdr:from>
    <xdr:to>
      <xdr:col>19</xdr:col>
      <xdr:colOff>187325</xdr:colOff>
      <xdr:row>75</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29286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92710</xdr:rowOff>
    </xdr:from>
    <xdr:to>
      <xdr:col>15</xdr:col>
      <xdr:colOff>98425</xdr:colOff>
      <xdr:row>75</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29514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92710</xdr:rowOff>
    </xdr:from>
    <xdr:to>
      <xdr:col>11</xdr:col>
      <xdr:colOff>9525</xdr:colOff>
      <xdr:row>75</xdr:row>
      <xdr:rowOff>123190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2951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0</xdr:rowOff>
    </xdr:from>
    <xdr:to>
      <xdr:col>24</xdr:col>
      <xdr:colOff>76200</xdr:colOff>
      <xdr:row>75</xdr:row>
      <xdr:rowOff>101600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16527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19050</xdr:rowOff>
    </xdr:from>
    <xdr:to>
      <xdr:col>20</xdr:col>
      <xdr:colOff>38100</xdr:colOff>
      <xdr:row>75</xdr:row>
      <xdr:rowOff>120650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130827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64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76200</xdr:rowOff>
    </xdr:from>
    <xdr:to>
      <xdr:col>15</xdr:col>
      <xdr:colOff>149225</xdr:colOff>
      <xdr:row>76</xdr:row>
      <xdr:rowOff>6350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41910</xdr:rowOff>
    </xdr:from>
    <xdr:to>
      <xdr:col>11</xdr:col>
      <xdr:colOff>60325</xdr:colOff>
      <xdr:row>75</xdr:row>
      <xdr:rowOff>143510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153687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72390</xdr:rowOff>
    </xdr:from>
    <xdr:to>
      <xdr:col>6</xdr:col>
      <xdr:colOff>171450</xdr:colOff>
      <xdr:row>76</xdr:row>
      <xdr:rowOff>2539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12717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類似団体平均を上回っている要因として、繰出金が類似団体平均を大きく上回っているためである。今後もより一層経費の削減に努め、経常経費の抑制に努める。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127000</xdr:rowOff>
    </xdr:from>
    <xdr:to>
      <xdr:col>82</xdr:col>
      <xdr:colOff>107950</xdr:colOff>
      <xdr:row>76</xdr:row>
      <xdr:rowOff>65278</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298575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75</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290574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88138</xdr:rowOff>
    </xdr:from>
    <xdr:to>
      <xdr:col>73</xdr:col>
      <xdr:colOff>180975</xdr:colOff>
      <xdr:row>75</xdr:row>
      <xdr:rowOff>46990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775438"/>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88138</xdr:rowOff>
    </xdr:from>
    <xdr:to>
      <xdr:col>69</xdr:col>
      <xdr:colOff>92075</xdr:colOff>
      <xdr:row>75</xdr:row>
      <xdr:rowOff>140716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775438"/>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xdr:rowOff>
    </xdr:from>
    <xdr:to>
      <xdr:col>82</xdr:col>
      <xdr:colOff>158750</xdr:colOff>
      <xdr:row>76</xdr:row>
      <xdr:rowOff>116078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04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158005</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01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76200</xdr:rowOff>
    </xdr:from>
    <xdr:to>
      <xdr:col>78</xdr:col>
      <xdr:colOff>120650</xdr:colOff>
      <xdr:row>76</xdr:row>
      <xdr:rowOff>6350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162577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021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82566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37338</xdr:rowOff>
    </xdr:from>
    <xdr:to>
      <xdr:col>69</xdr:col>
      <xdr:colOff>142875</xdr:colOff>
      <xdr:row>74</xdr:row>
      <xdr:rowOff>138938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72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123715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11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89916</xdr:rowOff>
    </xdr:from>
    <xdr:to>
      <xdr:col>65</xdr:col>
      <xdr:colOff>53975</xdr:colOff>
      <xdr:row>76</xdr:row>
      <xdr:rowOff>20067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29486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4842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151072</xdr:rowOff>
    </xdr:from>
    <xdr:to>
      <xdr:col>29</xdr:col>
      <xdr:colOff>127000</xdr:colOff>
      <xdr:row>18</xdr:row>
      <xdr:rowOff>66391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3347"/>
          <a:ext cx="647700" cy="867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66391</xdr:rowOff>
    </xdr:from>
    <xdr:to>
      <xdr:col>26</xdr:col>
      <xdr:colOff>50800</xdr:colOff>
      <xdr:row>18</xdr:row>
      <xdr:rowOff>130688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0116"/>
          <a:ext cx="698500" cy="642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130688</xdr:rowOff>
    </xdr:from>
    <xdr:to>
      <xdr:col>22</xdr:col>
      <xdr:colOff>114300</xdr:colOff>
      <xdr:row>19</xdr:row>
      <xdr:rowOff>12997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4413"/>
          <a:ext cx="698500" cy="537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12997</xdr:rowOff>
    </xdr:from>
    <xdr:to>
      <xdr:col>18</xdr:col>
      <xdr:colOff>177800</xdr:colOff>
      <xdr:row>19</xdr:row>
      <xdr:rowOff>13363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18172"/>
          <a:ext cx="698500" cy="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100272</xdr:rowOff>
    </xdr:from>
    <xdr:to>
      <xdr:col>29</xdr:col>
      <xdr:colOff>177800</xdr:colOff>
      <xdr:row>18</xdr:row>
      <xdr:rowOff>30422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2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72349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4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15591</xdr:rowOff>
    </xdr:from>
    <xdr:to>
      <xdr:col>26</xdr:col>
      <xdr:colOff>101600</xdr:colOff>
      <xdr:row>18</xdr:row>
      <xdr:rowOff>117191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9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101968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35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79888</xdr:rowOff>
    </xdr:from>
    <xdr:to>
      <xdr:col>22</xdr:col>
      <xdr:colOff>165100</xdr:colOff>
      <xdr:row>19</xdr:row>
      <xdr:rowOff>10038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3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166265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99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133647</xdr:rowOff>
    </xdr:from>
    <xdr:to>
      <xdr:col>19</xdr:col>
      <xdr:colOff>38100</xdr:colOff>
      <xdr:row>19</xdr:row>
      <xdr:rowOff>63797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67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48574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134013</xdr:rowOff>
    </xdr:from>
    <xdr:to>
      <xdr:col>15</xdr:col>
      <xdr:colOff>101600</xdr:colOff>
      <xdr:row>19</xdr:row>
      <xdr:rowOff>64163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77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48940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270858</xdr:rowOff>
    </xdr:from>
    <xdr:to>
      <xdr:col>29</xdr:col>
      <xdr:colOff>127000</xdr:colOff>
      <xdr:row>35</xdr:row>
      <xdr:rowOff>280932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81208"/>
          <a:ext cx="647700" cy="100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255635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659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212550</xdr:rowOff>
    </xdr:from>
    <xdr:to>
      <xdr:col>26</xdr:col>
      <xdr:colOff>50800</xdr:colOff>
      <xdr:row>35</xdr:row>
      <xdr:rowOff>280932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822900"/>
          <a:ext cx="698500" cy="68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212550</xdr:rowOff>
    </xdr:from>
    <xdr:to>
      <xdr:col>22</xdr:col>
      <xdr:colOff>114300</xdr:colOff>
      <xdr:row>35</xdr:row>
      <xdr:rowOff>254086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22900"/>
          <a:ext cx="698500" cy="41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254086</xdr:rowOff>
    </xdr:from>
    <xdr:to>
      <xdr:col>18</xdr:col>
      <xdr:colOff>177800</xdr:colOff>
      <xdr:row>35</xdr:row>
      <xdr:rowOff>279392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64436"/>
          <a:ext cx="698500" cy="25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220058</xdr:rowOff>
    </xdr:from>
    <xdr:to>
      <xdr:col>29</xdr:col>
      <xdr:colOff>177800</xdr:colOff>
      <xdr:row>35</xdr:row>
      <xdr:rowOff>321658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30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65135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7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230132</xdr:rowOff>
    </xdr:from>
    <xdr:to>
      <xdr:col>26</xdr:col>
      <xdr:colOff>101600</xdr:colOff>
      <xdr:row>35</xdr:row>
      <xdr:rowOff>331732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40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341909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09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161750</xdr:rowOff>
    </xdr:from>
    <xdr:to>
      <xdr:col>22</xdr:col>
      <xdr:colOff>165100</xdr:colOff>
      <xdr:row>35</xdr:row>
      <xdr:rowOff>263350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72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273527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4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203286</xdr:rowOff>
    </xdr:from>
    <xdr:to>
      <xdr:col>19</xdr:col>
      <xdr:colOff>38100</xdr:colOff>
      <xdr:row>35</xdr:row>
      <xdr:rowOff>304886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13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315063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8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228592</xdr:rowOff>
    </xdr:from>
    <xdr:to>
      <xdr:col>15</xdr:col>
      <xdr:colOff>101600</xdr:colOff>
      <xdr:row>35</xdr:row>
      <xdr:rowOff>330192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38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340369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0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6,135
5,941
49.28
5,225,008
5,029,614
178,794
2,967,661
3,798,602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28.4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106850</xdr:rowOff>
    </xdr:from>
    <xdr:to>
      <xdr:col>24</xdr:col>
      <xdr:colOff>63500</xdr:colOff>
      <xdr:row>38</xdr:row>
      <xdr:rowOff>15859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50500"/>
          <a:ext cx="838200" cy="8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15859</xdr:rowOff>
    </xdr:from>
    <xdr:to>
      <xdr:col>19</xdr:col>
      <xdr:colOff>177800</xdr:colOff>
      <xdr:row>38</xdr:row>
      <xdr:rowOff>62212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30959"/>
          <a:ext cx="889000" cy="4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62212</xdr:rowOff>
    </xdr:from>
    <xdr:to>
      <xdr:col>15</xdr:col>
      <xdr:colOff>50800</xdr:colOff>
      <xdr:row>38</xdr:row>
      <xdr:rowOff>96137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77312"/>
          <a:ext cx="889000" cy="3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89728</xdr:rowOff>
    </xdr:from>
    <xdr:to>
      <xdr:col>10</xdr:col>
      <xdr:colOff>114300</xdr:colOff>
      <xdr:row>38</xdr:row>
      <xdr:rowOff>96137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04828"/>
          <a:ext cx="889000" cy="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56050</xdr:rowOff>
    </xdr:from>
    <xdr:to>
      <xdr:col>24</xdr:col>
      <xdr:colOff>114300</xdr:colOff>
      <xdr:row>37</xdr:row>
      <xdr:rowOff>157650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34477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78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136510</xdr:rowOff>
    </xdr:from>
    <xdr:to>
      <xdr:col>20</xdr:col>
      <xdr:colOff>38100</xdr:colOff>
      <xdr:row>38</xdr:row>
      <xdr:rowOff>66659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801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57786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7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11412</xdr:rowOff>
    </xdr:from>
    <xdr:to>
      <xdr:col>15</xdr:col>
      <xdr:colOff>101600</xdr:colOff>
      <xdr:row>38</xdr:row>
      <xdr:rowOff>113012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2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104139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19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45337</xdr:rowOff>
    </xdr:from>
    <xdr:to>
      <xdr:col>10</xdr:col>
      <xdr:colOff>165100</xdr:colOff>
      <xdr:row>38</xdr:row>
      <xdr:rowOff>146937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0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138064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53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38928</xdr:rowOff>
    </xdr:from>
    <xdr:to>
      <xdr:col>6</xdr:col>
      <xdr:colOff>38100</xdr:colOff>
      <xdr:row>38</xdr:row>
      <xdr:rowOff>140528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131655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4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87224</xdr:rowOff>
    </xdr:from>
    <xdr:to>
      <xdr:col>24</xdr:col>
      <xdr:colOff>63500</xdr:colOff>
      <xdr:row>58</xdr:row>
      <xdr:rowOff>128647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1324"/>
          <a:ext cx="838200" cy="4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128647</xdr:rowOff>
    </xdr:from>
    <xdr:to>
      <xdr:col>19</xdr:col>
      <xdr:colOff>177800</xdr:colOff>
      <xdr:row>58</xdr:row>
      <xdr:rowOff>129899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72747"/>
          <a:ext cx="889000" cy="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129899</xdr:rowOff>
    </xdr:from>
    <xdr:to>
      <xdr:col>15</xdr:col>
      <xdr:colOff>50800</xdr:colOff>
      <xdr:row>58</xdr:row>
      <xdr:rowOff>138150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3999"/>
          <a:ext cx="889000" cy="8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137377</xdr:rowOff>
    </xdr:from>
    <xdr:to>
      <xdr:col>10</xdr:col>
      <xdr:colOff>114300</xdr:colOff>
      <xdr:row>58</xdr:row>
      <xdr:rowOff>138150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81477"/>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36424</xdr:rowOff>
    </xdr:from>
    <xdr:to>
      <xdr:col>24</xdr:col>
      <xdr:colOff>114300</xdr:colOff>
      <xdr:row>58</xdr:row>
      <xdr:rowOff>138024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167251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68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77847</xdr:rowOff>
    </xdr:from>
    <xdr:to>
      <xdr:col>20</xdr:col>
      <xdr:colOff>38100</xdr:colOff>
      <xdr:row>59</xdr:row>
      <xdr:rowOff>7997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170574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79099</xdr:rowOff>
    </xdr:from>
    <xdr:to>
      <xdr:col>15</xdr:col>
      <xdr:colOff>101600</xdr:colOff>
      <xdr:row>59</xdr:row>
      <xdr:rowOff>9249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3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376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5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87350</xdr:rowOff>
    </xdr:from>
    <xdr:to>
      <xdr:col>10</xdr:col>
      <xdr:colOff>165100</xdr:colOff>
      <xdr:row>59</xdr:row>
      <xdr:rowOff>17500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8627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24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86577</xdr:rowOff>
    </xdr:from>
    <xdr:to>
      <xdr:col>6</xdr:col>
      <xdr:colOff>38100</xdr:colOff>
      <xdr:row>59</xdr:row>
      <xdr:rowOff>16727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7854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123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114364</xdr:rowOff>
    </xdr:from>
    <xdr:to>
      <xdr:col>24</xdr:col>
      <xdr:colOff>63500</xdr:colOff>
      <xdr:row>78</xdr:row>
      <xdr:rowOff>117666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87464"/>
          <a:ext cx="8382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117666</xdr:rowOff>
    </xdr:from>
    <xdr:to>
      <xdr:col>19</xdr:col>
      <xdr:colOff>177800</xdr:colOff>
      <xdr:row>78</xdr:row>
      <xdr:rowOff>135586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90766"/>
          <a:ext cx="889000" cy="1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54584</xdr:rowOff>
    </xdr:from>
    <xdr:to>
      <xdr:col>15</xdr:col>
      <xdr:colOff>50800</xdr:colOff>
      <xdr:row>78</xdr:row>
      <xdr:rowOff>135586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27684"/>
          <a:ext cx="889000" cy="8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54584</xdr:rowOff>
    </xdr:from>
    <xdr:to>
      <xdr:col>10</xdr:col>
      <xdr:colOff>114300</xdr:colOff>
      <xdr:row>78</xdr:row>
      <xdr:rowOff>138646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27684"/>
          <a:ext cx="889000" cy="8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63564</xdr:rowOff>
    </xdr:from>
    <xdr:to>
      <xdr:col>24</xdr:col>
      <xdr:colOff>114300</xdr:colOff>
      <xdr:row>78</xdr:row>
      <xdr:rowOff>165164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3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149941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66866</xdr:rowOff>
    </xdr:from>
    <xdr:to>
      <xdr:col>20</xdr:col>
      <xdr:colOff>38100</xdr:colOff>
      <xdr:row>78</xdr:row>
      <xdr:rowOff>168466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159593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84786</xdr:rowOff>
    </xdr:from>
    <xdr:to>
      <xdr:col>15</xdr:col>
      <xdr:colOff>101600</xdr:colOff>
      <xdr:row>79</xdr:row>
      <xdr:rowOff>14936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6063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5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3784</xdr:rowOff>
    </xdr:from>
    <xdr:to>
      <xdr:col>10</xdr:col>
      <xdr:colOff>165100</xdr:colOff>
      <xdr:row>78</xdr:row>
      <xdr:rowOff>105384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7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96511</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46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87846</xdr:rowOff>
    </xdr:from>
    <xdr:to>
      <xdr:col>6</xdr:col>
      <xdr:colOff>38100</xdr:colOff>
      <xdr:row>79</xdr:row>
      <xdr:rowOff>17996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9123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41903</xdr:rowOff>
    </xdr:from>
    <xdr:to>
      <xdr:col>24</xdr:col>
      <xdr:colOff>63500</xdr:colOff>
      <xdr:row>97</xdr:row>
      <xdr:rowOff>38953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01103"/>
          <a:ext cx="838200" cy="16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38953</xdr:rowOff>
    </xdr:from>
    <xdr:to>
      <xdr:col>19</xdr:col>
      <xdr:colOff>177800</xdr:colOff>
      <xdr:row>97</xdr:row>
      <xdr:rowOff>132885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69603"/>
          <a:ext cx="889000" cy="9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58427</xdr:rowOff>
    </xdr:from>
    <xdr:to>
      <xdr:col>15</xdr:col>
      <xdr:colOff>50800</xdr:colOff>
      <xdr:row>97</xdr:row>
      <xdr:rowOff>132885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89077"/>
          <a:ext cx="889000" cy="7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58427</xdr:rowOff>
    </xdr:from>
    <xdr:to>
      <xdr:col>10</xdr:col>
      <xdr:colOff>114300</xdr:colOff>
      <xdr:row>98</xdr:row>
      <xdr:rowOff>115153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89077"/>
          <a:ext cx="889000" cy="22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162553</xdr:rowOff>
    </xdr:from>
    <xdr:to>
      <xdr:col>24</xdr:col>
      <xdr:colOff>114300</xdr:colOff>
      <xdr:row>96</xdr:row>
      <xdr:rowOff>92703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5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140980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2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159603</xdr:rowOff>
    </xdr:from>
    <xdr:to>
      <xdr:col>20</xdr:col>
      <xdr:colOff>38100</xdr:colOff>
      <xdr:row>97</xdr:row>
      <xdr:rowOff>89753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1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80880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1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82085</xdr:rowOff>
    </xdr:from>
    <xdr:to>
      <xdr:col>15</xdr:col>
      <xdr:colOff>101600</xdr:colOff>
      <xdr:row>98</xdr:row>
      <xdr:rowOff>12235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1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3362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0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7627</xdr:rowOff>
    </xdr:from>
    <xdr:to>
      <xdr:col>10</xdr:col>
      <xdr:colOff>165100</xdr:colOff>
      <xdr:row>97</xdr:row>
      <xdr:rowOff>109227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3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100354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3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64353</xdr:rowOff>
    </xdr:from>
    <xdr:to>
      <xdr:col>6</xdr:col>
      <xdr:colOff>38100</xdr:colOff>
      <xdr:row>98</xdr:row>
      <xdr:rowOff>165953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6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157080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5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90452</xdr:rowOff>
    </xdr:from>
    <xdr:to>
      <xdr:col>55</xdr:col>
      <xdr:colOff>0</xdr:colOff>
      <xdr:row>37</xdr:row>
      <xdr:rowOff>53354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62652"/>
          <a:ext cx="838200" cy="13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170999</xdr:rowOff>
    </xdr:from>
    <xdr:to>
      <xdr:col>50</xdr:col>
      <xdr:colOff>114300</xdr:colOff>
      <xdr:row>37</xdr:row>
      <xdr:rowOff>53354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43199"/>
          <a:ext cx="889000" cy="5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170999</xdr:rowOff>
    </xdr:from>
    <xdr:to>
      <xdr:col>45</xdr:col>
      <xdr:colOff>177800</xdr:colOff>
      <xdr:row>37</xdr:row>
      <xdr:rowOff>81350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43199"/>
          <a:ext cx="889000" cy="8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19807</xdr:rowOff>
    </xdr:from>
    <xdr:to>
      <xdr:col>41</xdr:col>
      <xdr:colOff>50800</xdr:colOff>
      <xdr:row>37</xdr:row>
      <xdr:rowOff>81350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20557"/>
          <a:ext cx="889000" cy="40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39652</xdr:rowOff>
    </xdr:from>
    <xdr:to>
      <xdr:col>55</xdr:col>
      <xdr:colOff>50800</xdr:colOff>
      <xdr:row>36</xdr:row>
      <xdr:rowOff>141252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1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18079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90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2554</xdr:rowOff>
    </xdr:from>
    <xdr:to>
      <xdr:col>50</xdr:col>
      <xdr:colOff>165100</xdr:colOff>
      <xdr:row>37</xdr:row>
      <xdr:rowOff>104154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4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95281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3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120199</xdr:rowOff>
    </xdr:from>
    <xdr:to>
      <xdr:col>46</xdr:col>
      <xdr:colOff>38100</xdr:colOff>
      <xdr:row>37</xdr:row>
      <xdr:rowOff>50349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9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41476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85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30550</xdr:rowOff>
    </xdr:from>
    <xdr:to>
      <xdr:col>41</xdr:col>
      <xdr:colOff>101600</xdr:colOff>
      <xdr:row>37</xdr:row>
      <xdr:rowOff>132150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123277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6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140457</xdr:rowOff>
    </xdr:from>
    <xdr:to>
      <xdr:col>36</xdr:col>
      <xdr:colOff>165100</xdr:colOff>
      <xdr:row>35</xdr:row>
      <xdr:rowOff>70607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6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61734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62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139164</xdr:rowOff>
    </xdr:from>
    <xdr:to>
      <xdr:col>55</xdr:col>
      <xdr:colOff>0</xdr:colOff>
      <xdr:row>59</xdr:row>
      <xdr:rowOff>34454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83264"/>
          <a:ext cx="838200" cy="6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34454</xdr:rowOff>
    </xdr:from>
    <xdr:to>
      <xdr:col>50</xdr:col>
      <xdr:colOff>114300</xdr:colOff>
      <xdr:row>59</xdr:row>
      <xdr:rowOff>42029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50004"/>
          <a:ext cx="889000" cy="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42029</xdr:rowOff>
    </xdr:from>
    <xdr:to>
      <xdr:col>45</xdr:col>
      <xdr:colOff>177800</xdr:colOff>
      <xdr:row>59</xdr:row>
      <xdr:rowOff>60439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10157579"/>
          <a:ext cx="889000" cy="1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40313</xdr:rowOff>
    </xdr:from>
    <xdr:to>
      <xdr:col>41</xdr:col>
      <xdr:colOff>50800</xdr:colOff>
      <xdr:row>59</xdr:row>
      <xdr:rowOff>60439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155863"/>
          <a:ext cx="889000" cy="2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88364</xdr:rowOff>
    </xdr:from>
    <xdr:to>
      <xdr:col>55</xdr:col>
      <xdr:colOff>50800</xdr:colOff>
      <xdr:row>59</xdr:row>
      <xdr:rowOff>18514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3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155104</xdr:rowOff>
    </xdr:from>
    <xdr:to>
      <xdr:col>50</xdr:col>
      <xdr:colOff>165100</xdr:colOff>
      <xdr:row>59</xdr:row>
      <xdr:rowOff>85254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9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76381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9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162679</xdr:rowOff>
    </xdr:from>
    <xdr:to>
      <xdr:col>46</xdr:col>
      <xdr:colOff>38100</xdr:colOff>
      <xdr:row>59</xdr:row>
      <xdr:rowOff>92829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0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83956</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9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9639</xdr:rowOff>
    </xdr:from>
    <xdr:to>
      <xdr:col>41</xdr:col>
      <xdr:colOff>101600</xdr:colOff>
      <xdr:row>59</xdr:row>
      <xdr:rowOff>111239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12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102366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2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160963</xdr:rowOff>
    </xdr:from>
    <xdr:to>
      <xdr:col>36</xdr:col>
      <xdr:colOff>165100</xdr:colOff>
      <xdr:row>59</xdr:row>
      <xdr:rowOff>91113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10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82240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9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93605</xdr:rowOff>
    </xdr:from>
    <xdr:to>
      <xdr:col>55</xdr:col>
      <xdr:colOff>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66705"/>
          <a:ext cx="838200" cy="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139463</xdr:rowOff>
    </xdr:from>
    <xdr:to>
      <xdr:col>50</xdr:col>
      <xdr:colOff>114300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12563"/>
          <a:ext cx="88900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139424</xdr:rowOff>
    </xdr:from>
    <xdr:to>
      <xdr:col>45</xdr:col>
      <xdr:colOff>177800</xdr:colOff>
      <xdr:row>78</xdr:row>
      <xdr:rowOff>139463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12524"/>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123577</xdr:rowOff>
    </xdr:from>
    <xdr:to>
      <xdr:col>41</xdr:col>
      <xdr:colOff>50800</xdr:colOff>
      <xdr:row>78</xdr:row>
      <xdr:rowOff>139424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496677"/>
          <a:ext cx="889000" cy="1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42805</xdr:rowOff>
    </xdr:from>
    <xdr:to>
      <xdr:col>55</xdr:col>
      <xdr:colOff>50800</xdr:colOff>
      <xdr:row>78</xdr:row>
      <xdr:rowOff>144405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88663</xdr:rowOff>
    </xdr:from>
    <xdr:to>
      <xdr:col>46</xdr:col>
      <xdr:colOff>38100</xdr:colOff>
      <xdr:row>79</xdr:row>
      <xdr:rowOff>18813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6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9940</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554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88624</xdr:rowOff>
    </xdr:from>
    <xdr:to>
      <xdr:col>41</xdr:col>
      <xdr:colOff>101600</xdr:colOff>
      <xdr:row>79</xdr:row>
      <xdr:rowOff>18774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6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9901</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554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72777</xdr:rowOff>
    </xdr:from>
    <xdr:to>
      <xdr:col>36</xdr:col>
      <xdr:colOff>165100</xdr:colOff>
      <xdr:row>79</xdr:row>
      <xdr:rowOff>2927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4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165504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3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52471</xdr:rowOff>
    </xdr:from>
    <xdr:to>
      <xdr:col>55</xdr:col>
      <xdr:colOff>0</xdr:colOff>
      <xdr:row>98</xdr:row>
      <xdr:rowOff>121882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54571"/>
          <a:ext cx="838200" cy="6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121882</xdr:rowOff>
    </xdr:from>
    <xdr:to>
      <xdr:col>50</xdr:col>
      <xdr:colOff>114300</xdr:colOff>
      <xdr:row>98</xdr:row>
      <xdr:rowOff>133062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23982"/>
          <a:ext cx="889000" cy="11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133062</xdr:rowOff>
    </xdr:from>
    <xdr:to>
      <xdr:col>45</xdr:col>
      <xdr:colOff>177800</xdr:colOff>
      <xdr:row>98</xdr:row>
      <xdr:rowOff>170534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35162"/>
          <a:ext cx="889000" cy="3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139902</xdr:rowOff>
    </xdr:from>
    <xdr:to>
      <xdr:col>41</xdr:col>
      <xdr:colOff>50800</xdr:colOff>
      <xdr:row>98</xdr:row>
      <xdr:rowOff>170534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942002"/>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1671</xdr:rowOff>
    </xdr:from>
    <xdr:to>
      <xdr:col>55</xdr:col>
      <xdr:colOff>50800</xdr:colOff>
      <xdr:row>98</xdr:row>
      <xdr:rowOff>103271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24548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5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71082</xdr:rowOff>
    </xdr:from>
    <xdr:to>
      <xdr:col>50</xdr:col>
      <xdr:colOff>165100</xdr:colOff>
      <xdr:row>99</xdr:row>
      <xdr:rowOff>1232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7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163809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82262</xdr:rowOff>
    </xdr:from>
    <xdr:to>
      <xdr:col>46</xdr:col>
      <xdr:colOff>38100</xdr:colOff>
      <xdr:row>99</xdr:row>
      <xdr:rowOff>12412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8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3539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7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119734</xdr:rowOff>
    </xdr:from>
    <xdr:to>
      <xdr:col>41</xdr:col>
      <xdr:colOff>101600</xdr:colOff>
      <xdr:row>99</xdr:row>
      <xdr:rowOff>49884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2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41011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1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89102</xdr:rowOff>
    </xdr:from>
    <xdr:to>
      <xdr:col>36</xdr:col>
      <xdr:colOff>165100</xdr:colOff>
      <xdr:row>99</xdr:row>
      <xdr:rowOff>19252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9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10379</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8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133016</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48116"/>
          <a:ext cx="838200" cy="6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82216</xdr:rowOff>
    </xdr:from>
    <xdr:to>
      <xdr:col>85</xdr:col>
      <xdr:colOff>177800</xdr:colOff>
      <xdr:row>39</xdr:row>
      <xdr:rowOff>12366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9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168593</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2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71366</xdr:rowOff>
    </xdr:from>
    <xdr:to>
      <xdr:col>85</xdr:col>
      <xdr:colOff>127000</xdr:colOff>
      <xdr:row>76</xdr:row>
      <xdr:rowOff>75555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3101566"/>
          <a:ext cx="8382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31914</xdr:rowOff>
    </xdr:from>
    <xdr:to>
      <xdr:col>81</xdr:col>
      <xdr:colOff>50800</xdr:colOff>
      <xdr:row>76</xdr:row>
      <xdr:rowOff>71366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3062114"/>
          <a:ext cx="889000" cy="3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31914</xdr:rowOff>
    </xdr:from>
    <xdr:to>
      <xdr:col>76</xdr:col>
      <xdr:colOff>114300</xdr:colOff>
      <xdr:row>76</xdr:row>
      <xdr:rowOff>52558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062114"/>
          <a:ext cx="889000" cy="2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52558</xdr:rowOff>
    </xdr:from>
    <xdr:to>
      <xdr:col>71</xdr:col>
      <xdr:colOff>177800</xdr:colOff>
      <xdr:row>76</xdr:row>
      <xdr:rowOff>74109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082758"/>
          <a:ext cx="889000" cy="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24755</xdr:rowOff>
    </xdr:from>
    <xdr:to>
      <xdr:col>85</xdr:col>
      <xdr:colOff>177800</xdr:colOff>
      <xdr:row>76</xdr:row>
      <xdr:rowOff>126355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5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3182</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20566</xdr:rowOff>
    </xdr:from>
    <xdr:to>
      <xdr:col>81</xdr:col>
      <xdr:colOff>101600</xdr:colOff>
      <xdr:row>76</xdr:row>
      <xdr:rowOff>122166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05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113293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14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152564</xdr:rowOff>
    </xdr:from>
    <xdr:to>
      <xdr:col>76</xdr:col>
      <xdr:colOff>165100</xdr:colOff>
      <xdr:row>76</xdr:row>
      <xdr:rowOff>82714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01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73841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10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1758</xdr:rowOff>
    </xdr:from>
    <xdr:to>
      <xdr:col>72</xdr:col>
      <xdr:colOff>38100</xdr:colOff>
      <xdr:row>76</xdr:row>
      <xdr:rowOff>103358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03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94485</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2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23309</xdr:rowOff>
    </xdr:from>
    <xdr:to>
      <xdr:col>67</xdr:col>
      <xdr:colOff>101600</xdr:colOff>
      <xdr:row>76</xdr:row>
      <xdr:rowOff>124909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05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116036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4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90819</xdr:rowOff>
    </xdr:from>
    <xdr:to>
      <xdr:col>85</xdr:col>
      <xdr:colOff>127000</xdr:colOff>
      <xdr:row>99</xdr:row>
      <xdr:rowOff>92545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64369"/>
          <a:ext cx="838200" cy="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87030</xdr:rowOff>
    </xdr:from>
    <xdr:to>
      <xdr:col>81</xdr:col>
      <xdr:colOff>50800</xdr:colOff>
      <xdr:row>99</xdr:row>
      <xdr:rowOff>92545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60580"/>
          <a:ext cx="889000" cy="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45807</xdr:rowOff>
    </xdr:from>
    <xdr:to>
      <xdr:col>76</xdr:col>
      <xdr:colOff>114300</xdr:colOff>
      <xdr:row>99</xdr:row>
      <xdr:rowOff>87030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19357"/>
          <a:ext cx="889000" cy="4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45807</xdr:rowOff>
    </xdr:from>
    <xdr:to>
      <xdr:col>71</xdr:col>
      <xdr:colOff>177800</xdr:colOff>
      <xdr:row>99</xdr:row>
      <xdr:rowOff>85789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19357"/>
          <a:ext cx="889000" cy="39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40019</xdr:rowOff>
    </xdr:from>
    <xdr:to>
      <xdr:col>85</xdr:col>
      <xdr:colOff>177800</xdr:colOff>
      <xdr:row>99</xdr:row>
      <xdr:rowOff>141619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701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126396</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8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41745</xdr:rowOff>
    </xdr:from>
    <xdr:to>
      <xdr:col>81</xdr:col>
      <xdr:colOff>101600</xdr:colOff>
      <xdr:row>99</xdr:row>
      <xdr:rowOff>143345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134472</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46428" y="1710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36230</xdr:rowOff>
    </xdr:from>
    <xdr:to>
      <xdr:col>76</xdr:col>
      <xdr:colOff>165100</xdr:colOff>
      <xdr:row>99</xdr:row>
      <xdr:rowOff>137830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700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128957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10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166457</xdr:rowOff>
    </xdr:from>
    <xdr:to>
      <xdr:col>72</xdr:col>
      <xdr:colOff>38100</xdr:colOff>
      <xdr:row>99</xdr:row>
      <xdr:rowOff>96607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6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87734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6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34989</xdr:rowOff>
    </xdr:from>
    <xdr:to>
      <xdr:col>67</xdr:col>
      <xdr:colOff>101600</xdr:colOff>
      <xdr:row>99</xdr:row>
      <xdr:rowOff>136589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0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127716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10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159915</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503565"/>
          <a:ext cx="838200" cy="28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109115</xdr:rowOff>
    </xdr:from>
    <xdr:to>
      <xdr:col>116</xdr:col>
      <xdr:colOff>114300</xdr:colOff>
      <xdr:row>38</xdr:row>
      <xdr:rowOff>39264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527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131992</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0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32029</xdr:rowOff>
    </xdr:from>
    <xdr:to>
      <xdr:col>116</xdr:col>
      <xdr:colOff>63500</xdr:colOff>
      <xdr:row>59</xdr:row>
      <xdr:rowOff>32334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47579"/>
          <a:ext cx="8382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32334</xdr:rowOff>
    </xdr:from>
    <xdr:to>
      <xdr:col>111</xdr:col>
      <xdr:colOff>177800</xdr:colOff>
      <xdr:row>59</xdr:row>
      <xdr:rowOff>32658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47884"/>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32658</xdr:rowOff>
    </xdr:from>
    <xdr:to>
      <xdr:col>107</xdr:col>
      <xdr:colOff>50800</xdr:colOff>
      <xdr:row>59</xdr:row>
      <xdr:rowOff>32982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48208"/>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32982</xdr:rowOff>
    </xdr:from>
    <xdr:to>
      <xdr:col>102</xdr:col>
      <xdr:colOff>114300</xdr:colOff>
      <xdr:row>59</xdr:row>
      <xdr:rowOff>33306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48532"/>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152679</xdr:rowOff>
    </xdr:from>
    <xdr:to>
      <xdr:col>116</xdr:col>
      <xdr:colOff>114300</xdr:colOff>
      <xdr:row>59</xdr:row>
      <xdr:rowOff>82829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9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152984</xdr:rowOff>
    </xdr:from>
    <xdr:to>
      <xdr:col>112</xdr:col>
      <xdr:colOff>38100</xdr:colOff>
      <xdr:row>59</xdr:row>
      <xdr:rowOff>83134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9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74261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89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153308</xdr:rowOff>
    </xdr:from>
    <xdr:to>
      <xdr:col>107</xdr:col>
      <xdr:colOff>101600</xdr:colOff>
      <xdr:row>59</xdr:row>
      <xdr:rowOff>83458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9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74585</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0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153632</xdr:rowOff>
    </xdr:from>
    <xdr:to>
      <xdr:col>102</xdr:col>
      <xdr:colOff>165100</xdr:colOff>
      <xdr:row>59</xdr:row>
      <xdr:rowOff>83782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9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74909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0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153956</xdr:rowOff>
    </xdr:from>
    <xdr:to>
      <xdr:col>98</xdr:col>
      <xdr:colOff>38100</xdr:colOff>
      <xdr:row>59</xdr:row>
      <xdr:rowOff>84106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75233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90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69302</xdr:rowOff>
    </xdr:from>
    <xdr:to>
      <xdr:col>116</xdr:col>
      <xdr:colOff>62864</xdr:colOff>
      <xdr:row>78</xdr:row>
      <xdr:rowOff>55118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413702"/>
          <a:ext cx="1269" cy="1014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58945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3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55118</xdr:rowOff>
    </xdr:from>
    <xdr:to>
      <xdr:col>116</xdr:col>
      <xdr:colOff>152400</xdr:colOff>
      <xdr:row>78</xdr:row>
      <xdr:rowOff>55118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28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15979</xdr:rowOff>
    </xdr:from>
    <xdr:ext cx="599010"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2188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69302</xdr:rowOff>
    </xdr:from>
    <xdr:to>
      <xdr:col>116</xdr:col>
      <xdr:colOff>152400</xdr:colOff>
      <xdr:row>72</xdr:row>
      <xdr:rowOff>69302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413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105377</xdr:rowOff>
    </xdr:from>
    <xdr:to>
      <xdr:col>116</xdr:col>
      <xdr:colOff>63500</xdr:colOff>
      <xdr:row>73</xdr:row>
      <xdr:rowOff>6611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106877"/>
          <a:ext cx="838200" cy="415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88989</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947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110562</xdr:rowOff>
    </xdr:from>
    <xdr:to>
      <xdr:col>116</xdr:col>
      <xdr:colOff>114300</xdr:colOff>
      <xdr:row>76</xdr:row>
      <xdr:rowOff>40712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96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105377</xdr:rowOff>
    </xdr:from>
    <xdr:to>
      <xdr:col>111</xdr:col>
      <xdr:colOff>177800</xdr:colOff>
      <xdr:row>70</xdr:row>
      <xdr:rowOff>127497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106877"/>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129351</xdr:rowOff>
    </xdr:from>
    <xdr:to>
      <xdr:col>112</xdr:col>
      <xdr:colOff>38100</xdr:colOff>
      <xdr:row>75</xdr:row>
      <xdr:rowOff>59501</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16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50628</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90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127497</xdr:rowOff>
    </xdr:from>
    <xdr:to>
      <xdr:col>107</xdr:col>
      <xdr:colOff>50800</xdr:colOff>
      <xdr:row>71</xdr:row>
      <xdr:rowOff>110972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128997"/>
          <a:ext cx="889000" cy="15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110628</xdr:rowOff>
    </xdr:from>
    <xdr:to>
      <xdr:col>107</xdr:col>
      <xdr:colOff>101600</xdr:colOff>
      <xdr:row>75</xdr:row>
      <xdr:rowOff>40778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797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31905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89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110972</xdr:rowOff>
    </xdr:from>
    <xdr:to>
      <xdr:col>102</xdr:col>
      <xdr:colOff>114300</xdr:colOff>
      <xdr:row>71</xdr:row>
      <xdr:rowOff>114587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283922"/>
          <a:ext cx="889000" cy="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144189</xdr:rowOff>
    </xdr:from>
    <xdr:to>
      <xdr:col>102</xdr:col>
      <xdr:colOff>165100</xdr:colOff>
      <xdr:row>75</xdr:row>
      <xdr:rowOff>74339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83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65466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2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138114</xdr:rowOff>
    </xdr:from>
    <xdr:to>
      <xdr:col>98</xdr:col>
      <xdr:colOff>38100</xdr:colOff>
      <xdr:row>75</xdr:row>
      <xdr:rowOff>68264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25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59391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1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127261</xdr:rowOff>
    </xdr:from>
    <xdr:to>
      <xdr:col>116</xdr:col>
      <xdr:colOff>114300</xdr:colOff>
      <xdr:row>73</xdr:row>
      <xdr:rowOff>57411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47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42188</xdr:rowOff>
    </xdr:from>
    <xdr:ext cx="599010"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38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54577</xdr:rowOff>
    </xdr:from>
    <xdr:to>
      <xdr:col>112</xdr:col>
      <xdr:colOff>38100</xdr:colOff>
      <xdr:row>70</xdr:row>
      <xdr:rowOff>156177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05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1254</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23795" y="11831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76697</xdr:rowOff>
    </xdr:from>
    <xdr:to>
      <xdr:col>107</xdr:col>
      <xdr:colOff>101600</xdr:colOff>
      <xdr:row>71</xdr:row>
      <xdr:rowOff>6847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07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23374</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34795" y="11853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60172</xdr:rowOff>
    </xdr:from>
    <xdr:to>
      <xdr:col>102</xdr:col>
      <xdr:colOff>165100</xdr:colOff>
      <xdr:row>71</xdr:row>
      <xdr:rowOff>161772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23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6849</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45795" y="12008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63787</xdr:rowOff>
    </xdr:from>
    <xdr:to>
      <xdr:col>98</xdr:col>
      <xdr:colOff>38100</xdr:colOff>
      <xdr:row>71</xdr:row>
      <xdr:rowOff>165387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23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10464</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56795" y="12011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819,823</a:t>
          </a:r>
          <a:r>
            <a:rPr kumimoji="1" lang="ja-JP" altLang="ja-JP" sz="1100">
              <a:solidFill>
                <a:schemeClr val="dk1"/>
              </a:solidFill>
              <a:effectLst/>
              <a:latin typeface="+mn-lt"/>
              <a:ea typeface="+mn-ea"/>
              <a:cs typeface="+mn-cs"/>
            </a:rPr>
            <a:t>円となっている。普通建設事業費は住民一人当たり</a:t>
          </a:r>
          <a:r>
            <a:rPr kumimoji="1" lang="en-US" altLang="ja-JP" sz="1100">
              <a:solidFill>
                <a:schemeClr val="dk1"/>
              </a:solidFill>
              <a:effectLst/>
              <a:latin typeface="+mn-lt"/>
              <a:ea typeface="+mn-ea"/>
              <a:cs typeface="+mn-cs"/>
            </a:rPr>
            <a:t>120,492</a:t>
          </a:r>
          <a:r>
            <a:rPr kumimoji="1" lang="ja-JP" altLang="ja-JP" sz="1100">
              <a:solidFill>
                <a:schemeClr val="dk1"/>
              </a:solidFill>
              <a:effectLst/>
              <a:latin typeface="+mn-lt"/>
              <a:ea typeface="+mn-ea"/>
              <a:cs typeface="+mn-cs"/>
            </a:rPr>
            <a:t>円となっており、類似団体と比較して一人当たりのコストが低い状況となっている。近年、経常経費の割合が増加傾向にあったことから、大型事業を除き、投資的経費の抑制を図っていたためである。今後、公共施設個別施設計画に基づく、公共施設の統廃合や更新、転用等を計画的に実施していく必要があるため、増加することが見込まれているが、事業の取捨選択を徹底し、事業費の抑制に努めていきたい。また、繰出金が住民一人当たり</a:t>
          </a:r>
          <a:r>
            <a:rPr kumimoji="1" lang="en-US" altLang="ja-JP" sz="1100">
              <a:solidFill>
                <a:schemeClr val="dk1"/>
              </a:solidFill>
              <a:effectLst/>
              <a:latin typeface="+mn-lt"/>
              <a:ea typeface="+mn-ea"/>
              <a:cs typeface="+mn-cs"/>
            </a:rPr>
            <a:t>102,976</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と高い水準になっているのは、国民健康保険関ケ原診療所をはじめとする特別会計への繰出金が多額であるためである。</a:t>
          </a:r>
          <a:r>
            <a:rPr kumimoji="1" lang="ja-JP" altLang="en-US" sz="1100">
              <a:solidFill>
                <a:schemeClr val="dk1"/>
              </a:solidFill>
              <a:effectLst/>
              <a:latin typeface="+mn-lt"/>
              <a:ea typeface="+mn-ea"/>
              <a:cs typeface="+mn-cs"/>
            </a:rPr>
            <a:t>補助費等、投資及び出資金についても公共下水道事業、農業集落排水事業の法適化に伴い増加した。</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年度の国民健康保険関ケ原病院の診療所化に伴い、町の財政負担の軽減が図れたが、依然、診療所</a:t>
          </a:r>
          <a:r>
            <a:rPr kumimoji="1" lang="ja-JP" altLang="en-US" sz="1100">
              <a:solidFill>
                <a:schemeClr val="dk1"/>
              </a:solidFill>
              <a:effectLst/>
              <a:latin typeface="+mn-lt"/>
              <a:ea typeface="+mn-ea"/>
              <a:cs typeface="+mn-cs"/>
            </a:rPr>
            <a:t>をはじめとする他会計への</a:t>
          </a:r>
          <a:r>
            <a:rPr kumimoji="1" lang="ja-JP" altLang="ja-JP" sz="1100">
              <a:solidFill>
                <a:schemeClr val="dk1"/>
              </a:solidFill>
              <a:effectLst/>
              <a:latin typeface="+mn-lt"/>
              <a:ea typeface="+mn-ea"/>
              <a:cs typeface="+mn-cs"/>
            </a:rPr>
            <a:t>財政負担は大きく、健全な財政維持のために、より一層の経営改善に努めていく必要がある。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6,135
5,941
49.28
5,225,008
5,029,614
178,794
2,967,661
3,798,602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28.4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51689</xdr:rowOff>
    </xdr:from>
    <xdr:to>
      <xdr:col>24</xdr:col>
      <xdr:colOff>63500</xdr:colOff>
      <xdr:row>37</xdr:row>
      <xdr:rowOff>122682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95339"/>
          <a:ext cx="838200" cy="7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122682</xdr:rowOff>
    </xdr:from>
    <xdr:to>
      <xdr:col>19</xdr:col>
      <xdr:colOff>177800</xdr:colOff>
      <xdr:row>38</xdr:row>
      <xdr:rowOff>85471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66332"/>
          <a:ext cx="889000" cy="13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85471</xdr:rowOff>
    </xdr:from>
    <xdr:to>
      <xdr:col>15</xdr:col>
      <xdr:colOff>50800</xdr:colOff>
      <xdr:row>38</xdr:row>
      <xdr:rowOff>115697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00571"/>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161798</xdr:rowOff>
    </xdr:from>
    <xdr:to>
      <xdr:col>10</xdr:col>
      <xdr:colOff>114300</xdr:colOff>
      <xdr:row>38</xdr:row>
      <xdr:rowOff>115697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05448"/>
          <a:ext cx="889000" cy="12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889</xdr:rowOff>
    </xdr:from>
    <xdr:to>
      <xdr:col>24</xdr:col>
      <xdr:colOff>114300</xdr:colOff>
      <xdr:row>37</xdr:row>
      <xdr:rowOff>102489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150766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2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71882</xdr:rowOff>
    </xdr:from>
    <xdr:to>
      <xdr:col>20</xdr:col>
      <xdr:colOff>38100</xdr:colOff>
      <xdr:row>38</xdr:row>
      <xdr:rowOff>2032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1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164609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0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34671</xdr:rowOff>
    </xdr:from>
    <xdr:to>
      <xdr:col>15</xdr:col>
      <xdr:colOff>101600</xdr:colOff>
      <xdr:row>38</xdr:row>
      <xdr:rowOff>136271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4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127398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4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64897</xdr:rowOff>
    </xdr:from>
    <xdr:to>
      <xdr:col>10</xdr:col>
      <xdr:colOff>165100</xdr:colOff>
      <xdr:row>38</xdr:row>
      <xdr:rowOff>166497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157624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7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110998</xdr:rowOff>
    </xdr:from>
    <xdr:to>
      <xdr:col>6</xdr:col>
      <xdr:colOff>38100</xdr:colOff>
      <xdr:row>38</xdr:row>
      <xdr:rowOff>41148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5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32275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4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95127</xdr:rowOff>
    </xdr:from>
    <xdr:to>
      <xdr:col>24</xdr:col>
      <xdr:colOff>63500</xdr:colOff>
      <xdr:row>58</xdr:row>
      <xdr:rowOff>100203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39227"/>
          <a:ext cx="838200" cy="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95483</xdr:rowOff>
    </xdr:from>
    <xdr:to>
      <xdr:col>19</xdr:col>
      <xdr:colOff>177800</xdr:colOff>
      <xdr:row>58</xdr:row>
      <xdr:rowOff>100203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39583"/>
          <a:ext cx="889000" cy="4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84417</xdr:rowOff>
    </xdr:from>
    <xdr:to>
      <xdr:col>15</xdr:col>
      <xdr:colOff>50800</xdr:colOff>
      <xdr:row>58</xdr:row>
      <xdr:rowOff>95483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28517"/>
          <a:ext cx="889000" cy="1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54254</xdr:rowOff>
    </xdr:from>
    <xdr:to>
      <xdr:col>10</xdr:col>
      <xdr:colOff>114300</xdr:colOff>
      <xdr:row>58</xdr:row>
      <xdr:rowOff>84417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98354"/>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44327</xdr:rowOff>
    </xdr:from>
    <xdr:to>
      <xdr:col>24</xdr:col>
      <xdr:colOff>114300</xdr:colOff>
      <xdr:row>58</xdr:row>
      <xdr:rowOff>145927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8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49403</xdr:rowOff>
    </xdr:from>
    <xdr:to>
      <xdr:col>20</xdr:col>
      <xdr:colOff>38100</xdr:colOff>
      <xdr:row>58</xdr:row>
      <xdr:rowOff>151003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9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142130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1008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44683</xdr:rowOff>
    </xdr:from>
    <xdr:to>
      <xdr:col>15</xdr:col>
      <xdr:colOff>101600</xdr:colOff>
      <xdr:row>58</xdr:row>
      <xdr:rowOff>146283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137410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1008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33617</xdr:rowOff>
    </xdr:from>
    <xdr:to>
      <xdr:col>10</xdr:col>
      <xdr:colOff>165100</xdr:colOff>
      <xdr:row>58</xdr:row>
      <xdr:rowOff>135217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7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126344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70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3454</xdr:rowOff>
    </xdr:from>
    <xdr:to>
      <xdr:col>6</xdr:col>
      <xdr:colOff>38100</xdr:colOff>
      <xdr:row>58</xdr:row>
      <xdr:rowOff>105054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96181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40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98437</xdr:rowOff>
    </xdr:from>
    <xdr:to>
      <xdr:col>24</xdr:col>
      <xdr:colOff>62865</xdr:colOff>
      <xdr:row>77</xdr:row>
      <xdr:rowOff>129271</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442837"/>
          <a:ext cx="1270" cy="888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133098</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3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129271</xdr:rowOff>
    </xdr:from>
    <xdr:to>
      <xdr:col>24</xdr:col>
      <xdr:colOff>152400</xdr:colOff>
      <xdr:row>77</xdr:row>
      <xdr:rowOff>129271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30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45114</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2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98437</xdr:rowOff>
    </xdr:from>
    <xdr:to>
      <xdr:col>24</xdr:col>
      <xdr:colOff>152400</xdr:colOff>
      <xdr:row>72</xdr:row>
      <xdr:rowOff>98437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442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118897</xdr:rowOff>
    </xdr:from>
    <xdr:to>
      <xdr:col>24</xdr:col>
      <xdr:colOff>63500</xdr:colOff>
      <xdr:row>76</xdr:row>
      <xdr:rowOff>101400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77647"/>
          <a:ext cx="838200" cy="15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118263</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77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139836</xdr:rowOff>
    </xdr:from>
    <xdr:to>
      <xdr:col>24</xdr:col>
      <xdr:colOff>114300</xdr:colOff>
      <xdr:row>76</xdr:row>
      <xdr:rowOff>69986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9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101400</xdr:rowOff>
    </xdr:from>
    <xdr:to>
      <xdr:col>19</xdr:col>
      <xdr:colOff>177800</xdr:colOff>
      <xdr:row>76</xdr:row>
      <xdr:rowOff>117097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31600"/>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16224</xdr:rowOff>
    </xdr:from>
    <xdr:to>
      <xdr:col>20</xdr:col>
      <xdr:colOff>38100</xdr:colOff>
      <xdr:row>76</xdr:row>
      <xdr:rowOff>117824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46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134351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2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117097</xdr:rowOff>
    </xdr:from>
    <xdr:to>
      <xdr:col>15</xdr:col>
      <xdr:colOff>50800</xdr:colOff>
      <xdr:row>77</xdr:row>
      <xdr:rowOff>10458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147297"/>
          <a:ext cx="889000" cy="6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53183</xdr:rowOff>
    </xdr:from>
    <xdr:to>
      <xdr:col>15</xdr:col>
      <xdr:colOff>101600</xdr:colOff>
      <xdr:row>76</xdr:row>
      <xdr:rowOff>154783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83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171311</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58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10458</xdr:rowOff>
    </xdr:from>
    <xdr:to>
      <xdr:col>10</xdr:col>
      <xdr:colOff>114300</xdr:colOff>
      <xdr:row>77</xdr:row>
      <xdr:rowOff>155697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12108"/>
          <a:ext cx="889000" cy="14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30012</xdr:rowOff>
    </xdr:from>
    <xdr:to>
      <xdr:col>10</xdr:col>
      <xdr:colOff>165100</xdr:colOff>
      <xdr:row>76</xdr:row>
      <xdr:rowOff>131612</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6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148140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3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122441</xdr:rowOff>
    </xdr:from>
    <xdr:to>
      <xdr:col>6</xdr:col>
      <xdr:colOff>38100</xdr:colOff>
      <xdr:row>77</xdr:row>
      <xdr:rowOff>52591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69117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27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68097</xdr:rowOff>
    </xdr:from>
    <xdr:to>
      <xdr:col>24</xdr:col>
      <xdr:colOff>114300</xdr:colOff>
      <xdr:row>75</xdr:row>
      <xdr:rowOff>169698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268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90974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7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50600</xdr:rowOff>
    </xdr:from>
    <xdr:to>
      <xdr:col>20</xdr:col>
      <xdr:colOff>38100</xdr:colOff>
      <xdr:row>76</xdr:row>
      <xdr:rowOff>152200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08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143327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173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66297</xdr:rowOff>
    </xdr:from>
    <xdr:to>
      <xdr:col>15</xdr:col>
      <xdr:colOff>101600</xdr:colOff>
      <xdr:row>76</xdr:row>
      <xdr:rowOff>167897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9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159024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18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131108</xdr:rowOff>
    </xdr:from>
    <xdr:to>
      <xdr:col>10</xdr:col>
      <xdr:colOff>165100</xdr:colOff>
      <xdr:row>77</xdr:row>
      <xdr:rowOff>61258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6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52385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5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104897</xdr:rowOff>
    </xdr:from>
    <xdr:to>
      <xdr:col>6</xdr:col>
      <xdr:colOff>38100</xdr:colOff>
      <xdr:row>78</xdr:row>
      <xdr:rowOff>35047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0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26174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39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92055</xdr:rowOff>
    </xdr:from>
    <xdr:to>
      <xdr:col>24</xdr:col>
      <xdr:colOff>63500</xdr:colOff>
      <xdr:row>96</xdr:row>
      <xdr:rowOff>125719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6551255"/>
          <a:ext cx="838200" cy="33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105332</xdr:rowOff>
    </xdr:from>
    <xdr:to>
      <xdr:col>19</xdr:col>
      <xdr:colOff>177800</xdr:colOff>
      <xdr:row>96</xdr:row>
      <xdr:rowOff>125719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2908300" y="16564532"/>
          <a:ext cx="889000" cy="2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105332</xdr:rowOff>
    </xdr:from>
    <xdr:to>
      <xdr:col>15</xdr:col>
      <xdr:colOff>50800</xdr:colOff>
      <xdr:row>96</xdr:row>
      <xdr:rowOff>144638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019300" y="16564532"/>
          <a:ext cx="889000" cy="3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61195</xdr:rowOff>
    </xdr:from>
    <xdr:to>
      <xdr:col>10</xdr:col>
      <xdr:colOff>114300</xdr:colOff>
      <xdr:row>96</xdr:row>
      <xdr:rowOff>144638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1130300" y="16520395"/>
          <a:ext cx="889000" cy="8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41255</xdr:rowOff>
    </xdr:from>
    <xdr:to>
      <xdr:col>24</xdr:col>
      <xdr:colOff>114300</xdr:colOff>
      <xdr:row>96</xdr:row>
      <xdr:rowOff>142855</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65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64132</xdr:rowOff>
    </xdr:from>
    <xdr:ext cx="534377"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635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74919</xdr:rowOff>
    </xdr:from>
    <xdr:to>
      <xdr:col>20</xdr:col>
      <xdr:colOff>38100</xdr:colOff>
      <xdr:row>97</xdr:row>
      <xdr:rowOff>5069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53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21596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530111" y="16309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54532</xdr:rowOff>
    </xdr:from>
    <xdr:to>
      <xdr:col>15</xdr:col>
      <xdr:colOff>101600</xdr:colOff>
      <xdr:row>96</xdr:row>
      <xdr:rowOff>156132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51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1209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41111" y="1628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93838</xdr:rowOff>
    </xdr:from>
    <xdr:to>
      <xdr:col>10</xdr:col>
      <xdr:colOff>165100</xdr:colOff>
      <xdr:row>97</xdr:row>
      <xdr:rowOff>23988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55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15115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52111" y="166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10395</xdr:rowOff>
    </xdr:from>
    <xdr:to>
      <xdr:col>6</xdr:col>
      <xdr:colOff>38100</xdr:colOff>
      <xdr:row>96</xdr:row>
      <xdr:rowOff>111995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46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128522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63111" y="1624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0" name="労働費最小値テキスト">
          <a:extLst>
            <a:ext uri="{FF2B5EF4-FFF2-40B4-BE49-F238E27FC236}">
              <a16:creationId xmlns:a16="http://schemas.microsoft.com/office/drawing/2014/main" id="{00000000-0008-0000-0700-000018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2" name="労働費最大値テキスト">
          <a:extLst>
            <a:ext uri="{FF2B5EF4-FFF2-40B4-BE49-F238E27FC236}">
              <a16:creationId xmlns:a16="http://schemas.microsoft.com/office/drawing/2014/main" id="{00000000-0008-0000-0700-00001A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111125</xdr:rowOff>
    </xdr:from>
    <xdr:to>
      <xdr:col>55</xdr:col>
      <xdr:colOff>0</xdr:colOff>
      <xdr:row>37</xdr:row>
      <xdr:rowOff>117602</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9639300" y="6454775"/>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153052</xdr:rowOff>
    </xdr:from>
    <xdr:ext cx="378565" cy="259045"/>
    <xdr:sp macro="" textlink="">
      <xdr:nvSpPr>
        <xdr:cNvPr id="285" name="労働費平均値テキスト">
          <a:extLst>
            <a:ext uri="{FF2B5EF4-FFF2-40B4-BE49-F238E27FC236}">
              <a16:creationId xmlns:a16="http://schemas.microsoft.com/office/drawing/2014/main" id="{00000000-0008-0000-0700-00001D010000}"/>
            </a:ext>
          </a:extLst>
        </xdr:cNvPr>
        <xdr:cNvSpPr txBox="1"/>
      </xdr:nvSpPr>
      <xdr:spPr>
        <a:xfrm>
          <a:off x="10528300" y="6496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6" name="フローチャート: 判断 285">
          <a:extLst>
            <a:ext uri="{FF2B5EF4-FFF2-40B4-BE49-F238E27FC236}">
              <a16:creationId xmlns:a16="http://schemas.microsoft.com/office/drawing/2014/main" id="{00000000-0008-0000-0700-00001E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117602</xdr:rowOff>
    </xdr:from>
    <xdr:to>
      <xdr:col>50</xdr:col>
      <xdr:colOff>114300</xdr:colOff>
      <xdr:row>37</xdr:row>
      <xdr:rowOff>133604</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8750300" y="646125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114190</xdr:rowOff>
    </xdr:from>
    <xdr:ext cx="378565"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9450017" y="6629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133604</xdr:rowOff>
    </xdr:from>
    <xdr:to>
      <xdr:col>45</xdr:col>
      <xdr:colOff>177800</xdr:colOff>
      <xdr:row>37</xdr:row>
      <xdr:rowOff>138938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7861300" y="647725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116857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8561017" y="6631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138938</xdr:rowOff>
    </xdr:from>
    <xdr:to>
      <xdr:col>41</xdr:col>
      <xdr:colOff>50800</xdr:colOff>
      <xdr:row>37</xdr:row>
      <xdr:rowOff>141986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6972300" y="648258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99712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7672017" y="661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60325</xdr:rowOff>
    </xdr:from>
    <xdr:to>
      <xdr:col>55</xdr:col>
      <xdr:colOff>50800</xdr:colOff>
      <xdr:row>37</xdr:row>
      <xdr:rowOff>161925</xdr:rowOff>
    </xdr:to>
    <xdr:sp macro="" textlink="">
      <xdr:nvSpPr>
        <xdr:cNvPr id="303" name="楕円 302">
          <a:extLst>
            <a:ext uri="{FF2B5EF4-FFF2-40B4-BE49-F238E27FC236}">
              <a16:creationId xmlns:a16="http://schemas.microsoft.com/office/drawing/2014/main" id="{00000000-0008-0000-0700-00002F010000}"/>
            </a:ext>
          </a:extLst>
        </xdr:cNvPr>
        <xdr:cNvSpPr/>
      </xdr:nvSpPr>
      <xdr:spPr>
        <a:xfrm>
          <a:off x="104267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83202</xdr:rowOff>
    </xdr:from>
    <xdr:ext cx="378565" cy="259045"/>
    <xdr:sp macro="" textlink="">
      <xdr:nvSpPr>
        <xdr:cNvPr id="304" name="労働費該当値テキスト">
          <a:extLst>
            <a:ext uri="{FF2B5EF4-FFF2-40B4-BE49-F238E27FC236}">
              <a16:creationId xmlns:a16="http://schemas.microsoft.com/office/drawing/2014/main" id="{00000000-0008-0000-0700-000030010000}"/>
            </a:ext>
          </a:extLst>
        </xdr:cNvPr>
        <xdr:cNvSpPr txBox="1"/>
      </xdr:nvSpPr>
      <xdr:spPr>
        <a:xfrm>
          <a:off x="10528300" y="6255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66802</xdr:rowOff>
    </xdr:from>
    <xdr:to>
      <xdr:col>50</xdr:col>
      <xdr:colOff>165100</xdr:colOff>
      <xdr:row>37</xdr:row>
      <xdr:rowOff>168402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9588500" y="641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13479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50017" y="61856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82804</xdr:rowOff>
    </xdr:from>
    <xdr:to>
      <xdr:col>46</xdr:col>
      <xdr:colOff>38100</xdr:colOff>
      <xdr:row>38</xdr:row>
      <xdr:rowOff>12954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8699500" y="642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29481</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61017" y="6201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88138</xdr:rowOff>
    </xdr:from>
    <xdr:to>
      <xdr:col>41</xdr:col>
      <xdr:colOff>101600</xdr:colOff>
      <xdr:row>38</xdr:row>
      <xdr:rowOff>18288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7810500" y="64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34815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2017" y="6207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91186</xdr:rowOff>
    </xdr:from>
    <xdr:to>
      <xdr:col>36</xdr:col>
      <xdr:colOff>165100</xdr:colOff>
      <xdr:row>38</xdr:row>
      <xdr:rowOff>21336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6921500" y="643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37863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3017" y="62100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99382</xdr:rowOff>
    </xdr:from>
    <xdr:to>
      <xdr:col>55</xdr:col>
      <xdr:colOff>0</xdr:colOff>
      <xdr:row>57</xdr:row>
      <xdr:rowOff>137384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872032"/>
          <a:ext cx="838200" cy="3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137384</xdr:rowOff>
    </xdr:from>
    <xdr:to>
      <xdr:col>50</xdr:col>
      <xdr:colOff>114300</xdr:colOff>
      <xdr:row>57</xdr:row>
      <xdr:rowOff>164838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8750300" y="9910034"/>
          <a:ext cx="889000" cy="2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164838</xdr:rowOff>
    </xdr:from>
    <xdr:to>
      <xdr:col>45</xdr:col>
      <xdr:colOff>177800</xdr:colOff>
      <xdr:row>57</xdr:row>
      <xdr:rowOff>167018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9937488"/>
          <a:ext cx="889000" cy="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167018</xdr:rowOff>
    </xdr:from>
    <xdr:to>
      <xdr:col>41</xdr:col>
      <xdr:colOff>50800</xdr:colOff>
      <xdr:row>58</xdr:row>
      <xdr:rowOff>52573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6972300" y="9939668"/>
          <a:ext cx="889000" cy="5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48582</xdr:rowOff>
    </xdr:from>
    <xdr:to>
      <xdr:col>55</xdr:col>
      <xdr:colOff>50800</xdr:colOff>
      <xdr:row>57</xdr:row>
      <xdr:rowOff>150182</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82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27009</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79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86584</xdr:rowOff>
    </xdr:from>
    <xdr:to>
      <xdr:col>50</xdr:col>
      <xdr:colOff>165100</xdr:colOff>
      <xdr:row>58</xdr:row>
      <xdr:rowOff>16734</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5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7861</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95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114038</xdr:rowOff>
    </xdr:from>
    <xdr:to>
      <xdr:col>46</xdr:col>
      <xdr:colOff>38100</xdr:colOff>
      <xdr:row>58</xdr:row>
      <xdr:rowOff>44188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88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35315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7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116218</xdr:rowOff>
    </xdr:from>
    <xdr:to>
      <xdr:col>41</xdr:col>
      <xdr:colOff>101600</xdr:colOff>
      <xdr:row>58</xdr:row>
      <xdr:rowOff>46368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8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37495</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9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1773</xdr:rowOff>
    </xdr:from>
    <xdr:to>
      <xdr:col>36</xdr:col>
      <xdr:colOff>165100</xdr:colOff>
      <xdr:row>58</xdr:row>
      <xdr:rowOff>103373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94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94500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1003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166208</xdr:rowOff>
    </xdr:from>
    <xdr:to>
      <xdr:col>55</xdr:col>
      <xdr:colOff>0</xdr:colOff>
      <xdr:row>78</xdr:row>
      <xdr:rowOff>170686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39308"/>
          <a:ext cx="838200" cy="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116295</xdr:rowOff>
    </xdr:from>
    <xdr:to>
      <xdr:col>50</xdr:col>
      <xdr:colOff>114300</xdr:colOff>
      <xdr:row>78</xdr:row>
      <xdr:rowOff>170686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89395"/>
          <a:ext cx="889000" cy="5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116295</xdr:rowOff>
    </xdr:from>
    <xdr:to>
      <xdr:col>45</xdr:col>
      <xdr:colOff>177800</xdr:colOff>
      <xdr:row>78</xdr:row>
      <xdr:rowOff>157511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89395"/>
          <a:ext cx="889000" cy="4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153161</xdr:rowOff>
    </xdr:from>
    <xdr:to>
      <xdr:col>41</xdr:col>
      <xdr:colOff>50800</xdr:colOff>
      <xdr:row>78</xdr:row>
      <xdr:rowOff>157511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26261"/>
          <a:ext cx="889000" cy="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115408</xdr:rowOff>
    </xdr:from>
    <xdr:to>
      <xdr:col>55</xdr:col>
      <xdr:colOff>50800</xdr:colOff>
      <xdr:row>79</xdr:row>
      <xdr:rowOff>45558</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8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119886</xdr:rowOff>
    </xdr:from>
    <xdr:to>
      <xdr:col>50</xdr:col>
      <xdr:colOff>165100</xdr:colOff>
      <xdr:row>79</xdr:row>
      <xdr:rowOff>50036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9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41163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8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65495</xdr:rowOff>
    </xdr:from>
    <xdr:to>
      <xdr:col>46</xdr:col>
      <xdr:colOff>38100</xdr:colOff>
      <xdr:row>78</xdr:row>
      <xdr:rowOff>167095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12172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21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106711</xdr:rowOff>
    </xdr:from>
    <xdr:to>
      <xdr:col>41</xdr:col>
      <xdr:colOff>101600</xdr:colOff>
      <xdr:row>79</xdr:row>
      <xdr:rowOff>36861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7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53388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25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102361</xdr:rowOff>
    </xdr:from>
    <xdr:to>
      <xdr:col>36</xdr:col>
      <xdr:colOff>165100</xdr:colOff>
      <xdr:row>79</xdr:row>
      <xdr:rowOff>32511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7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49038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25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169445</xdr:rowOff>
    </xdr:from>
    <xdr:to>
      <xdr:col>55</xdr:col>
      <xdr:colOff>0</xdr:colOff>
      <xdr:row>97</xdr:row>
      <xdr:rowOff>141125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28645"/>
          <a:ext cx="838200" cy="14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141125</xdr:rowOff>
    </xdr:from>
    <xdr:to>
      <xdr:col>50</xdr:col>
      <xdr:colOff>114300</xdr:colOff>
      <xdr:row>97</xdr:row>
      <xdr:rowOff>146555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71775"/>
          <a:ext cx="8890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143833</xdr:rowOff>
    </xdr:from>
    <xdr:to>
      <xdr:col>45</xdr:col>
      <xdr:colOff>177800</xdr:colOff>
      <xdr:row>97</xdr:row>
      <xdr:rowOff>146555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774483"/>
          <a:ext cx="88900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143833</xdr:rowOff>
    </xdr:from>
    <xdr:to>
      <xdr:col>41</xdr:col>
      <xdr:colOff>50800</xdr:colOff>
      <xdr:row>97</xdr:row>
      <xdr:rowOff>166694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74483"/>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118645</xdr:rowOff>
    </xdr:from>
    <xdr:to>
      <xdr:col>55</xdr:col>
      <xdr:colOff>50800</xdr:colOff>
      <xdr:row>97</xdr:row>
      <xdr:rowOff>48795</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7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141522</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2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90325</xdr:rowOff>
    </xdr:from>
    <xdr:to>
      <xdr:col>50</xdr:col>
      <xdr:colOff>165100</xdr:colOff>
      <xdr:row>98</xdr:row>
      <xdr:rowOff>20475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2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11602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1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95755</xdr:rowOff>
    </xdr:from>
    <xdr:to>
      <xdr:col>46</xdr:col>
      <xdr:colOff>38100</xdr:colOff>
      <xdr:row>98</xdr:row>
      <xdr:rowOff>25905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2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17032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1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93033</xdr:rowOff>
    </xdr:from>
    <xdr:to>
      <xdr:col>41</xdr:col>
      <xdr:colOff>101600</xdr:colOff>
      <xdr:row>98</xdr:row>
      <xdr:rowOff>23183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2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14310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1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115894</xdr:rowOff>
    </xdr:from>
    <xdr:to>
      <xdr:col>36</xdr:col>
      <xdr:colOff>165100</xdr:colOff>
      <xdr:row>98</xdr:row>
      <xdr:rowOff>46044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37171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3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153133</xdr:rowOff>
    </xdr:from>
    <xdr:to>
      <xdr:col>85</xdr:col>
      <xdr:colOff>127000</xdr:colOff>
      <xdr:row>37</xdr:row>
      <xdr:rowOff>167398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496783"/>
          <a:ext cx="838200" cy="1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167398</xdr:rowOff>
    </xdr:from>
    <xdr:to>
      <xdr:col>81</xdr:col>
      <xdr:colOff>50800</xdr:colOff>
      <xdr:row>38</xdr:row>
      <xdr:rowOff>29309</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4592300" y="6511048"/>
          <a:ext cx="889000" cy="3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20609</xdr:rowOff>
    </xdr:from>
    <xdr:to>
      <xdr:col>76</xdr:col>
      <xdr:colOff>114300</xdr:colOff>
      <xdr:row>38</xdr:row>
      <xdr:rowOff>29309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3703300" y="6535709"/>
          <a:ext cx="889000" cy="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20609</xdr:rowOff>
    </xdr:from>
    <xdr:to>
      <xdr:col>71</xdr:col>
      <xdr:colOff>177800</xdr:colOff>
      <xdr:row>38</xdr:row>
      <xdr:rowOff>32390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2814300" y="6535709"/>
          <a:ext cx="889000" cy="1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102333</xdr:rowOff>
    </xdr:from>
    <xdr:to>
      <xdr:col>85</xdr:col>
      <xdr:colOff>177800</xdr:colOff>
      <xdr:row>38</xdr:row>
      <xdr:rowOff>32483</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44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116597</xdr:rowOff>
    </xdr:from>
    <xdr:to>
      <xdr:col>81</xdr:col>
      <xdr:colOff>101600</xdr:colOff>
      <xdr:row>38</xdr:row>
      <xdr:rowOff>46748</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4602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37875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55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149959</xdr:rowOff>
    </xdr:from>
    <xdr:to>
      <xdr:col>76</xdr:col>
      <xdr:colOff>165100</xdr:colOff>
      <xdr:row>38</xdr:row>
      <xdr:rowOff>80109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49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71236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58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141258</xdr:rowOff>
    </xdr:from>
    <xdr:to>
      <xdr:col>72</xdr:col>
      <xdr:colOff>38100</xdr:colOff>
      <xdr:row>38</xdr:row>
      <xdr:rowOff>71408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48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62536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57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153041</xdr:rowOff>
    </xdr:from>
    <xdr:to>
      <xdr:col>67</xdr:col>
      <xdr:colOff>101600</xdr:colOff>
      <xdr:row>38</xdr:row>
      <xdr:rowOff>83190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966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74317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58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58662</xdr:rowOff>
    </xdr:from>
    <xdr:to>
      <xdr:col>85</xdr:col>
      <xdr:colOff>127000</xdr:colOff>
      <xdr:row>57</xdr:row>
      <xdr:rowOff>166805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831312"/>
          <a:ext cx="838200" cy="10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48461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821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166805</xdr:rowOff>
    </xdr:from>
    <xdr:to>
      <xdr:col>81</xdr:col>
      <xdr:colOff>50800</xdr:colOff>
      <xdr:row>58</xdr:row>
      <xdr:rowOff>64638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939455"/>
          <a:ext cx="889000" cy="6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64638</xdr:rowOff>
    </xdr:from>
    <xdr:to>
      <xdr:col>76</xdr:col>
      <xdr:colOff>114300</xdr:colOff>
      <xdr:row>58</xdr:row>
      <xdr:rowOff>91384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10008738"/>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2785</xdr:rowOff>
    </xdr:from>
    <xdr:to>
      <xdr:col>71</xdr:col>
      <xdr:colOff>177800</xdr:colOff>
      <xdr:row>58</xdr:row>
      <xdr:rowOff>91384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46885"/>
          <a:ext cx="889000" cy="8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7862</xdr:rowOff>
    </xdr:from>
    <xdr:to>
      <xdr:col>85</xdr:col>
      <xdr:colOff>177800</xdr:colOff>
      <xdr:row>57</xdr:row>
      <xdr:rowOff>109462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8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30739</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31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116005</xdr:rowOff>
    </xdr:from>
    <xdr:to>
      <xdr:col>81</xdr:col>
      <xdr:colOff>101600</xdr:colOff>
      <xdr:row>58</xdr:row>
      <xdr:rowOff>46155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37282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98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13838</xdr:rowOff>
    </xdr:from>
    <xdr:to>
      <xdr:col>76</xdr:col>
      <xdr:colOff>165100</xdr:colOff>
      <xdr:row>58</xdr:row>
      <xdr:rowOff>115438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95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106565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05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40584</xdr:rowOff>
    </xdr:from>
    <xdr:to>
      <xdr:col>72</xdr:col>
      <xdr:colOff>38100</xdr:colOff>
      <xdr:row>58</xdr:row>
      <xdr:rowOff>142184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9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133311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07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123435</xdr:rowOff>
    </xdr:from>
    <xdr:to>
      <xdr:col>67</xdr:col>
      <xdr:colOff>101600</xdr:colOff>
      <xdr:row>58</xdr:row>
      <xdr:rowOff>53585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89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70112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7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133015</xdr:rowOff>
    </xdr:from>
    <xdr:to>
      <xdr:col>85</xdr:col>
      <xdr:colOff>127000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506115"/>
          <a:ext cx="838200" cy="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82215</xdr:rowOff>
    </xdr:from>
    <xdr:to>
      <xdr:col>85</xdr:col>
      <xdr:colOff>177800</xdr:colOff>
      <xdr:row>79</xdr:row>
      <xdr:rowOff>12365</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4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168592</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3702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71366</xdr:rowOff>
    </xdr:from>
    <xdr:to>
      <xdr:col>85</xdr:col>
      <xdr:colOff>127000</xdr:colOff>
      <xdr:row>96</xdr:row>
      <xdr:rowOff>75555</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5481300" y="16530566"/>
          <a:ext cx="8382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31914</xdr:rowOff>
    </xdr:from>
    <xdr:to>
      <xdr:col>81</xdr:col>
      <xdr:colOff>50800</xdr:colOff>
      <xdr:row>96</xdr:row>
      <xdr:rowOff>71366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4592300" y="16491114"/>
          <a:ext cx="889000" cy="3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31914</xdr:rowOff>
    </xdr:from>
    <xdr:to>
      <xdr:col>76</xdr:col>
      <xdr:colOff>114300</xdr:colOff>
      <xdr:row>96</xdr:row>
      <xdr:rowOff>52558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491114"/>
          <a:ext cx="889000" cy="2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52558</xdr:rowOff>
    </xdr:from>
    <xdr:to>
      <xdr:col>71</xdr:col>
      <xdr:colOff>177800</xdr:colOff>
      <xdr:row>96</xdr:row>
      <xdr:rowOff>74109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511758"/>
          <a:ext cx="889000" cy="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24755</xdr:rowOff>
    </xdr:from>
    <xdr:to>
      <xdr:col>85</xdr:col>
      <xdr:colOff>177800</xdr:colOff>
      <xdr:row>96</xdr:row>
      <xdr:rowOff>126355</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48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3182</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46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20566</xdr:rowOff>
    </xdr:from>
    <xdr:to>
      <xdr:col>81</xdr:col>
      <xdr:colOff>101600</xdr:colOff>
      <xdr:row>96</xdr:row>
      <xdr:rowOff>122166</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47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113293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57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152564</xdr:rowOff>
    </xdr:from>
    <xdr:to>
      <xdr:col>76</xdr:col>
      <xdr:colOff>165100</xdr:colOff>
      <xdr:row>96</xdr:row>
      <xdr:rowOff>82714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44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73841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53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1758</xdr:rowOff>
    </xdr:from>
    <xdr:to>
      <xdr:col>72</xdr:col>
      <xdr:colOff>38100</xdr:colOff>
      <xdr:row>96</xdr:row>
      <xdr:rowOff>103358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46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94485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55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23309</xdr:rowOff>
    </xdr:from>
    <xdr:to>
      <xdr:col>67</xdr:col>
      <xdr:colOff>101600</xdr:colOff>
      <xdr:row>96</xdr:row>
      <xdr:rowOff>124909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48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116036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57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民生費が住民一人当たり</a:t>
          </a:r>
          <a:r>
            <a:rPr kumimoji="1" lang="en-US" altLang="ja-JP" sz="1100">
              <a:solidFill>
                <a:schemeClr val="dk1"/>
              </a:solidFill>
              <a:effectLst/>
              <a:latin typeface="+mn-lt"/>
              <a:ea typeface="+mn-ea"/>
              <a:cs typeface="+mn-cs"/>
            </a:rPr>
            <a:t>217,050</a:t>
          </a:r>
          <a:r>
            <a:rPr kumimoji="1" lang="ja-JP" altLang="en-US" sz="1100">
              <a:solidFill>
                <a:schemeClr val="dk1"/>
              </a:solidFill>
              <a:effectLst/>
              <a:latin typeface="+mn-lt"/>
              <a:ea typeface="+mn-ea"/>
              <a:cs typeface="+mn-cs"/>
            </a:rPr>
            <a:t>円と類似団体平均を上回っている主な要因は、子育て支援拠点整備事業の着手により普通建設事業費が増加したためである。</a:t>
          </a:r>
          <a:r>
            <a:rPr kumimoji="1" lang="ja-JP" altLang="ja-JP" sz="1100">
              <a:solidFill>
                <a:schemeClr val="dk1"/>
              </a:solidFill>
              <a:effectLst/>
              <a:latin typeface="+mn-lt"/>
              <a:ea typeface="+mn-ea"/>
              <a:cs typeface="+mn-cs"/>
            </a:rPr>
            <a:t>衛生費が住民一人当たり</a:t>
          </a:r>
          <a:r>
            <a:rPr kumimoji="1" lang="en-US" altLang="ja-JP" sz="1100">
              <a:solidFill>
                <a:schemeClr val="dk1"/>
              </a:solidFill>
              <a:effectLst/>
              <a:latin typeface="+mn-lt"/>
              <a:ea typeface="+mn-ea"/>
              <a:cs typeface="+mn-cs"/>
            </a:rPr>
            <a:t>85,421</a:t>
          </a:r>
          <a:r>
            <a:rPr kumimoji="1" lang="ja-JP" altLang="ja-JP" sz="1100">
              <a:solidFill>
                <a:schemeClr val="dk1"/>
              </a:solidFill>
              <a:effectLst/>
              <a:latin typeface="+mn-lt"/>
              <a:ea typeface="+mn-ea"/>
              <a:cs typeface="+mn-cs"/>
            </a:rPr>
            <a:t>円と類似団体平均を上回っている要因は、国民健康保険関ケ原診療所に関する経費が多額なためである。平成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の国民健康保険関ケ原病院の診療所化に伴い、町の財政負担の軽減が図れたが、依然、多額の赤字補填が必要な状況にあり、大きな負担となっている。健全な財政維持のために、より一層の経営改善に努めていく必要がある。</a:t>
          </a:r>
          <a:r>
            <a:rPr kumimoji="1" lang="ja-JP" altLang="en-US" sz="1100">
              <a:solidFill>
                <a:schemeClr val="dk1"/>
              </a:solidFill>
              <a:effectLst/>
              <a:latin typeface="+mn-lt"/>
              <a:ea typeface="+mn-ea"/>
              <a:cs typeface="+mn-cs"/>
            </a:rPr>
            <a:t>土木費が住民一人当たり</a:t>
          </a:r>
          <a:r>
            <a:rPr kumimoji="1" lang="en-US" altLang="ja-JP" sz="1100">
              <a:solidFill>
                <a:schemeClr val="dk1"/>
              </a:solidFill>
              <a:effectLst/>
              <a:latin typeface="+mn-lt"/>
              <a:ea typeface="+mn-ea"/>
              <a:cs typeface="+mn-cs"/>
            </a:rPr>
            <a:t>136,988</a:t>
          </a:r>
          <a:r>
            <a:rPr kumimoji="1" lang="ja-JP" altLang="en-US" sz="1100">
              <a:solidFill>
                <a:schemeClr val="dk1"/>
              </a:solidFill>
              <a:effectLst/>
              <a:latin typeface="+mn-lt"/>
              <a:ea typeface="+mn-ea"/>
              <a:cs typeface="+mn-cs"/>
            </a:rPr>
            <a:t>円と類似団体平均を上回った主な要因は、名神高速道路跨道橋撤去事業の増により物件費が増加したためである。教育費</a:t>
          </a:r>
          <a:r>
            <a:rPr kumimoji="1" lang="ja-JP" altLang="ja-JP" sz="1100">
              <a:solidFill>
                <a:schemeClr val="dk1"/>
              </a:solidFill>
              <a:effectLst/>
              <a:latin typeface="+mn-lt"/>
              <a:ea typeface="+mn-ea"/>
              <a:cs typeface="+mn-cs"/>
            </a:rPr>
            <a:t>が住民一人当たり</a:t>
          </a:r>
          <a:r>
            <a:rPr kumimoji="1" lang="en-US" altLang="ja-JP" sz="1100">
              <a:solidFill>
                <a:schemeClr val="dk1"/>
              </a:solidFill>
              <a:effectLst/>
              <a:latin typeface="+mn-lt"/>
              <a:ea typeface="+mn-ea"/>
              <a:cs typeface="+mn-cs"/>
            </a:rPr>
            <a:t>117,315</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と類似団体平均を上回った主な要因は、</a:t>
          </a:r>
          <a:r>
            <a:rPr kumimoji="1" lang="ja-JP" altLang="en-US" sz="1100">
              <a:solidFill>
                <a:schemeClr val="dk1"/>
              </a:solidFill>
              <a:effectLst/>
              <a:latin typeface="+mn-lt"/>
              <a:ea typeface="+mn-ea"/>
              <a:cs typeface="+mn-cs"/>
            </a:rPr>
            <a:t>町民体育館耐震改修事業の増により普通建設事業が増加したためである。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岐阜県関ケ原町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年度は、実質単年度収支については赤字となったが、</a:t>
          </a:r>
          <a:r>
            <a:rPr kumimoji="1" lang="ja-JP" altLang="en-US" sz="1100">
              <a:solidFill>
                <a:schemeClr val="dk1"/>
              </a:solidFill>
              <a:effectLst/>
              <a:latin typeface="+mn-lt"/>
              <a:ea typeface="+mn-ea"/>
              <a:cs typeface="+mn-cs"/>
            </a:rPr>
            <a:t>財政調整基金の</a:t>
          </a:r>
          <a:r>
            <a:rPr kumimoji="1" lang="ja-JP" altLang="ja-JP" sz="1100">
              <a:solidFill>
                <a:schemeClr val="dk1"/>
              </a:solidFill>
              <a:effectLst/>
              <a:latin typeface="+mn-lt"/>
              <a:ea typeface="+mn-ea"/>
              <a:cs typeface="+mn-cs"/>
            </a:rPr>
            <a:t>取崩しを回避し、基金への積立てを行ったため、財政調整基金残高については前年度比で増加している。今後の公共施設の老朽化への対応や人口減少等に伴う税収減に備える必要があることから、引き続き経常経費の抑制に努めるとともに、積極的な基金の積立てを行い、健全財政に努め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岐阜県関ケ原町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一般会計及び連結対象の各特別会計等においては、いずれも黒字決算で推移している。平成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より病院事業から規模を縮小した診療所事業（国民健康保険事業特別会計（直診勘定））や上下水道事業などの公営企業の経営健全化の推進に努め、今後の事業を見据えた計画的な財政運営をしていく必要があ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岐阜県関ケ原町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元利償還金は年々増加傾向だったが、令和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年度末に大口の償還が終了したことから一時的に減少して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。ただ、</a:t>
          </a:r>
          <a:r>
            <a:rPr kumimoji="1" lang="ja-JP" altLang="en-US" sz="1100">
              <a:solidFill>
                <a:schemeClr val="dk1"/>
              </a:solidFill>
              <a:effectLst/>
              <a:latin typeface="+mn-lt"/>
              <a:ea typeface="+mn-ea"/>
              <a:cs typeface="+mn-cs"/>
            </a:rPr>
            <a:t>今後必要となる</a:t>
          </a:r>
          <a:r>
            <a:rPr kumimoji="1" lang="ja-JP" altLang="ja-JP" sz="1100">
              <a:solidFill>
                <a:schemeClr val="dk1"/>
              </a:solidFill>
              <a:effectLst/>
              <a:latin typeface="+mn-lt"/>
              <a:ea typeface="+mn-ea"/>
              <a:cs typeface="+mn-cs"/>
            </a:rPr>
            <a:t>公共施設の老朽化への対応</a:t>
          </a:r>
          <a:r>
            <a:rPr kumimoji="1" lang="ja-JP" altLang="en-US" sz="1100">
              <a:solidFill>
                <a:schemeClr val="dk1"/>
              </a:solidFill>
              <a:effectLst/>
              <a:latin typeface="+mn-lt"/>
              <a:ea typeface="+mn-ea"/>
              <a:cs typeface="+mn-cs"/>
            </a:rPr>
            <a:t>や、建設中の子育て支援拠点施設の完成に伴い</a:t>
          </a:r>
          <a:r>
            <a:rPr kumimoji="1" lang="ja-JP" altLang="ja-JP" sz="1100">
              <a:solidFill>
                <a:schemeClr val="dk1"/>
              </a:solidFill>
              <a:effectLst/>
              <a:latin typeface="+mn-lt"/>
              <a:ea typeface="+mn-ea"/>
              <a:cs typeface="+mn-cs"/>
            </a:rPr>
            <a:t>公債費の増が見込まれている。今後の起債発行については、実質公債費比率の動向に注視し、計画的な事業の執行と借入に努めていく必要がある。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岐阜県関ケ原町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公営企業債等繰入見込額、一部事務組合等負担見込額</a:t>
          </a:r>
          <a:r>
            <a:rPr kumimoji="1" lang="ja-JP" altLang="en-US" sz="1100">
              <a:solidFill>
                <a:schemeClr val="dk1"/>
              </a:solidFill>
              <a:effectLst/>
              <a:latin typeface="+mn-lt"/>
              <a:ea typeface="+mn-ea"/>
              <a:cs typeface="+mn-cs"/>
            </a:rPr>
            <a:t>が減少したものの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大規模事業の借入により一般会計等に係る地方債の現在高が増加したため</a:t>
          </a:r>
          <a:r>
            <a:rPr kumimoji="1" lang="ja-JP" altLang="ja-JP" sz="1100">
              <a:solidFill>
                <a:schemeClr val="dk1"/>
              </a:solidFill>
              <a:effectLst/>
              <a:latin typeface="+mn-lt"/>
              <a:ea typeface="+mn-ea"/>
              <a:cs typeface="+mn-cs"/>
            </a:rPr>
            <a:t>将来負担比率の分子が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また、減債基金の取崩しにより充当可能基金が減少したため、将来負担比率の分母が減少し、結果的に将来負担比率は増加した。</a:t>
          </a:r>
          <a:endParaRPr lang="ja-JP" altLang="ja-JP" sz="1400">
            <a:effectLst/>
          </a:endParaRPr>
        </a:p>
        <a:p>
          <a:r>
            <a:rPr kumimoji="1" lang="ja-JP" altLang="ja-JP" sz="1100">
              <a:solidFill>
                <a:schemeClr val="dk1"/>
              </a:solidFill>
              <a:effectLst/>
              <a:latin typeface="+mn-lt"/>
              <a:ea typeface="+mn-ea"/>
              <a:cs typeface="+mn-cs"/>
            </a:rPr>
            <a:t>　今後も厳しい財政状況が予想されるため、基金の取崩しは慎重に行い、積極的な積立てと新規地方債の発行の抑制など、より一層努めていく必要がある。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岐阜県関ケ原町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財政調整基金に</a:t>
          </a:r>
          <a:r>
            <a:rPr kumimoji="1" lang="en-US" altLang="ja-JP" sz="1300">
              <a:solidFill>
                <a:schemeClr val="dk1"/>
              </a:solidFill>
              <a:effectLst/>
              <a:latin typeface="+mn-lt"/>
              <a:ea typeface="+mn-ea"/>
              <a:cs typeface="+mn-cs"/>
            </a:rPr>
            <a:t>62</a:t>
          </a:r>
          <a:r>
            <a:rPr kumimoji="1" lang="ja-JP" altLang="en-US" sz="1300">
              <a:solidFill>
                <a:schemeClr val="dk1"/>
              </a:solidFill>
              <a:effectLst/>
              <a:latin typeface="+mn-lt"/>
              <a:ea typeface="+mn-ea"/>
              <a:cs typeface="+mn-cs"/>
            </a:rPr>
            <a:t>百万円、特定目的基金に</a:t>
          </a:r>
          <a:r>
            <a:rPr kumimoji="1" lang="en-US" altLang="ja-JP" sz="1300">
              <a:solidFill>
                <a:schemeClr val="dk1"/>
              </a:solidFill>
              <a:effectLst/>
              <a:latin typeface="+mn-lt"/>
              <a:ea typeface="+mn-ea"/>
              <a:cs typeface="+mn-cs"/>
            </a:rPr>
            <a:t>12</a:t>
          </a:r>
          <a:r>
            <a:rPr kumimoji="1" lang="ja-JP" altLang="en-US" sz="1300">
              <a:solidFill>
                <a:schemeClr val="dk1"/>
              </a:solidFill>
              <a:effectLst/>
              <a:latin typeface="+mn-lt"/>
              <a:ea typeface="+mn-ea"/>
              <a:cs typeface="+mn-cs"/>
            </a:rPr>
            <a:t>百万円積み立てを行ったが、町債の償還に充てるため減債基金を取崩したことにより、基金全体で</a:t>
          </a:r>
          <a:r>
            <a:rPr kumimoji="1" lang="en-US" altLang="ja-JP" sz="1300">
              <a:solidFill>
                <a:schemeClr val="dk1"/>
              </a:solidFill>
              <a:effectLst/>
              <a:latin typeface="+mn-lt"/>
              <a:ea typeface="+mn-ea"/>
              <a:cs typeface="+mn-cs"/>
            </a:rPr>
            <a:t>105</a:t>
          </a:r>
          <a:r>
            <a:rPr kumimoji="1" lang="ja-JP" altLang="en-US" sz="1300">
              <a:solidFill>
                <a:schemeClr val="dk1"/>
              </a:solidFill>
              <a:effectLst/>
              <a:latin typeface="+mn-lt"/>
              <a:ea typeface="+mn-ea"/>
              <a:cs typeface="+mn-cs"/>
            </a:rPr>
            <a:t>百万円の減となった。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今後も厳しい財政状況が見込まれることから、</a:t>
          </a:r>
          <a:r>
            <a:rPr kumimoji="1" lang="ja-JP" altLang="en-US" sz="1300">
              <a:solidFill>
                <a:schemeClr val="dk1"/>
              </a:solidFill>
              <a:effectLst/>
              <a:latin typeface="+mn-lt"/>
              <a:ea typeface="+mn-ea"/>
              <a:cs typeface="+mn-cs"/>
            </a:rPr>
            <a:t>事務事業の見直しによる</a:t>
          </a:r>
          <a:r>
            <a:rPr kumimoji="1" lang="ja-JP" altLang="ja-JP" sz="1300">
              <a:solidFill>
                <a:schemeClr val="dk1"/>
              </a:solidFill>
              <a:effectLst/>
              <a:latin typeface="+mn-lt"/>
              <a:ea typeface="+mn-ea"/>
              <a:cs typeface="+mn-cs"/>
            </a:rPr>
            <a:t>計画的な積立てを行い、健全財政維持に努める。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教育施設基金：教育施設充実のための基金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国道バイパス建設促進対策事業基金：本町内に計画中の国道</a:t>
          </a:r>
          <a:r>
            <a:rPr kumimoji="1" lang="en-US" altLang="ja-JP" sz="1100" b="0" i="0" baseline="0">
              <a:solidFill>
                <a:schemeClr val="dk1"/>
              </a:solidFill>
              <a:effectLst/>
              <a:latin typeface="+mn-lt"/>
              <a:ea typeface="+mn-ea"/>
              <a:cs typeface="+mn-cs"/>
            </a:rPr>
            <a:t>21</a:t>
          </a:r>
          <a:r>
            <a:rPr kumimoji="1" lang="ja-JP" altLang="ja-JP" sz="1100" b="0" i="0" baseline="0">
              <a:solidFill>
                <a:schemeClr val="dk1"/>
              </a:solidFill>
              <a:effectLst/>
              <a:latin typeface="+mn-lt"/>
              <a:ea typeface="+mn-ea"/>
              <a:cs typeface="+mn-cs"/>
            </a:rPr>
            <a:t>号関ケ原バイパスの建設を促進するための諸事業の円滑な実施をはかるための基金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社会福祉振興基金：社会福祉振興のための基金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教育振興基金：教育振興のための基金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ふるさと農村活性化対策基金：土地改良施設等の利活用に係る集落共同活動を支援し、農村の活性化を図るための基金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廃棄物処理施設整備基金：廃棄物の処理施設整備等の関連事業に要する経費に充てるための基金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ふるさと応援基金：関ケ原町のまちづくりを応援する個人又は団体等からの寄附金を財源とした活力あるまちづくりを進めていくための基金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森林環境譲与税基金：</a:t>
          </a:r>
          <a:r>
            <a:rPr kumimoji="1" lang="ja-JP" altLang="ja-JP" sz="1100">
              <a:solidFill>
                <a:schemeClr val="dk1"/>
              </a:solidFill>
              <a:effectLst/>
              <a:latin typeface="+mn-lt"/>
              <a:ea typeface="+mn-ea"/>
              <a:cs typeface="+mn-cs"/>
            </a:rPr>
            <a:t>関ケ原町における間伐や人材育成、担い手の確保、木材利用の促進や普及啓発等の森林整備及びその促進を図るための基金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教育施設基金：定額分及び基金利息の積立てにより増加となった。</a:t>
          </a:r>
          <a:endParaRPr lang="ja-JP" altLang="ja-JP" sz="1400">
            <a:effectLst/>
          </a:endParaRPr>
        </a:p>
        <a:p>
          <a:r>
            <a:rPr kumimoji="1" lang="ja-JP" altLang="ja-JP" sz="1100" b="0" i="0" baseline="0">
              <a:solidFill>
                <a:schemeClr val="dk1"/>
              </a:solidFill>
              <a:effectLst/>
              <a:latin typeface="+mn-lt"/>
              <a:ea typeface="+mn-ea"/>
              <a:cs typeface="+mn-cs"/>
            </a:rPr>
            <a:t>     国道バイパス建設促進対策事業基金、廃棄物処理施設整備基金：基金利息の積立てにより増加となった。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社会福祉基金：寄附金及び基金利息の積立てにより増加となった。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教育振興基金：寄附金の積立てにより増加となった。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森林環境譲与税基金：</a:t>
          </a:r>
          <a:r>
            <a:rPr lang="ja-JP" altLang="en-US" sz="1100" b="0" i="0" baseline="0">
              <a:solidFill>
                <a:schemeClr val="dk1"/>
              </a:solidFill>
              <a:effectLst/>
              <a:latin typeface="+mn-lt"/>
              <a:ea typeface="+mn-ea"/>
              <a:cs typeface="+mn-cs"/>
            </a:rPr>
            <a:t>森林環境譲与税事業の決算余剰金を積み立てたことにより増加となった。</a:t>
          </a:r>
          <a:endParaRPr lang="en-US" altLang="ja-JP" sz="1100" b="0" i="0" baseline="0">
            <a:solidFill>
              <a:schemeClr val="dk1"/>
            </a:solidFill>
            <a:effectLst/>
            <a:latin typeface="+mn-lt"/>
            <a:ea typeface="+mn-ea"/>
            <a:cs typeface="+mn-cs"/>
          </a:endParaRPr>
        </a:p>
        <a:p>
          <a:pPr eaLnBrk="1" fontAlgn="auto" latinLnBrk="0" hangingPunct="1"/>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教育施設基金：将来の教育施設の設備更新、施設改修等に活用するため、毎年度</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百万円以上の積立てを行う。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決算余剰金を</a:t>
          </a:r>
          <a:r>
            <a:rPr kumimoji="1" lang="en-US" altLang="ja-JP" sz="1300">
              <a:solidFill>
                <a:schemeClr val="dk1"/>
              </a:solidFill>
              <a:effectLst/>
              <a:latin typeface="+mn-lt"/>
              <a:ea typeface="+mn-ea"/>
              <a:cs typeface="+mn-cs"/>
            </a:rPr>
            <a:t>62</a:t>
          </a:r>
          <a:r>
            <a:rPr kumimoji="1" lang="ja-JP" altLang="ja-JP" sz="1300">
              <a:solidFill>
                <a:schemeClr val="dk1"/>
              </a:solidFill>
              <a:effectLst/>
              <a:latin typeface="+mn-lt"/>
              <a:ea typeface="+mn-ea"/>
              <a:cs typeface="+mn-cs"/>
            </a:rPr>
            <a:t>百万円積み立てたことによる増加</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財政調整基金の残高は、標準財政規模の</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％を目途に維持をしていく。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　普通交付税再算定分等</a:t>
          </a:r>
          <a:r>
            <a:rPr kumimoji="1" lang="en-US" altLang="ja-JP" sz="1300">
              <a:solidFill>
                <a:schemeClr val="dk1"/>
              </a:solidFill>
              <a:effectLst/>
              <a:latin typeface="+mn-ea"/>
              <a:ea typeface="+mn-ea"/>
              <a:cs typeface="+mn-cs"/>
            </a:rPr>
            <a:t>21</a:t>
          </a:r>
          <a:r>
            <a:rPr kumimoji="1" lang="ja-JP" altLang="en-US" sz="1300">
              <a:solidFill>
                <a:schemeClr val="dk1"/>
              </a:solidFill>
              <a:effectLst/>
              <a:latin typeface="+mn-ea"/>
              <a:ea typeface="+mn-ea"/>
              <a:cs typeface="+mn-cs"/>
            </a:rPr>
            <a:t>百万円積み立てたが、町債償還のため</a:t>
          </a:r>
          <a:r>
            <a:rPr kumimoji="1" lang="en-US" altLang="ja-JP" sz="1300">
              <a:solidFill>
                <a:schemeClr val="dk1"/>
              </a:solidFill>
              <a:effectLst/>
              <a:latin typeface="+mn-ea"/>
              <a:ea typeface="+mn-ea"/>
              <a:cs typeface="+mn-cs"/>
            </a:rPr>
            <a:t>200</a:t>
          </a:r>
          <a:r>
            <a:rPr kumimoji="1" lang="ja-JP" altLang="en-US" sz="1300">
              <a:solidFill>
                <a:schemeClr val="dk1"/>
              </a:solidFill>
              <a:effectLst/>
              <a:latin typeface="+mn-ea"/>
              <a:ea typeface="+mn-ea"/>
              <a:cs typeface="+mn-cs"/>
            </a:rPr>
            <a:t>百万円取崩したことによる減少</a:t>
          </a:r>
          <a:endParaRPr kumimoji="1" lang="en-US" altLang="ja-JP"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過疎地域からの自立に向けた施策の推進により、公債費の増加が見込まれていることから、将来の償還計画を踏まえ、計画的な積立てを実施し、標準財政規模の</a:t>
          </a:r>
          <a:r>
            <a:rPr kumimoji="1" lang="en-US" altLang="ja-JP" sz="1300">
              <a:solidFill>
                <a:schemeClr val="dk1"/>
              </a:solidFill>
              <a:effectLst/>
              <a:latin typeface="+mn-lt"/>
              <a:ea typeface="+mn-ea"/>
              <a:cs typeface="+mn-cs"/>
            </a:rPr>
            <a:t>10</a:t>
          </a:r>
          <a:r>
            <a:rPr kumimoji="1" lang="ja-JP" altLang="ja-JP" sz="1300">
              <a:solidFill>
                <a:schemeClr val="dk1"/>
              </a:solidFill>
              <a:effectLst/>
              <a:latin typeface="+mn-lt"/>
              <a:ea typeface="+mn-ea"/>
              <a:cs typeface="+mn-cs"/>
            </a:rPr>
            <a:t>％を目途に維持をしていく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0B01225-2445-4ED5-9FB9-B08AAFF622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D7E8C8A-8378-4428-8317-0DEE343799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176F538-6DB5-408F-9DC9-BE2716C53F3C}"/>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27F88A2-CD34-48DA-9E1F-F9A5A40DCDCC}"/>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5F1D8D9-CD1B-49EE-AEFB-C5E6C50ACEAB}"/>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AFE38A9-7B63-433A-A4CC-058CEAFE280C}"/>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F26C85F-8447-4EFD-B93D-AEA5BF945205}"/>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15A3CD8-C921-464D-8A01-A8274A49E82B}"/>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0A13A61-EA6A-45F4-ADB6-433DC23EDA54}"/>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7CF1D8E-EADE-4D9C-93A6-44AAF21C380A}"/>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6280D3B-5F1D-473A-AA65-02CFF4B21B3F}"/>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EBD4130-40A0-493B-ACD2-EAAA0E039EA4}"/>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6,135
5,941
49.28
5,225,008
5,029,614
178,794
2,967,661
3,798,602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3E65C6C-245F-4D31-95F8-6744C27E7764}"/>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86D8354-A8BD-4FA8-9D27-EB7A255B813C}"/>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37F8985-EAFF-41C0-83E3-1ED6D8905E48}"/>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28.4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7759ED6-F479-4F50-B231-A7AC3BEBBB37}"/>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6BF3CA9-482D-464F-9318-DEBC6DDC4D57}"/>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84252E3-3278-4F55-8FCA-886821BD9967}"/>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609E487-7D5B-4417-9806-93C9B73BA8A1}"/>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3309178-6A28-4733-984B-58F23CD968DC}"/>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637A746-95B6-4FC5-8076-902E76CC3537}"/>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6B61708-C85A-49B9-80CB-002403D3AA01}"/>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B39B656-F9A5-4D06-9A57-92AEAD770DFD}"/>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198BD10-87FC-4C82-83BB-5A92A437A419}"/>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FBE460E-7ADC-4495-AFC4-775069E52975}"/>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D83B1C2-BC79-49E4-9C43-D4CDDFFA26F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7772A75-5731-4DAC-B8D7-F8A9481CE99B}"/>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0B9BE39-7068-4F1F-AE2A-11872572B15C}"/>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2207EC5-5299-4216-9300-D1CC07E6BCDC}"/>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4CAB08D-0CF7-4E59-873C-6BA30E752003}"/>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654B89A-7F98-46ED-A41C-EA60CA5A2CBE}"/>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EB42DBA-59CF-45F2-B4E0-01EEAE9D789C}"/>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88DDA9C-D8C7-43D3-B16A-44CD1A890F40}"/>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17F5299F-DF36-4296-8C71-65C7DF15B4C8}"/>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1F91EFD-70BA-4511-BA15-00EBD02594A7}"/>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457A382-E221-4B06-BBAE-A8FB3156AB7D}"/>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77DB276-57B2-4A03-BB5C-B79F19C85D0F}"/>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0C4B87E-50B0-4FEF-A8B7-B1EF34C0A94B}"/>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013444F-6737-4E5A-AC60-3E3B16270349}"/>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93E44A0-4988-4B6E-87E2-A48F71E11E8E}"/>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41B9EF2-4A61-411A-AD3A-38CA363E571C}"/>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578DCEE-B507-47C0-9DE5-B884E0CC992C}"/>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0D33AAA-2DE3-43D5-BB58-F1074ABD8525}"/>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E98004A-1D1A-4A1E-9CD5-E874A2F98EF9}"/>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2FFE534-1E42-4D5A-A21B-643B9FCC6B9A}"/>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D57BC0A-BA97-4A3F-B274-3055F41D0639}"/>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C8CA5ED-82B6-4D24-A687-76784A5D1290}"/>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平成</a:t>
          </a:r>
          <a:r>
            <a:rPr kumimoji="1" lang="en-US" altLang="ja-JP" sz="1100" baseline="0">
              <a:solidFill>
                <a:schemeClr val="dk1"/>
              </a:solidFill>
              <a:effectLst/>
              <a:latin typeface="+mn-lt"/>
              <a:ea typeface="+mn-ea"/>
              <a:cs typeface="+mn-cs"/>
            </a:rPr>
            <a:t>26</a:t>
          </a:r>
          <a:r>
            <a:rPr kumimoji="1" lang="ja-JP" altLang="ja-JP" sz="1100" baseline="0">
              <a:solidFill>
                <a:schemeClr val="dk1"/>
              </a:solidFill>
              <a:effectLst/>
              <a:latin typeface="+mn-lt"/>
              <a:ea typeface="+mn-ea"/>
              <a:cs typeface="+mn-cs"/>
            </a:rPr>
            <a:t>年度までに庁舎及び小中学校の建設を行なったこともあり、</a:t>
          </a:r>
          <a:r>
            <a:rPr kumimoji="1" lang="ja-JP" altLang="ja-JP" sz="1100">
              <a:solidFill>
                <a:schemeClr val="dk1"/>
              </a:solidFill>
              <a:effectLst/>
              <a:latin typeface="+mn-lt"/>
              <a:ea typeface="+mn-ea"/>
              <a:cs typeface="+mn-cs"/>
            </a:rPr>
            <a:t>有形固定資産減価償却率は類似団体より低い水準にあるが、公営住宅や認定こども園、公民館の老朽化が進んでいる。公共施設個別施設計画により適正な管理に努めていく必要があり、令和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年度にかけて認定こども園を含めた子育て支援拠点施設の整備を図る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2D1FC7A-B898-4914-BA4C-65361FBFA8D4}"/>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B7E46BB-2F9F-4AA2-9710-BED42FC3AA59}"/>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C69028F-E4E7-4F59-89BA-EE505C4C8646}"/>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479236BB-957E-40F8-AE78-3A568000C3DE}"/>
            </a:ext>
          </a:extLst>
        </xdr:cNvPr>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255AEB9C-EC0E-4FF4-9E49-2914373FEBC6}"/>
            </a:ext>
          </a:extLst>
        </xdr:cNvPr>
        <xdr:cNvSpPr txBox="1"/>
      </xdr:nvSpPr>
      <xdr:spPr>
        <a:xfrm>
          <a:off x="721516" y="568914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7D5B6B7-8394-4E6B-A46B-3F787BC4331C}"/>
            </a:ext>
          </a:extLst>
        </xdr:cNvPr>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B465FB6-8EBD-4E1B-B9A7-BBFC29595AB5}"/>
            </a:ext>
          </a:extLst>
        </xdr:cNvPr>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2D9100F2-A84C-4A0D-917C-76C9EACA12B4}"/>
            </a:ext>
          </a:extLst>
        </xdr:cNvPr>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859B5D68-8069-474C-AA40-19ADE4789630}"/>
            </a:ext>
          </a:extLst>
        </xdr:cNvPr>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0503B7C-A056-4E54-874E-A0C992224E43}"/>
            </a:ext>
          </a:extLst>
        </xdr:cNvPr>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A1E18F3C-8082-47E2-9CA5-2F1BCAE39F55}"/>
            </a:ext>
          </a:extLst>
        </xdr:cNvPr>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35BFB5B-3408-4A63-BF99-784E719D5196}"/>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D561F7D3-0F77-4F5C-A8DE-3EA1C83DF62D}"/>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9939EF7E-1799-4D19-9AFA-113150911CAB}"/>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EE34D72F-DF33-41E5-B27B-0DA37AEF9F31}"/>
            </a:ext>
          </a:extLst>
        </xdr:cNvPr>
        <xdr:cNvCxnSpPr/>
      </xdr:nvCxnSpPr>
      <xdr:spPr>
        <a:xfrm flipV="1">
          <a:off x="4206240" y="446455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1D8B5E33-BEB2-48A3-BC50-7E942DD88239}"/>
            </a:ext>
          </a:extLst>
        </xdr:cNvPr>
        <xdr:cNvSpPr txBox="1"/>
      </xdr:nvSpPr>
      <xdr:spPr>
        <a:xfrm>
          <a:off x="4258945" y="5577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9B8E5E95-E69C-4E13-9E48-AA424B2610FB}"/>
            </a:ext>
          </a:extLst>
        </xdr:cNvPr>
        <xdr:cNvCxnSpPr/>
      </xdr:nvCxnSpPr>
      <xdr:spPr>
        <a:xfrm>
          <a:off x="4119245" y="557352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9269F1BA-45C1-41BB-8AD3-9F649D201FEF}"/>
            </a:ext>
          </a:extLst>
        </xdr:cNvPr>
        <xdr:cNvSpPr txBox="1"/>
      </xdr:nvSpPr>
      <xdr:spPr>
        <a:xfrm>
          <a:off x="4258945" y="4243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9EF4526-F94C-4712-9B23-0EDB0FD2EBFB}"/>
            </a:ext>
          </a:extLst>
        </xdr:cNvPr>
        <xdr:cNvCxnSpPr/>
      </xdr:nvCxnSpPr>
      <xdr:spPr>
        <a:xfrm>
          <a:off x="4119245" y="44645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319AED6B-2EAC-41B6-8485-819FC00F8B14}"/>
            </a:ext>
          </a:extLst>
        </xdr:cNvPr>
        <xdr:cNvSpPr txBox="1"/>
      </xdr:nvSpPr>
      <xdr:spPr>
        <a:xfrm>
          <a:off x="4258945" y="5035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A9BC79A7-7665-4AC2-8868-193CB17090FF}"/>
            </a:ext>
          </a:extLst>
        </xdr:cNvPr>
        <xdr:cNvSpPr/>
      </xdr:nvSpPr>
      <xdr:spPr>
        <a:xfrm>
          <a:off x="4157345" y="505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5812B937-964F-4112-A99E-BEB375A0F619}"/>
            </a:ext>
          </a:extLst>
        </xdr:cNvPr>
        <xdr:cNvSpPr/>
      </xdr:nvSpPr>
      <xdr:spPr>
        <a:xfrm>
          <a:off x="3537585" y="5031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1BD9668B-3AFA-48B9-9B85-5BD3EA81BD34}"/>
            </a:ext>
          </a:extLst>
        </xdr:cNvPr>
        <xdr:cNvSpPr/>
      </xdr:nvSpPr>
      <xdr:spPr>
        <a:xfrm>
          <a:off x="2867025" y="50332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82F8B73A-49EB-4BCD-B19D-2CC7ED26B724}"/>
            </a:ext>
          </a:extLst>
        </xdr:cNvPr>
        <xdr:cNvSpPr/>
      </xdr:nvSpPr>
      <xdr:spPr>
        <a:xfrm>
          <a:off x="2196465" y="50176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EB555619-08E3-42CC-9ADF-6057F3897EB4}"/>
            </a:ext>
          </a:extLst>
        </xdr:cNvPr>
        <xdr:cNvSpPr/>
      </xdr:nvSpPr>
      <xdr:spPr>
        <a:xfrm>
          <a:off x="1525905" y="4970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041A7E7-CCAE-4126-9F09-0B1CF6C905CF}"/>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2AECB5C-5D9C-49CA-8472-C8EE53641D86}"/>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4E473B2-E91F-4DA8-AB44-814F56512B33}"/>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C728563-4CC0-4F50-983E-CC2D7319E808}"/>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5E8385E-46A2-428B-8C99-B5C5BFA8B528}"/>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89154</xdr:rowOff>
    </xdr:from>
    <xdr:to>
      <xdr:col>23</xdr:col>
      <xdr:colOff>136525</xdr:colOff>
      <xdr:row>30</xdr:row>
      <xdr:rowOff>19304</xdr:rowOff>
    </xdr:to>
    <xdr:sp macro="" textlink="">
      <xdr:nvSpPr>
        <xdr:cNvPr id="79" name="楕円 78">
          <a:extLst>
            <a:ext uri="{FF2B5EF4-FFF2-40B4-BE49-F238E27FC236}">
              <a16:creationId xmlns:a16="http://schemas.microsoft.com/office/drawing/2014/main" id="{AC9FF85E-9FA0-424F-B39A-006E5116A7B0}"/>
            </a:ext>
          </a:extLst>
        </xdr:cNvPr>
        <xdr:cNvSpPr/>
      </xdr:nvSpPr>
      <xdr:spPr>
        <a:xfrm>
          <a:off x="4157345" y="4950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112031</xdr:rowOff>
    </xdr:from>
    <xdr:ext cx="405111" cy="259045"/>
    <xdr:sp macro="" textlink="">
      <xdr:nvSpPr>
        <xdr:cNvPr id="80" name="有形固定資産減価償却率該当値テキスト">
          <a:extLst>
            <a:ext uri="{FF2B5EF4-FFF2-40B4-BE49-F238E27FC236}">
              <a16:creationId xmlns:a16="http://schemas.microsoft.com/office/drawing/2014/main" id="{6B34C5D4-AC61-48EE-B7E8-C7122444F5F5}"/>
            </a:ext>
          </a:extLst>
        </xdr:cNvPr>
        <xdr:cNvSpPr txBox="1"/>
      </xdr:nvSpPr>
      <xdr:spPr>
        <a:xfrm>
          <a:off x="4258945" y="4805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52451</xdr:rowOff>
    </xdr:from>
    <xdr:to>
      <xdr:col>19</xdr:col>
      <xdr:colOff>187325</xdr:colOff>
      <xdr:row>29</xdr:row>
      <xdr:rowOff>154051</xdr:rowOff>
    </xdr:to>
    <xdr:sp macro="" textlink="">
      <xdr:nvSpPr>
        <xdr:cNvPr id="81" name="楕円 80">
          <a:extLst>
            <a:ext uri="{FF2B5EF4-FFF2-40B4-BE49-F238E27FC236}">
              <a16:creationId xmlns:a16="http://schemas.microsoft.com/office/drawing/2014/main" id="{0D55DC2B-FA6A-429A-9FB8-7B6F652597B0}"/>
            </a:ext>
          </a:extLst>
        </xdr:cNvPr>
        <xdr:cNvSpPr/>
      </xdr:nvSpPr>
      <xdr:spPr>
        <a:xfrm>
          <a:off x="3537585" y="49140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103251</xdr:rowOff>
    </xdr:from>
    <xdr:to>
      <xdr:col>23</xdr:col>
      <xdr:colOff>85725</xdr:colOff>
      <xdr:row>29</xdr:row>
      <xdr:rowOff>139954</xdr:rowOff>
    </xdr:to>
    <xdr:cxnSp macro="">
      <xdr:nvCxnSpPr>
        <xdr:cNvPr id="82" name="直線コネクタ 81">
          <a:extLst>
            <a:ext uri="{FF2B5EF4-FFF2-40B4-BE49-F238E27FC236}">
              <a16:creationId xmlns:a16="http://schemas.microsoft.com/office/drawing/2014/main" id="{9A36F528-C167-43DE-95B4-E897026DF0DD}"/>
            </a:ext>
          </a:extLst>
        </xdr:cNvPr>
        <xdr:cNvCxnSpPr/>
      </xdr:nvCxnSpPr>
      <xdr:spPr>
        <a:xfrm>
          <a:off x="3588385" y="4964811"/>
          <a:ext cx="61976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7112</xdr:rowOff>
    </xdr:from>
    <xdr:to>
      <xdr:col>15</xdr:col>
      <xdr:colOff>187325</xdr:colOff>
      <xdr:row>29</xdr:row>
      <xdr:rowOff>108712</xdr:rowOff>
    </xdr:to>
    <xdr:sp macro="" textlink="">
      <xdr:nvSpPr>
        <xdr:cNvPr id="83" name="楕円 82">
          <a:extLst>
            <a:ext uri="{FF2B5EF4-FFF2-40B4-BE49-F238E27FC236}">
              <a16:creationId xmlns:a16="http://schemas.microsoft.com/office/drawing/2014/main" id="{111C3527-8C00-437F-8F80-C03B18C86596}"/>
            </a:ext>
          </a:extLst>
        </xdr:cNvPr>
        <xdr:cNvSpPr/>
      </xdr:nvSpPr>
      <xdr:spPr>
        <a:xfrm>
          <a:off x="2867025" y="4868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57912</xdr:rowOff>
    </xdr:from>
    <xdr:to>
      <xdr:col>19</xdr:col>
      <xdr:colOff>136525</xdr:colOff>
      <xdr:row>29</xdr:row>
      <xdr:rowOff>103251</xdr:rowOff>
    </xdr:to>
    <xdr:cxnSp macro="">
      <xdr:nvCxnSpPr>
        <xdr:cNvPr id="84" name="直線コネクタ 83">
          <a:extLst>
            <a:ext uri="{FF2B5EF4-FFF2-40B4-BE49-F238E27FC236}">
              <a16:creationId xmlns:a16="http://schemas.microsoft.com/office/drawing/2014/main" id="{347EAB98-B9C1-4434-A750-DCD2B74CEDCC}"/>
            </a:ext>
          </a:extLst>
        </xdr:cNvPr>
        <xdr:cNvCxnSpPr/>
      </xdr:nvCxnSpPr>
      <xdr:spPr>
        <a:xfrm>
          <a:off x="2917825" y="4919472"/>
          <a:ext cx="670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141859</xdr:rowOff>
    </xdr:from>
    <xdr:to>
      <xdr:col>11</xdr:col>
      <xdr:colOff>187325</xdr:colOff>
      <xdr:row>29</xdr:row>
      <xdr:rowOff>72009</xdr:rowOff>
    </xdr:to>
    <xdr:sp macro="" textlink="">
      <xdr:nvSpPr>
        <xdr:cNvPr id="85" name="楕円 84">
          <a:extLst>
            <a:ext uri="{FF2B5EF4-FFF2-40B4-BE49-F238E27FC236}">
              <a16:creationId xmlns:a16="http://schemas.microsoft.com/office/drawing/2014/main" id="{0CBD93D3-3DE3-4046-B6E0-36B0B5E349C2}"/>
            </a:ext>
          </a:extLst>
        </xdr:cNvPr>
        <xdr:cNvSpPr/>
      </xdr:nvSpPr>
      <xdr:spPr>
        <a:xfrm>
          <a:off x="2196465" y="48357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21209</xdr:rowOff>
    </xdr:from>
    <xdr:to>
      <xdr:col>15</xdr:col>
      <xdr:colOff>136525</xdr:colOff>
      <xdr:row>29</xdr:row>
      <xdr:rowOff>57912</xdr:rowOff>
    </xdr:to>
    <xdr:cxnSp macro="">
      <xdr:nvCxnSpPr>
        <xdr:cNvPr id="86" name="直線コネクタ 85">
          <a:extLst>
            <a:ext uri="{FF2B5EF4-FFF2-40B4-BE49-F238E27FC236}">
              <a16:creationId xmlns:a16="http://schemas.microsoft.com/office/drawing/2014/main" id="{09EA4810-F834-4018-9DDF-F8D29765B2C4}"/>
            </a:ext>
          </a:extLst>
        </xdr:cNvPr>
        <xdr:cNvCxnSpPr/>
      </xdr:nvCxnSpPr>
      <xdr:spPr>
        <a:xfrm>
          <a:off x="2247265" y="4882769"/>
          <a:ext cx="67056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124587</xdr:rowOff>
    </xdr:from>
    <xdr:to>
      <xdr:col>7</xdr:col>
      <xdr:colOff>187325</xdr:colOff>
      <xdr:row>29</xdr:row>
      <xdr:rowOff>54737</xdr:rowOff>
    </xdr:to>
    <xdr:sp macro="" textlink="">
      <xdr:nvSpPr>
        <xdr:cNvPr id="87" name="楕円 86">
          <a:extLst>
            <a:ext uri="{FF2B5EF4-FFF2-40B4-BE49-F238E27FC236}">
              <a16:creationId xmlns:a16="http://schemas.microsoft.com/office/drawing/2014/main" id="{D839DD22-C120-40A1-B43F-ABE0EA0FB4C6}"/>
            </a:ext>
          </a:extLst>
        </xdr:cNvPr>
        <xdr:cNvSpPr/>
      </xdr:nvSpPr>
      <xdr:spPr>
        <a:xfrm>
          <a:off x="1525905" y="4818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3937</xdr:rowOff>
    </xdr:from>
    <xdr:to>
      <xdr:col>11</xdr:col>
      <xdr:colOff>136525</xdr:colOff>
      <xdr:row>29</xdr:row>
      <xdr:rowOff>21209</xdr:rowOff>
    </xdr:to>
    <xdr:cxnSp macro="">
      <xdr:nvCxnSpPr>
        <xdr:cNvPr id="88" name="直線コネクタ 87">
          <a:extLst>
            <a:ext uri="{FF2B5EF4-FFF2-40B4-BE49-F238E27FC236}">
              <a16:creationId xmlns:a16="http://schemas.microsoft.com/office/drawing/2014/main" id="{CBBE7C3A-5D31-483C-8069-4A7528ED60BC}"/>
            </a:ext>
          </a:extLst>
        </xdr:cNvPr>
        <xdr:cNvCxnSpPr/>
      </xdr:nvCxnSpPr>
      <xdr:spPr>
        <a:xfrm>
          <a:off x="1576705" y="4865497"/>
          <a:ext cx="67056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5D5AB24D-F3F7-4274-8542-5F09646F6E63}"/>
            </a:ext>
          </a:extLst>
        </xdr:cNvPr>
        <xdr:cNvSpPr txBox="1"/>
      </xdr:nvSpPr>
      <xdr:spPr>
        <a:xfrm>
          <a:off x="3395989" y="512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E07BC048-1B23-4981-BA3A-6A51B314D144}"/>
            </a:ext>
          </a:extLst>
        </xdr:cNvPr>
        <xdr:cNvSpPr txBox="1"/>
      </xdr:nvSpPr>
      <xdr:spPr>
        <a:xfrm>
          <a:off x="2738129" y="5125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58E4D97B-7219-4E39-ABA2-0A3575486F52}"/>
            </a:ext>
          </a:extLst>
        </xdr:cNvPr>
        <xdr:cNvSpPr txBox="1"/>
      </xdr:nvSpPr>
      <xdr:spPr>
        <a:xfrm>
          <a:off x="2067569" y="5106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A34111DA-15E1-4EFC-BCCE-0CE65114E56D}"/>
            </a:ext>
          </a:extLst>
        </xdr:cNvPr>
        <xdr:cNvSpPr txBox="1"/>
      </xdr:nvSpPr>
      <xdr:spPr>
        <a:xfrm>
          <a:off x="1397009" y="505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170578</xdr:rowOff>
    </xdr:from>
    <xdr:ext cx="405111" cy="259045"/>
    <xdr:sp macro="" textlink="">
      <xdr:nvSpPr>
        <xdr:cNvPr id="93" name="n_1mainValue有形固定資産減価償却率">
          <a:extLst>
            <a:ext uri="{FF2B5EF4-FFF2-40B4-BE49-F238E27FC236}">
              <a16:creationId xmlns:a16="http://schemas.microsoft.com/office/drawing/2014/main" id="{C8DE0809-3748-4146-B010-0D9E0037892B}"/>
            </a:ext>
          </a:extLst>
        </xdr:cNvPr>
        <xdr:cNvSpPr txBox="1"/>
      </xdr:nvSpPr>
      <xdr:spPr>
        <a:xfrm>
          <a:off x="3395989" y="4696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125239</xdr:rowOff>
    </xdr:from>
    <xdr:ext cx="405111" cy="259045"/>
    <xdr:sp macro="" textlink="">
      <xdr:nvSpPr>
        <xdr:cNvPr id="94" name="n_2mainValue有形固定資産減価償却率">
          <a:extLst>
            <a:ext uri="{FF2B5EF4-FFF2-40B4-BE49-F238E27FC236}">
              <a16:creationId xmlns:a16="http://schemas.microsoft.com/office/drawing/2014/main" id="{AF9A5DBB-723F-4395-9AA8-F919658C748B}"/>
            </a:ext>
          </a:extLst>
        </xdr:cNvPr>
        <xdr:cNvSpPr txBox="1"/>
      </xdr:nvSpPr>
      <xdr:spPr>
        <a:xfrm>
          <a:off x="2738129" y="465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88536</xdr:rowOff>
    </xdr:from>
    <xdr:ext cx="405111" cy="259045"/>
    <xdr:sp macro="" textlink="">
      <xdr:nvSpPr>
        <xdr:cNvPr id="95" name="n_3mainValue有形固定資産減価償却率">
          <a:extLst>
            <a:ext uri="{FF2B5EF4-FFF2-40B4-BE49-F238E27FC236}">
              <a16:creationId xmlns:a16="http://schemas.microsoft.com/office/drawing/2014/main" id="{E4ED0DFE-29B7-4172-8C7F-D36DDC2D2847}"/>
            </a:ext>
          </a:extLst>
        </xdr:cNvPr>
        <xdr:cNvSpPr txBox="1"/>
      </xdr:nvSpPr>
      <xdr:spPr>
        <a:xfrm>
          <a:off x="2067569" y="461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71264</xdr:rowOff>
    </xdr:from>
    <xdr:ext cx="405111" cy="259045"/>
    <xdr:sp macro="" textlink="">
      <xdr:nvSpPr>
        <xdr:cNvPr id="96" name="n_4mainValue有形固定資産減価償却率">
          <a:extLst>
            <a:ext uri="{FF2B5EF4-FFF2-40B4-BE49-F238E27FC236}">
              <a16:creationId xmlns:a16="http://schemas.microsoft.com/office/drawing/2014/main" id="{2818646C-EFD9-4D55-B3C3-260720A2C91C}"/>
            </a:ext>
          </a:extLst>
        </xdr:cNvPr>
        <xdr:cNvSpPr txBox="1"/>
      </xdr:nvSpPr>
      <xdr:spPr>
        <a:xfrm>
          <a:off x="1397009" y="4597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2FE3518-F0C7-4D8C-8771-1DD13DC73E2D}"/>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5B76AC0-12C7-447F-9465-C2FD797955A4}"/>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33B3FF2F-560D-429B-A02E-89937AB16328}"/>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73433AA5-F7AE-4DB7-ABBA-D6299AC4D259}"/>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81510138-CB3F-4B88-9623-9FD95EEC04A4}"/>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838F7B2C-7FE3-4702-A77D-CD7B1F788624}"/>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836F69F5-B931-466C-BC6B-8DA7F8B22D89}"/>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8312A41D-662F-4EDD-91EA-8D7E4F2F3985}"/>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61E2E047-94D8-4790-93F3-8756787A6FD8}"/>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459D93A-6B18-4AEE-9C50-830A0DA584AD}"/>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3EF094D7-996F-454C-B7E2-E658FEA1D37D}"/>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F8ED010F-A24D-40EB-9C00-EC6F30E95FB8}"/>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32EA2A08-715F-410F-9ABE-F2C17F987A1D}"/>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債務償還比率は類似団体と比べると高く</a:t>
          </a:r>
          <a:r>
            <a:rPr kumimoji="1" lang="ja-JP" altLang="en-US" sz="1100">
              <a:solidFill>
                <a:schemeClr val="dk1"/>
              </a:solidFill>
              <a:effectLst/>
              <a:latin typeface="+mn-lt"/>
              <a:ea typeface="+mn-ea"/>
              <a:cs typeface="+mn-cs"/>
            </a:rPr>
            <a:t>、近年は増加傾向にある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基金の取り崩し等により将来負担額の充当可能財源が減少したこと、経常経費充当財源が増加したことにより</a:t>
          </a:r>
          <a:r>
            <a:rPr kumimoji="1" lang="ja-JP" altLang="ja-JP" sz="1100">
              <a:solidFill>
                <a:schemeClr val="dk1"/>
              </a:solidFill>
              <a:effectLst/>
              <a:latin typeface="+mn-lt"/>
              <a:ea typeface="+mn-ea"/>
              <a:cs typeface="+mn-cs"/>
            </a:rPr>
            <a:t>により債務償還比率は増加した。引き続き経常収支比率の抑制に努める必要がある。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37C2383D-CCF7-449A-9E18-12F470325028}"/>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774BF505-9CCB-482F-B772-E38FDA8C7A27}"/>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5F29399C-5521-4667-B70B-1BC43228CE23}"/>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B2AC2DBA-DD9F-4834-A43D-302E48779B90}"/>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41F18126-3CDC-43DC-BCCA-B8DA4EA03978}"/>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78041578-D71D-4B8E-8B28-408B884C3C28}"/>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52FA51A-8D55-4C25-BF1A-2316414302BD}"/>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73AD83B7-9017-42C7-A1B4-17AC8C569B44}"/>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2F02E851-E0FF-4F15-9AFA-D589E380AB9E}"/>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2EA2EEDE-42BA-469E-9F90-E2BCFF46AB3E}"/>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485E383F-89E2-467D-9C26-ADE92AB5B706}"/>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4DA7549E-1641-47FF-A553-EFA91FA71AF7}"/>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840A685A-7431-4EF6-9701-5AA8E3BE9EFB}"/>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C4CB0E70-46B1-40A7-85E7-D16F3CF3E47C}"/>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6E8952F8-8C93-47DD-90B7-4DB4C3AC6EBC}"/>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584B7E93-C091-42B9-A7EE-017B32FF5CB9}"/>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D9A58EE-C80A-438D-AEF9-870A991B613E}"/>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328F933D-9942-4AF8-9FFB-6F047C8CABF3}"/>
            </a:ext>
          </a:extLst>
        </xdr:cNvPr>
        <xdr:cNvCxnSpPr/>
      </xdr:nvCxnSpPr>
      <xdr:spPr>
        <a:xfrm flipV="1">
          <a:off x="13027660" y="439084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D34BFC5E-97D3-4562-96BB-17C7896D94CB}"/>
            </a:ext>
          </a:extLst>
        </xdr:cNvPr>
        <xdr:cNvSpPr txBox="1"/>
      </xdr:nvSpPr>
      <xdr:spPr>
        <a:xfrm>
          <a:off x="13080365" y="57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107C8ADA-26C2-4FC8-9CE1-C4D76A617A4E}"/>
            </a:ext>
          </a:extLst>
        </xdr:cNvPr>
        <xdr:cNvCxnSpPr/>
      </xdr:nvCxnSpPr>
      <xdr:spPr>
        <a:xfrm>
          <a:off x="12963525" y="571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ABB975C-71D7-494A-A7C1-3369EC509237}"/>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F3BDD808-1760-4BD9-82A1-9F908D04949F}"/>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9E7FFA86-A217-4B2B-8005-58B0D80CF895}"/>
            </a:ext>
          </a:extLst>
        </xdr:cNvPr>
        <xdr:cNvSpPr txBox="1"/>
      </xdr:nvSpPr>
      <xdr:spPr>
        <a:xfrm>
          <a:off x="13080365" y="4635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9962C717-F9A7-4499-8240-A7FA515E4840}"/>
            </a:ext>
          </a:extLst>
        </xdr:cNvPr>
        <xdr:cNvSpPr/>
      </xdr:nvSpPr>
      <xdr:spPr>
        <a:xfrm>
          <a:off x="13001625" y="47807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1F2A5A22-B858-40E7-8CA7-C7AB132C7230}"/>
            </a:ext>
          </a:extLst>
        </xdr:cNvPr>
        <xdr:cNvSpPr/>
      </xdr:nvSpPr>
      <xdr:spPr>
        <a:xfrm>
          <a:off x="12359005" y="4818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32F8AAA1-193E-4786-837E-F4057256CEBA}"/>
            </a:ext>
          </a:extLst>
        </xdr:cNvPr>
        <xdr:cNvSpPr/>
      </xdr:nvSpPr>
      <xdr:spPr>
        <a:xfrm>
          <a:off x="11688445" y="4846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BCDB5A75-8E0A-4793-9BA1-71BE8B888CC6}"/>
            </a:ext>
          </a:extLst>
        </xdr:cNvPr>
        <xdr:cNvSpPr/>
      </xdr:nvSpPr>
      <xdr:spPr>
        <a:xfrm>
          <a:off x="11017885" y="4831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899331EC-67FB-408E-AF40-7E01DAACCD42}"/>
            </a:ext>
          </a:extLst>
        </xdr:cNvPr>
        <xdr:cNvSpPr/>
      </xdr:nvSpPr>
      <xdr:spPr>
        <a:xfrm>
          <a:off x="10347325" y="50023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0DB2EFC-DFA2-4AC1-9FAC-753026D8AB08}"/>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49E9ABC-18B1-4B4B-AC27-3B15DE1D7822}"/>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7A9D2EE-E8D8-4A84-BED3-FBCC8AC7C7E5}"/>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5425664-90DC-4589-901A-89E420437FEB}"/>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9BE36A4-1ACA-427D-8CC8-EEB5F1586CB4}"/>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91</xdr:rowOff>
    </xdr:from>
    <xdr:to>
      <xdr:col>76</xdr:col>
      <xdr:colOff>73025</xdr:colOff>
      <xdr:row>31</xdr:row>
      <xdr:rowOff>101691</xdr:rowOff>
    </xdr:to>
    <xdr:sp macro="" textlink="">
      <xdr:nvSpPr>
        <xdr:cNvPr id="143" name="楕円 142">
          <a:extLst>
            <a:ext uri="{FF2B5EF4-FFF2-40B4-BE49-F238E27FC236}">
              <a16:creationId xmlns:a16="http://schemas.microsoft.com/office/drawing/2014/main" id="{852DB6C5-5931-4828-86EA-588C3A337596}"/>
            </a:ext>
          </a:extLst>
        </xdr:cNvPr>
        <xdr:cNvSpPr/>
      </xdr:nvSpPr>
      <xdr:spPr>
        <a:xfrm>
          <a:off x="13001625" y="51969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149968</xdr:rowOff>
    </xdr:from>
    <xdr:ext cx="469744" cy="259045"/>
    <xdr:sp macro="" textlink="">
      <xdr:nvSpPr>
        <xdr:cNvPr id="144" name="債務償還比率該当値テキスト">
          <a:extLst>
            <a:ext uri="{FF2B5EF4-FFF2-40B4-BE49-F238E27FC236}">
              <a16:creationId xmlns:a16="http://schemas.microsoft.com/office/drawing/2014/main" id="{2F3CFDC2-B883-497A-B45D-D34283ADF572}"/>
            </a:ext>
          </a:extLst>
        </xdr:cNvPr>
        <xdr:cNvSpPr txBox="1"/>
      </xdr:nvSpPr>
      <xdr:spPr>
        <a:xfrm>
          <a:off x="13080365" y="517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148218</xdr:rowOff>
    </xdr:from>
    <xdr:to>
      <xdr:col>72</xdr:col>
      <xdr:colOff>123825</xdr:colOff>
      <xdr:row>30</xdr:row>
      <xdr:rowOff>78368</xdr:rowOff>
    </xdr:to>
    <xdr:sp macro="" textlink="">
      <xdr:nvSpPr>
        <xdr:cNvPr id="145" name="楕円 144">
          <a:extLst>
            <a:ext uri="{FF2B5EF4-FFF2-40B4-BE49-F238E27FC236}">
              <a16:creationId xmlns:a16="http://schemas.microsoft.com/office/drawing/2014/main" id="{09B0DD9E-C2DE-4C85-AA1E-C228DF51221A}"/>
            </a:ext>
          </a:extLst>
        </xdr:cNvPr>
        <xdr:cNvSpPr/>
      </xdr:nvSpPr>
      <xdr:spPr>
        <a:xfrm>
          <a:off x="12359005" y="50097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27568</xdr:rowOff>
    </xdr:from>
    <xdr:to>
      <xdr:col>76</xdr:col>
      <xdr:colOff>22225</xdr:colOff>
      <xdr:row>31</xdr:row>
      <xdr:rowOff>50891</xdr:rowOff>
    </xdr:to>
    <xdr:cxnSp macro="">
      <xdr:nvCxnSpPr>
        <xdr:cNvPr id="146" name="直線コネクタ 145">
          <a:extLst>
            <a:ext uri="{FF2B5EF4-FFF2-40B4-BE49-F238E27FC236}">
              <a16:creationId xmlns:a16="http://schemas.microsoft.com/office/drawing/2014/main" id="{7CDCFF37-2A33-4C16-BE91-534002B57274}"/>
            </a:ext>
          </a:extLst>
        </xdr:cNvPr>
        <xdr:cNvCxnSpPr/>
      </xdr:nvCxnSpPr>
      <xdr:spPr>
        <a:xfrm>
          <a:off x="12409805" y="5056768"/>
          <a:ext cx="619760" cy="19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83448</xdr:rowOff>
    </xdr:from>
    <xdr:to>
      <xdr:col>68</xdr:col>
      <xdr:colOff>123825</xdr:colOff>
      <xdr:row>30</xdr:row>
      <xdr:rowOff>13598</xdr:rowOff>
    </xdr:to>
    <xdr:sp macro="" textlink="">
      <xdr:nvSpPr>
        <xdr:cNvPr id="147" name="楕円 146">
          <a:extLst>
            <a:ext uri="{FF2B5EF4-FFF2-40B4-BE49-F238E27FC236}">
              <a16:creationId xmlns:a16="http://schemas.microsoft.com/office/drawing/2014/main" id="{E50C32D6-A624-406D-B8FA-771341D6A5AC}"/>
            </a:ext>
          </a:extLst>
        </xdr:cNvPr>
        <xdr:cNvSpPr/>
      </xdr:nvSpPr>
      <xdr:spPr>
        <a:xfrm>
          <a:off x="11688445" y="49450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134248</xdr:rowOff>
    </xdr:from>
    <xdr:to>
      <xdr:col>72</xdr:col>
      <xdr:colOff>73025</xdr:colOff>
      <xdr:row>30</xdr:row>
      <xdr:rowOff>27568</xdr:rowOff>
    </xdr:to>
    <xdr:cxnSp macro="">
      <xdr:nvCxnSpPr>
        <xdr:cNvPr id="148" name="直線コネクタ 147">
          <a:extLst>
            <a:ext uri="{FF2B5EF4-FFF2-40B4-BE49-F238E27FC236}">
              <a16:creationId xmlns:a16="http://schemas.microsoft.com/office/drawing/2014/main" id="{627D9441-1D00-43D9-9381-A3CC6D552923}"/>
            </a:ext>
          </a:extLst>
        </xdr:cNvPr>
        <xdr:cNvCxnSpPr/>
      </xdr:nvCxnSpPr>
      <xdr:spPr>
        <a:xfrm>
          <a:off x="11739245" y="4995808"/>
          <a:ext cx="670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29936</xdr:rowOff>
    </xdr:from>
    <xdr:to>
      <xdr:col>64</xdr:col>
      <xdr:colOff>123825</xdr:colOff>
      <xdr:row>29</xdr:row>
      <xdr:rowOff>131536</xdr:rowOff>
    </xdr:to>
    <xdr:sp macro="" textlink="">
      <xdr:nvSpPr>
        <xdr:cNvPr id="149" name="楕円 148">
          <a:extLst>
            <a:ext uri="{FF2B5EF4-FFF2-40B4-BE49-F238E27FC236}">
              <a16:creationId xmlns:a16="http://schemas.microsoft.com/office/drawing/2014/main" id="{2A9C6902-2EE9-4EED-BE35-77B7E6711395}"/>
            </a:ext>
          </a:extLst>
        </xdr:cNvPr>
        <xdr:cNvSpPr/>
      </xdr:nvSpPr>
      <xdr:spPr>
        <a:xfrm>
          <a:off x="11017885" y="489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80736</xdr:rowOff>
    </xdr:from>
    <xdr:to>
      <xdr:col>68</xdr:col>
      <xdr:colOff>73025</xdr:colOff>
      <xdr:row>29</xdr:row>
      <xdr:rowOff>134248</xdr:rowOff>
    </xdr:to>
    <xdr:cxnSp macro="">
      <xdr:nvCxnSpPr>
        <xdr:cNvPr id="150" name="直線コネクタ 149">
          <a:extLst>
            <a:ext uri="{FF2B5EF4-FFF2-40B4-BE49-F238E27FC236}">
              <a16:creationId xmlns:a16="http://schemas.microsoft.com/office/drawing/2014/main" id="{C49ED38C-7A30-4CB6-8F18-379264E38A6E}"/>
            </a:ext>
          </a:extLst>
        </xdr:cNvPr>
        <xdr:cNvCxnSpPr/>
      </xdr:nvCxnSpPr>
      <xdr:spPr>
        <a:xfrm>
          <a:off x="11068685" y="4942296"/>
          <a:ext cx="670560" cy="5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21064</xdr:rowOff>
    </xdr:from>
    <xdr:to>
      <xdr:col>60</xdr:col>
      <xdr:colOff>123825</xdr:colOff>
      <xdr:row>31</xdr:row>
      <xdr:rowOff>122664</xdr:rowOff>
    </xdr:to>
    <xdr:sp macro="" textlink="">
      <xdr:nvSpPr>
        <xdr:cNvPr id="151" name="楕円 150">
          <a:extLst>
            <a:ext uri="{FF2B5EF4-FFF2-40B4-BE49-F238E27FC236}">
              <a16:creationId xmlns:a16="http://schemas.microsoft.com/office/drawing/2014/main" id="{17622854-881E-4DB4-A2C4-80181713AAF0}"/>
            </a:ext>
          </a:extLst>
        </xdr:cNvPr>
        <xdr:cNvSpPr/>
      </xdr:nvSpPr>
      <xdr:spPr>
        <a:xfrm>
          <a:off x="10347325" y="52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80736</xdr:rowOff>
    </xdr:from>
    <xdr:to>
      <xdr:col>64</xdr:col>
      <xdr:colOff>73025</xdr:colOff>
      <xdr:row>31</xdr:row>
      <xdr:rowOff>71864</xdr:rowOff>
    </xdr:to>
    <xdr:cxnSp macro="">
      <xdr:nvCxnSpPr>
        <xdr:cNvPr id="152" name="直線コネクタ 151">
          <a:extLst>
            <a:ext uri="{FF2B5EF4-FFF2-40B4-BE49-F238E27FC236}">
              <a16:creationId xmlns:a16="http://schemas.microsoft.com/office/drawing/2014/main" id="{2A324C84-787B-47A8-ACEC-F31E853EB37D}"/>
            </a:ext>
          </a:extLst>
        </xdr:cNvPr>
        <xdr:cNvCxnSpPr/>
      </xdr:nvCxnSpPr>
      <xdr:spPr>
        <a:xfrm flipV="1">
          <a:off x="10398125" y="4942296"/>
          <a:ext cx="670560" cy="32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BC74D3FB-295A-42FD-955A-EC6D9A635510}"/>
            </a:ext>
          </a:extLst>
        </xdr:cNvPr>
        <xdr:cNvSpPr txBox="1"/>
      </xdr:nvSpPr>
      <xdr:spPr>
        <a:xfrm>
          <a:off x="12185092" y="459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727F9DBF-0C19-4E3B-AB73-A5B91E3196C1}"/>
            </a:ext>
          </a:extLst>
        </xdr:cNvPr>
        <xdr:cNvSpPr txBox="1"/>
      </xdr:nvSpPr>
      <xdr:spPr>
        <a:xfrm>
          <a:off x="11527232" y="462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A621D47F-617D-41E2-8FA1-A0FE50728B31}"/>
            </a:ext>
          </a:extLst>
        </xdr:cNvPr>
        <xdr:cNvSpPr txBox="1"/>
      </xdr:nvSpPr>
      <xdr:spPr>
        <a:xfrm>
          <a:off x="10856672" y="461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EA3A089E-9483-46D0-B008-FAB311ABB494}"/>
            </a:ext>
          </a:extLst>
        </xdr:cNvPr>
        <xdr:cNvSpPr txBox="1"/>
      </xdr:nvSpPr>
      <xdr:spPr>
        <a:xfrm>
          <a:off x="10186112" y="478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69495</xdr:rowOff>
    </xdr:from>
    <xdr:ext cx="469744" cy="259045"/>
    <xdr:sp macro="" textlink="">
      <xdr:nvSpPr>
        <xdr:cNvPr id="157" name="n_1mainValue債務償還比率">
          <a:extLst>
            <a:ext uri="{FF2B5EF4-FFF2-40B4-BE49-F238E27FC236}">
              <a16:creationId xmlns:a16="http://schemas.microsoft.com/office/drawing/2014/main" id="{ACC3237E-2A80-4158-8CCD-11A93BA7CEF4}"/>
            </a:ext>
          </a:extLst>
        </xdr:cNvPr>
        <xdr:cNvSpPr txBox="1"/>
      </xdr:nvSpPr>
      <xdr:spPr>
        <a:xfrm>
          <a:off x="12185092" y="509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4725</xdr:rowOff>
    </xdr:from>
    <xdr:ext cx="469744" cy="259045"/>
    <xdr:sp macro="" textlink="">
      <xdr:nvSpPr>
        <xdr:cNvPr id="158" name="n_2mainValue債務償還比率">
          <a:extLst>
            <a:ext uri="{FF2B5EF4-FFF2-40B4-BE49-F238E27FC236}">
              <a16:creationId xmlns:a16="http://schemas.microsoft.com/office/drawing/2014/main" id="{0E3A96C1-A5B6-4170-876C-80E2F32DAF55}"/>
            </a:ext>
          </a:extLst>
        </xdr:cNvPr>
        <xdr:cNvSpPr txBox="1"/>
      </xdr:nvSpPr>
      <xdr:spPr>
        <a:xfrm>
          <a:off x="11527232" y="503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122663</xdr:rowOff>
    </xdr:from>
    <xdr:ext cx="469744" cy="259045"/>
    <xdr:sp macro="" textlink="">
      <xdr:nvSpPr>
        <xdr:cNvPr id="159" name="n_3mainValue債務償還比率">
          <a:extLst>
            <a:ext uri="{FF2B5EF4-FFF2-40B4-BE49-F238E27FC236}">
              <a16:creationId xmlns:a16="http://schemas.microsoft.com/office/drawing/2014/main" id="{2CDB2928-5AA9-46B0-8805-02373BDF4494}"/>
            </a:ext>
          </a:extLst>
        </xdr:cNvPr>
        <xdr:cNvSpPr txBox="1"/>
      </xdr:nvSpPr>
      <xdr:spPr>
        <a:xfrm>
          <a:off x="10856672" y="49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113791</xdr:rowOff>
    </xdr:from>
    <xdr:ext cx="469744" cy="259045"/>
    <xdr:sp macro="" textlink="">
      <xdr:nvSpPr>
        <xdr:cNvPr id="160" name="n_4mainValue債務償還比率">
          <a:extLst>
            <a:ext uri="{FF2B5EF4-FFF2-40B4-BE49-F238E27FC236}">
              <a16:creationId xmlns:a16="http://schemas.microsoft.com/office/drawing/2014/main" id="{DF7BD7BF-F189-4E01-A035-7DD462B52784}"/>
            </a:ext>
          </a:extLst>
        </xdr:cNvPr>
        <xdr:cNvSpPr txBox="1"/>
      </xdr:nvSpPr>
      <xdr:spPr>
        <a:xfrm>
          <a:off x="10186112" y="531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A0F09FE-AAE9-4E01-B3BB-9DE01EE3BDC4}"/>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531910C-C6A4-4131-B0C9-46EEFC3A36D9}"/>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A13D56B-A285-4EBA-BBD3-1E05CED1B984}"/>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3D0FFEC-EB5A-4FA2-86A1-4807320E43A3}"/>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D0AE22AA-9716-4009-BADB-25D0CF076305}"/>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BD0FCA3-0CAC-48E5-AED5-18DD4F8BA111}"/>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F1C97F-3BFB-47E6-8503-27ED72CA60F1}"/>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21008BF-DA2D-465C-ACE3-115B747E7AA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208C6B8-556B-4BAA-926D-B84603CE47E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0FF20C0-21A9-46C1-A10D-2593290C33F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13AE3A-E5A0-478E-B11D-883D3F0D217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7263A18-E4C7-4398-8192-2A246C9B7D3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46100B-6B8A-470B-81B5-6E85F8133AC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289230-3EA3-49E0-8889-15E659A8DC3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20A84D-5357-4000-B3BD-A01C919A575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0954E3C-4933-4DAE-A27F-E5296B8BB6B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6,135
5,941
49.28
5,225,008
5,029,614
178,794
2,967,661
3,798,602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A0FB53-F164-428C-B19F-8C4AE179517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37A024-1E1D-4AD9-817D-B0D6FCD61E4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CF47AD-9DC4-4AF0-A5D1-AF7CFC78A67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28.4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81FC50-D62F-45D0-95A3-0BCC75DCA39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B0FD39-ABEC-43BB-8FAA-4F7B4BE29EA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63DC82A-E7B6-4DE1-B1AF-C0F0F7BC1B3D}"/>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B7328B-7D07-4723-8071-BB00DAF8DDA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0D09F3D-93E2-4F3B-A46F-0F03D20DDDF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6C8238-781B-46B3-87C9-A5DF35358D7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1A8849-9791-4D48-8A2A-B238D331585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942DC3-1C8D-4747-989E-1A49F638EA8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89275C-5085-4204-B4EF-BFBFFB87A4E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FBE10A6-2DAB-473E-8A9E-46F8987D510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5FBD84D-6302-42D7-847E-D320034A839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BC5213-560D-4828-AA52-C16AAC06AC7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3ACEE1F-13B8-4335-A6DC-0351E42654A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24F194-8FCC-40C6-9B16-5B28C723665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35260AF-A7C2-4458-9484-A6F8B2E3A8E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86BA58-C023-4E17-9898-B170EFCD11C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53AFDE-8394-4E85-8218-BD3AF21D8DD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0F138F-21E8-4EAC-8CD6-1041C428B43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3DA2E8B-8A2E-4C2E-AD9C-EE7245780CD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B65C050-9EA1-4D1C-AF3D-5954F715804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25E014-A808-46B0-A79B-5E251D5B64F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7FE4B0A-106A-4324-9AD2-450C9990195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574F38-9ED0-4A95-9F37-49DBA90D7C3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03486C-D4E4-4C69-A4CA-31E15D1C2C8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79EBAD-2FAF-4116-A807-5933BCB2C32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A294CB-EC8B-4172-9B77-32B98856080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660E82-717C-4FE0-9F80-AE5908D5D7C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6543CC-9F9E-4065-9C19-A62A8568836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BEC8E64-8CFF-4756-9EEE-05B3967119F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00014B8-1A77-4B83-BEA0-3D84A8AC56FA}"/>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EC6FA2C-9EB6-4322-8256-375EE6F093F8}"/>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67F409-B48A-4889-A320-AE2136F5B09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83DD690-449D-4824-A07B-34BD50BCD1E5}"/>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156D82D-6D55-4474-8449-CD000FC6B98B}"/>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350E6B1-B755-4816-9FB8-2B655C46A7BA}"/>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1142491-349E-4F9A-82DA-D056FBD8D78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841E690-989B-4723-AF07-5F08ADCD19F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A43F313-3F0B-41AE-AD92-59396AF0E0F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3BC9432-3EF4-421C-B1A9-036A5F454DAB}"/>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2DB4BB9-508D-48BC-B76F-57221C46EA7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6CFB13E-BCE1-4E69-87EE-0C330CA7E2C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FAC101F-8E74-4AF9-933F-162C820F115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CA3C9B92-D150-48D7-9A4E-060C1567271F}"/>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558E5F9D-3162-4797-A4CB-7A6476ADB378}"/>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707E03ED-D011-4119-9D3D-8450E5EDB137}"/>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3E8E5D14-DC04-461D-92CD-48EA8D8DD55E}"/>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85D2288A-5FD0-48F5-90C0-E9FAF464D81C}"/>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A0564520-2F1F-42D6-81CD-2C458AC5E485}"/>
            </a:ext>
          </a:extLst>
        </xdr:cNvPr>
        <xdr:cNvSpPr txBox="1"/>
      </xdr:nvSpPr>
      <xdr:spPr>
        <a:xfrm>
          <a:off x="4124960" y="646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C66555DB-BEE2-4D77-9C92-E403CACB4F45}"/>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90ABD290-36B6-4344-A553-C908A9D95D15}"/>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BC56DFC7-F9BA-463D-869C-ED0942E7CCC7}"/>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25E06A6D-69E7-410A-AF8E-173BAC8E23AE}"/>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BD8174C1-80A7-4B34-A7D5-98B6F2D0127A}"/>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C1D1A34-E74A-4F48-99E6-B21361A0CFA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E1C8ED-C4E1-443D-B048-966A9602388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E8BCD72-6BD4-4B48-81EE-32E3FB28B79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656C28-A98B-439F-AC80-3F1CEBF31EB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0117387-43CD-4CE8-814B-3C300683298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73" name="楕円 72">
          <a:extLst>
            <a:ext uri="{FF2B5EF4-FFF2-40B4-BE49-F238E27FC236}">
              <a16:creationId xmlns:a16="http://schemas.microsoft.com/office/drawing/2014/main" id="{A3731AB2-DA76-45C9-840B-5031B1376941}"/>
            </a:ext>
          </a:extLst>
        </xdr:cNvPr>
        <xdr:cNvSpPr/>
      </xdr:nvSpPr>
      <xdr:spPr>
        <a:xfrm>
          <a:off x="403606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27322</xdr:rowOff>
    </xdr:from>
    <xdr:ext cx="405111" cy="259045"/>
    <xdr:sp macro="" textlink="">
      <xdr:nvSpPr>
        <xdr:cNvPr id="74" name="【道路】&#10;有形固定資産減価償却率該当値テキスト">
          <a:extLst>
            <a:ext uri="{FF2B5EF4-FFF2-40B4-BE49-F238E27FC236}">
              <a16:creationId xmlns:a16="http://schemas.microsoft.com/office/drawing/2014/main" id="{4FF7FA6F-5308-444A-957F-B7022DDB54BE}"/>
            </a:ext>
          </a:extLst>
        </xdr:cNvPr>
        <xdr:cNvSpPr txBox="1"/>
      </xdr:nvSpPr>
      <xdr:spPr>
        <a:xfrm>
          <a:off x="4124960"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145415</xdr:rowOff>
    </xdr:from>
    <xdr:to>
      <xdr:col>20</xdr:col>
      <xdr:colOff>38100</xdr:colOff>
      <xdr:row>38</xdr:row>
      <xdr:rowOff>75565</xdr:rowOff>
    </xdr:to>
    <xdr:sp macro="" textlink="">
      <xdr:nvSpPr>
        <xdr:cNvPr id="75" name="楕円 74">
          <a:extLst>
            <a:ext uri="{FF2B5EF4-FFF2-40B4-BE49-F238E27FC236}">
              <a16:creationId xmlns:a16="http://schemas.microsoft.com/office/drawing/2014/main" id="{01D8A2B2-82E0-430E-902E-9CC0C65E2EBD}"/>
            </a:ext>
          </a:extLst>
        </xdr:cNvPr>
        <xdr:cNvSpPr/>
      </xdr:nvSpPr>
      <xdr:spPr>
        <a:xfrm>
          <a:off x="3312160" y="63480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24765</xdr:rowOff>
    </xdr:from>
    <xdr:to>
      <xdr:col>24</xdr:col>
      <xdr:colOff>63500</xdr:colOff>
      <xdr:row>38</xdr:row>
      <xdr:rowOff>55245</xdr:rowOff>
    </xdr:to>
    <xdr:cxnSp macro="">
      <xdr:nvCxnSpPr>
        <xdr:cNvPr id="76" name="直線コネクタ 75">
          <a:extLst>
            <a:ext uri="{FF2B5EF4-FFF2-40B4-BE49-F238E27FC236}">
              <a16:creationId xmlns:a16="http://schemas.microsoft.com/office/drawing/2014/main" id="{0E3BDF34-83A2-4599-B292-AB46FAF42FFD}"/>
            </a:ext>
          </a:extLst>
        </xdr:cNvPr>
        <xdr:cNvCxnSpPr/>
      </xdr:nvCxnSpPr>
      <xdr:spPr>
        <a:xfrm>
          <a:off x="3355340" y="639508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7" name="楕円 76">
          <a:extLst>
            <a:ext uri="{FF2B5EF4-FFF2-40B4-BE49-F238E27FC236}">
              <a16:creationId xmlns:a16="http://schemas.microsoft.com/office/drawing/2014/main" id="{C7718B70-D9D6-4D6D-90A4-DADA80EFB5BA}"/>
            </a:ext>
          </a:extLst>
        </xdr:cNvPr>
        <xdr:cNvSpPr/>
      </xdr:nvSpPr>
      <xdr:spPr>
        <a:xfrm>
          <a:off x="2514600" y="631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24765</xdr:rowOff>
    </xdr:to>
    <xdr:cxnSp macro="">
      <xdr:nvCxnSpPr>
        <xdr:cNvPr id="78" name="直線コネクタ 77">
          <a:extLst>
            <a:ext uri="{FF2B5EF4-FFF2-40B4-BE49-F238E27FC236}">
              <a16:creationId xmlns:a16="http://schemas.microsoft.com/office/drawing/2014/main" id="{F8666159-52DF-417A-8E96-B8DE05D48B27}"/>
            </a:ext>
          </a:extLst>
        </xdr:cNvPr>
        <xdr:cNvCxnSpPr/>
      </xdr:nvCxnSpPr>
      <xdr:spPr>
        <a:xfrm>
          <a:off x="2565400" y="636460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76835</xdr:rowOff>
    </xdr:from>
    <xdr:to>
      <xdr:col>10</xdr:col>
      <xdr:colOff>165100</xdr:colOff>
      <xdr:row>38</xdr:row>
      <xdr:rowOff>6985</xdr:rowOff>
    </xdr:to>
    <xdr:sp macro="" textlink="">
      <xdr:nvSpPr>
        <xdr:cNvPr id="79" name="楕円 78">
          <a:extLst>
            <a:ext uri="{FF2B5EF4-FFF2-40B4-BE49-F238E27FC236}">
              <a16:creationId xmlns:a16="http://schemas.microsoft.com/office/drawing/2014/main" id="{01E9793E-0458-4AF5-9F22-193AB297F95F}"/>
            </a:ext>
          </a:extLst>
        </xdr:cNvPr>
        <xdr:cNvSpPr/>
      </xdr:nvSpPr>
      <xdr:spPr>
        <a:xfrm>
          <a:off x="1739900" y="627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127635</xdr:rowOff>
    </xdr:from>
    <xdr:to>
      <xdr:col>15</xdr:col>
      <xdr:colOff>50800</xdr:colOff>
      <xdr:row>37</xdr:row>
      <xdr:rowOff>161925</xdr:rowOff>
    </xdr:to>
    <xdr:cxnSp macro="">
      <xdr:nvCxnSpPr>
        <xdr:cNvPr id="80" name="直線コネクタ 79">
          <a:extLst>
            <a:ext uri="{FF2B5EF4-FFF2-40B4-BE49-F238E27FC236}">
              <a16:creationId xmlns:a16="http://schemas.microsoft.com/office/drawing/2014/main" id="{07218614-1DC4-4240-9C89-BAE9856051A9}"/>
            </a:ext>
          </a:extLst>
        </xdr:cNvPr>
        <xdr:cNvCxnSpPr/>
      </xdr:nvCxnSpPr>
      <xdr:spPr>
        <a:xfrm>
          <a:off x="1790700" y="6330315"/>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44450</xdr:rowOff>
    </xdr:from>
    <xdr:to>
      <xdr:col>6</xdr:col>
      <xdr:colOff>38100</xdr:colOff>
      <xdr:row>37</xdr:row>
      <xdr:rowOff>146050</xdr:rowOff>
    </xdr:to>
    <xdr:sp macro="" textlink="">
      <xdr:nvSpPr>
        <xdr:cNvPr id="81" name="楕円 80">
          <a:extLst>
            <a:ext uri="{FF2B5EF4-FFF2-40B4-BE49-F238E27FC236}">
              <a16:creationId xmlns:a16="http://schemas.microsoft.com/office/drawing/2014/main" id="{D3B8CD51-3144-489E-AC67-9C1D7FCDD33F}"/>
            </a:ext>
          </a:extLst>
        </xdr:cNvPr>
        <xdr:cNvSpPr/>
      </xdr:nvSpPr>
      <xdr:spPr>
        <a:xfrm>
          <a:off x="965200" y="6247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95250</xdr:rowOff>
    </xdr:from>
    <xdr:to>
      <xdr:col>10</xdr:col>
      <xdr:colOff>114300</xdr:colOff>
      <xdr:row>37</xdr:row>
      <xdr:rowOff>127635</xdr:rowOff>
    </xdr:to>
    <xdr:cxnSp macro="">
      <xdr:nvCxnSpPr>
        <xdr:cNvPr id="82" name="直線コネクタ 81">
          <a:extLst>
            <a:ext uri="{FF2B5EF4-FFF2-40B4-BE49-F238E27FC236}">
              <a16:creationId xmlns:a16="http://schemas.microsoft.com/office/drawing/2014/main" id="{F7A11DCF-09F5-46E5-A7D4-A561DB41D729}"/>
            </a:ext>
          </a:extLst>
        </xdr:cNvPr>
        <xdr:cNvCxnSpPr/>
      </xdr:nvCxnSpPr>
      <xdr:spPr>
        <a:xfrm>
          <a:off x="1008380" y="629793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D47B1C0B-2916-4FEF-8A0D-350F119E6316}"/>
            </a:ext>
          </a:extLst>
        </xdr:cNvPr>
        <xdr:cNvSpPr txBox="1"/>
      </xdr:nvSpPr>
      <xdr:spPr>
        <a:xfrm>
          <a:off x="317056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6E0FA43D-FC61-43B4-AF5B-30054A708A6E}"/>
            </a:ext>
          </a:extLst>
        </xdr:cNvPr>
        <xdr:cNvSpPr txBox="1"/>
      </xdr:nvSpPr>
      <xdr:spPr>
        <a:xfrm>
          <a:off x="238570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2C4EBD22-179F-4F2A-8638-875BA1D4BA0D}"/>
            </a:ext>
          </a:extLst>
        </xdr:cNvPr>
        <xdr:cNvSpPr txBox="1"/>
      </xdr:nvSpPr>
      <xdr:spPr>
        <a:xfrm>
          <a:off x="161100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64BD78BD-FBA2-441F-B3C3-B2B164616563}"/>
            </a:ext>
          </a:extLst>
        </xdr:cNvPr>
        <xdr:cNvSpPr txBox="1"/>
      </xdr:nvSpPr>
      <xdr:spPr>
        <a:xfrm>
          <a:off x="83630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92092</xdr:rowOff>
    </xdr:from>
    <xdr:ext cx="405111" cy="259045"/>
    <xdr:sp macro="" textlink="">
      <xdr:nvSpPr>
        <xdr:cNvPr id="87" name="n_1mainValue【道路】&#10;有形固定資産減価償却率">
          <a:extLst>
            <a:ext uri="{FF2B5EF4-FFF2-40B4-BE49-F238E27FC236}">
              <a16:creationId xmlns:a16="http://schemas.microsoft.com/office/drawing/2014/main" id="{B3043CAF-7972-4454-B24A-45BAA767DF8D}"/>
            </a:ext>
          </a:extLst>
        </xdr:cNvPr>
        <xdr:cNvSpPr txBox="1"/>
      </xdr:nvSpPr>
      <xdr:spPr>
        <a:xfrm>
          <a:off x="317056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57802</xdr:rowOff>
    </xdr:from>
    <xdr:ext cx="405111" cy="259045"/>
    <xdr:sp macro="" textlink="">
      <xdr:nvSpPr>
        <xdr:cNvPr id="88" name="n_2mainValue【道路】&#10;有形固定資産減価償却率">
          <a:extLst>
            <a:ext uri="{FF2B5EF4-FFF2-40B4-BE49-F238E27FC236}">
              <a16:creationId xmlns:a16="http://schemas.microsoft.com/office/drawing/2014/main" id="{0694C431-AE73-4D17-AE84-80EAC1F8DB3D}"/>
            </a:ext>
          </a:extLst>
        </xdr:cNvPr>
        <xdr:cNvSpPr txBox="1"/>
      </xdr:nvSpPr>
      <xdr:spPr>
        <a:xfrm>
          <a:off x="238570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23512</xdr:rowOff>
    </xdr:from>
    <xdr:ext cx="405111" cy="259045"/>
    <xdr:sp macro="" textlink="">
      <xdr:nvSpPr>
        <xdr:cNvPr id="89" name="n_3mainValue【道路】&#10;有形固定資産減価償却率">
          <a:extLst>
            <a:ext uri="{FF2B5EF4-FFF2-40B4-BE49-F238E27FC236}">
              <a16:creationId xmlns:a16="http://schemas.microsoft.com/office/drawing/2014/main" id="{FE17D752-935C-48ED-BD41-5A95BEFBAC13}"/>
            </a:ext>
          </a:extLst>
        </xdr:cNvPr>
        <xdr:cNvSpPr txBox="1"/>
      </xdr:nvSpPr>
      <xdr:spPr>
        <a:xfrm>
          <a:off x="161100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162577</xdr:rowOff>
    </xdr:from>
    <xdr:ext cx="405111" cy="259045"/>
    <xdr:sp macro="" textlink="">
      <xdr:nvSpPr>
        <xdr:cNvPr id="90" name="n_4mainValue【道路】&#10;有形固定資産減価償却率">
          <a:extLst>
            <a:ext uri="{FF2B5EF4-FFF2-40B4-BE49-F238E27FC236}">
              <a16:creationId xmlns:a16="http://schemas.microsoft.com/office/drawing/2014/main" id="{60FBC8E1-C15F-47FC-8316-7D665817F442}"/>
            </a:ext>
          </a:extLst>
        </xdr:cNvPr>
        <xdr:cNvSpPr txBox="1"/>
      </xdr:nvSpPr>
      <xdr:spPr>
        <a:xfrm>
          <a:off x="83630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B0163A0-57E1-42D0-A739-D4EB376CC4B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84D4F37-CD53-4844-A03D-907A8F2D80C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1F60247-8905-448B-8C65-0498E5D4AD6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3A415E2-03BE-46D0-A4DB-64C2CCDF0DE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373B46F-0AB5-4FD3-B0C6-265307A4DAD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5E1151B-43E8-46A4-88B1-2405BC66395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C4ED622-5ED2-43CB-8040-FD12C243DE8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44998DA-E3E3-468C-A9EC-AC5B0F0B8A5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8DD1292-C729-4BF6-A1EF-01A7B3ED526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6293ED1-12B7-49E6-9F4F-E04F7D8462D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1C99F73-C8FF-4DBF-AFF6-F639958B00D4}"/>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6D8694C-D29F-4BBD-B66F-109894F76651}"/>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1EB10CDC-2CCF-483D-9407-5E985198702F}"/>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E8A9825-E363-43D5-8DEA-003E19D4F396}"/>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AB0F657-BEEF-45E9-9B0F-3C3710E061F1}"/>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10B7B19-8500-4C30-8058-7E2EF3844B38}"/>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15FBCF0-19D7-4570-8752-70E95993C108}"/>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945D636E-B63E-43C4-993C-317FE2FFD6C6}"/>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386FB53-7023-4F5B-9ABC-945EAD8C761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E5D8ECD4-F487-487E-AB9F-DAA197E854A2}"/>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2A5E237-A4D1-4574-86F2-365863CE2601}"/>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0B041A6-9E8B-49B0-93AC-C6CB242FE61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5BFF1FA9-757F-45D2-93B5-FB1F2B19008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EBDC8B9E-5423-491A-B04A-541026E4922D}"/>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2AB69AC-17BC-4895-9F79-CAD09067DEB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A4767C46-26BD-41D0-8FFD-AC0DFE57CF50}"/>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77C46186-2FDF-4134-B1C8-6CA6A611614F}"/>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C4D70EA1-A494-4996-BD0F-DBB822D974F7}"/>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9C3B9046-94BB-4E16-BE0E-CD774D05C3F3}"/>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C85790D0-F1F8-43F2-BB6A-14DE68F04E12}"/>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F392E22C-5D63-4F66-99A2-6B5230D20F02}"/>
            </a:ext>
          </a:extLst>
        </xdr:cNvPr>
        <xdr:cNvSpPr txBox="1"/>
      </xdr:nvSpPr>
      <xdr:spPr>
        <a:xfrm>
          <a:off x="9258300" y="6354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37C292D4-2CBB-4117-ACCB-3A15D91A336E}"/>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34A353E1-C92D-42A3-89EB-FB871BA36E8E}"/>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DE6E3A9F-4E66-48B2-8587-3C5982CFCD56}"/>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84558052-1170-46A0-808C-81BA8226C8AF}"/>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BF3D6CCF-56EE-4207-809D-F92E6F5BD47A}"/>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EF0221E-A275-4E63-8724-7820F03FCFD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D921CD4-9795-47D0-A02E-C3E32B1FB32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C24E7C6-0C83-42C4-91B2-735B05CDF0B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8280CD0-D3EA-45F0-AEB8-96908C05F17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C3A1484-5343-4CF1-97DB-8E1DAACC40C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49550</xdr:rowOff>
    </xdr:from>
    <xdr:to>
      <xdr:col>55</xdr:col>
      <xdr:colOff>50800</xdr:colOff>
      <xdr:row>39</xdr:row>
      <xdr:rowOff>151150</xdr:rowOff>
    </xdr:to>
    <xdr:sp macro="" textlink="">
      <xdr:nvSpPr>
        <xdr:cNvPr id="132" name="楕円 131">
          <a:extLst>
            <a:ext uri="{FF2B5EF4-FFF2-40B4-BE49-F238E27FC236}">
              <a16:creationId xmlns:a16="http://schemas.microsoft.com/office/drawing/2014/main" id="{B200BDA8-2E61-4282-8E37-233723FF1AE8}"/>
            </a:ext>
          </a:extLst>
        </xdr:cNvPr>
        <xdr:cNvSpPr/>
      </xdr:nvSpPr>
      <xdr:spPr>
        <a:xfrm>
          <a:off x="9192260" y="65875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27977</xdr:rowOff>
    </xdr:from>
    <xdr:ext cx="534377" cy="259045"/>
    <xdr:sp macro="" textlink="">
      <xdr:nvSpPr>
        <xdr:cNvPr id="133" name="【道路】&#10;一人当たり延長該当値テキスト">
          <a:extLst>
            <a:ext uri="{FF2B5EF4-FFF2-40B4-BE49-F238E27FC236}">
              <a16:creationId xmlns:a16="http://schemas.microsoft.com/office/drawing/2014/main" id="{53B7E708-65D3-4C05-B8A1-0C77FFD3195F}"/>
            </a:ext>
          </a:extLst>
        </xdr:cNvPr>
        <xdr:cNvSpPr txBox="1"/>
      </xdr:nvSpPr>
      <xdr:spPr>
        <a:xfrm>
          <a:off x="9258300" y="656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61796</xdr:rowOff>
    </xdr:from>
    <xdr:to>
      <xdr:col>50</xdr:col>
      <xdr:colOff>165100</xdr:colOff>
      <xdr:row>39</xdr:row>
      <xdr:rowOff>163396</xdr:rowOff>
    </xdr:to>
    <xdr:sp macro="" textlink="">
      <xdr:nvSpPr>
        <xdr:cNvPr id="134" name="楕円 133">
          <a:extLst>
            <a:ext uri="{FF2B5EF4-FFF2-40B4-BE49-F238E27FC236}">
              <a16:creationId xmlns:a16="http://schemas.microsoft.com/office/drawing/2014/main" id="{6F85C4D8-30E4-4DC6-9134-F5E956ABECD4}"/>
            </a:ext>
          </a:extLst>
        </xdr:cNvPr>
        <xdr:cNvSpPr/>
      </xdr:nvSpPr>
      <xdr:spPr>
        <a:xfrm>
          <a:off x="8445500" y="659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100350</xdr:rowOff>
    </xdr:from>
    <xdr:to>
      <xdr:col>55</xdr:col>
      <xdr:colOff>0</xdr:colOff>
      <xdr:row>39</xdr:row>
      <xdr:rowOff>112596</xdr:rowOff>
    </xdr:to>
    <xdr:cxnSp macro="">
      <xdr:nvCxnSpPr>
        <xdr:cNvPr id="135" name="直線コネクタ 134">
          <a:extLst>
            <a:ext uri="{FF2B5EF4-FFF2-40B4-BE49-F238E27FC236}">
              <a16:creationId xmlns:a16="http://schemas.microsoft.com/office/drawing/2014/main" id="{EF62E211-1FEE-4998-BD21-CE290B7ECF30}"/>
            </a:ext>
          </a:extLst>
        </xdr:cNvPr>
        <xdr:cNvCxnSpPr/>
      </xdr:nvCxnSpPr>
      <xdr:spPr>
        <a:xfrm flipV="1">
          <a:off x="8496300" y="6638310"/>
          <a:ext cx="7239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75415</xdr:rowOff>
    </xdr:from>
    <xdr:to>
      <xdr:col>46</xdr:col>
      <xdr:colOff>38100</xdr:colOff>
      <xdr:row>40</xdr:row>
      <xdr:rowOff>5565</xdr:rowOff>
    </xdr:to>
    <xdr:sp macro="" textlink="">
      <xdr:nvSpPr>
        <xdr:cNvPr id="136" name="楕円 135">
          <a:extLst>
            <a:ext uri="{FF2B5EF4-FFF2-40B4-BE49-F238E27FC236}">
              <a16:creationId xmlns:a16="http://schemas.microsoft.com/office/drawing/2014/main" id="{4E55336C-0F37-4715-AF92-D36023746B2A}"/>
            </a:ext>
          </a:extLst>
        </xdr:cNvPr>
        <xdr:cNvSpPr/>
      </xdr:nvSpPr>
      <xdr:spPr>
        <a:xfrm>
          <a:off x="7670800" y="6613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112596</xdr:rowOff>
    </xdr:from>
    <xdr:to>
      <xdr:col>50</xdr:col>
      <xdr:colOff>114300</xdr:colOff>
      <xdr:row>39</xdr:row>
      <xdr:rowOff>126215</xdr:rowOff>
    </xdr:to>
    <xdr:cxnSp macro="">
      <xdr:nvCxnSpPr>
        <xdr:cNvPr id="137" name="直線コネクタ 136">
          <a:extLst>
            <a:ext uri="{FF2B5EF4-FFF2-40B4-BE49-F238E27FC236}">
              <a16:creationId xmlns:a16="http://schemas.microsoft.com/office/drawing/2014/main" id="{863BB20A-80EB-438D-8D31-7EA8F81AB965}"/>
            </a:ext>
          </a:extLst>
        </xdr:cNvPr>
        <xdr:cNvCxnSpPr/>
      </xdr:nvCxnSpPr>
      <xdr:spPr>
        <a:xfrm flipV="1">
          <a:off x="7713980" y="6650556"/>
          <a:ext cx="782320" cy="1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88363</xdr:rowOff>
    </xdr:from>
    <xdr:to>
      <xdr:col>41</xdr:col>
      <xdr:colOff>101600</xdr:colOff>
      <xdr:row>40</xdr:row>
      <xdr:rowOff>18513</xdr:rowOff>
    </xdr:to>
    <xdr:sp macro="" textlink="">
      <xdr:nvSpPr>
        <xdr:cNvPr id="138" name="楕円 137">
          <a:extLst>
            <a:ext uri="{FF2B5EF4-FFF2-40B4-BE49-F238E27FC236}">
              <a16:creationId xmlns:a16="http://schemas.microsoft.com/office/drawing/2014/main" id="{3131CB29-C34A-47FE-B782-CED378599991}"/>
            </a:ext>
          </a:extLst>
        </xdr:cNvPr>
        <xdr:cNvSpPr/>
      </xdr:nvSpPr>
      <xdr:spPr>
        <a:xfrm>
          <a:off x="6873240" y="6626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126215</xdr:rowOff>
    </xdr:from>
    <xdr:to>
      <xdr:col>45</xdr:col>
      <xdr:colOff>177800</xdr:colOff>
      <xdr:row>39</xdr:row>
      <xdr:rowOff>139163</xdr:rowOff>
    </xdr:to>
    <xdr:cxnSp macro="">
      <xdr:nvCxnSpPr>
        <xdr:cNvPr id="139" name="直線コネクタ 138">
          <a:extLst>
            <a:ext uri="{FF2B5EF4-FFF2-40B4-BE49-F238E27FC236}">
              <a16:creationId xmlns:a16="http://schemas.microsoft.com/office/drawing/2014/main" id="{70FCCC33-C999-4AAA-B2D7-3B8A7E830ECE}"/>
            </a:ext>
          </a:extLst>
        </xdr:cNvPr>
        <xdr:cNvCxnSpPr/>
      </xdr:nvCxnSpPr>
      <xdr:spPr>
        <a:xfrm flipV="1">
          <a:off x="6924040" y="6664175"/>
          <a:ext cx="789940" cy="1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101753</xdr:rowOff>
    </xdr:from>
    <xdr:to>
      <xdr:col>36</xdr:col>
      <xdr:colOff>165100</xdr:colOff>
      <xdr:row>40</xdr:row>
      <xdr:rowOff>31903</xdr:rowOff>
    </xdr:to>
    <xdr:sp macro="" textlink="">
      <xdr:nvSpPr>
        <xdr:cNvPr id="140" name="楕円 139">
          <a:extLst>
            <a:ext uri="{FF2B5EF4-FFF2-40B4-BE49-F238E27FC236}">
              <a16:creationId xmlns:a16="http://schemas.microsoft.com/office/drawing/2014/main" id="{3A5C9173-9D1E-4501-AF24-274B3542A1EE}"/>
            </a:ext>
          </a:extLst>
        </xdr:cNvPr>
        <xdr:cNvSpPr/>
      </xdr:nvSpPr>
      <xdr:spPr>
        <a:xfrm>
          <a:off x="6098540" y="66397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139163</xdr:rowOff>
    </xdr:from>
    <xdr:to>
      <xdr:col>41</xdr:col>
      <xdr:colOff>50800</xdr:colOff>
      <xdr:row>39</xdr:row>
      <xdr:rowOff>152553</xdr:rowOff>
    </xdr:to>
    <xdr:cxnSp macro="">
      <xdr:nvCxnSpPr>
        <xdr:cNvPr id="141" name="直線コネクタ 140">
          <a:extLst>
            <a:ext uri="{FF2B5EF4-FFF2-40B4-BE49-F238E27FC236}">
              <a16:creationId xmlns:a16="http://schemas.microsoft.com/office/drawing/2014/main" id="{0008B4B1-E43C-4871-A7C2-0B3211D797E9}"/>
            </a:ext>
          </a:extLst>
        </xdr:cNvPr>
        <xdr:cNvCxnSpPr/>
      </xdr:nvCxnSpPr>
      <xdr:spPr>
        <a:xfrm flipV="1">
          <a:off x="6149340" y="6677123"/>
          <a:ext cx="7747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B6132948-7A67-45BA-9BDF-67AB2B6B7EA4}"/>
            </a:ext>
          </a:extLst>
        </xdr:cNvPr>
        <xdr:cNvSpPr txBox="1"/>
      </xdr:nvSpPr>
      <xdr:spPr>
        <a:xfrm>
          <a:off x="8239271" y="629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88BC0E80-DB4D-435B-8813-0372665BDE90}"/>
            </a:ext>
          </a:extLst>
        </xdr:cNvPr>
        <xdr:cNvSpPr txBox="1"/>
      </xdr:nvSpPr>
      <xdr:spPr>
        <a:xfrm>
          <a:off x="7477271" y="629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B0F72A9B-1D78-4828-BC73-250F7F99EF97}"/>
            </a:ext>
          </a:extLst>
        </xdr:cNvPr>
        <xdr:cNvSpPr txBox="1"/>
      </xdr:nvSpPr>
      <xdr:spPr>
        <a:xfrm>
          <a:off x="6702571" y="631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5C5510A9-2772-4224-B4FE-61A63F283CD3}"/>
            </a:ext>
          </a:extLst>
        </xdr:cNvPr>
        <xdr:cNvSpPr txBox="1"/>
      </xdr:nvSpPr>
      <xdr:spPr>
        <a:xfrm>
          <a:off x="5905011" y="632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154523</xdr:rowOff>
    </xdr:from>
    <xdr:ext cx="534377" cy="259045"/>
    <xdr:sp macro="" textlink="">
      <xdr:nvSpPr>
        <xdr:cNvPr id="146" name="n_1mainValue【道路】&#10;一人当たり延長">
          <a:extLst>
            <a:ext uri="{FF2B5EF4-FFF2-40B4-BE49-F238E27FC236}">
              <a16:creationId xmlns:a16="http://schemas.microsoft.com/office/drawing/2014/main" id="{76FBAB90-AC7D-4115-9E40-AAF9FAFDA4A4}"/>
            </a:ext>
          </a:extLst>
        </xdr:cNvPr>
        <xdr:cNvSpPr txBox="1"/>
      </xdr:nvSpPr>
      <xdr:spPr>
        <a:xfrm>
          <a:off x="8239271" y="669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168142</xdr:rowOff>
    </xdr:from>
    <xdr:ext cx="534377" cy="259045"/>
    <xdr:sp macro="" textlink="">
      <xdr:nvSpPr>
        <xdr:cNvPr id="147" name="n_2mainValue【道路】&#10;一人当たり延長">
          <a:extLst>
            <a:ext uri="{FF2B5EF4-FFF2-40B4-BE49-F238E27FC236}">
              <a16:creationId xmlns:a16="http://schemas.microsoft.com/office/drawing/2014/main" id="{34FC3A5E-C45F-4A31-A3B0-5E3A61E85D03}"/>
            </a:ext>
          </a:extLst>
        </xdr:cNvPr>
        <xdr:cNvSpPr txBox="1"/>
      </xdr:nvSpPr>
      <xdr:spPr>
        <a:xfrm>
          <a:off x="7477271" y="670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9640</xdr:rowOff>
    </xdr:from>
    <xdr:ext cx="534377" cy="259045"/>
    <xdr:sp macro="" textlink="">
      <xdr:nvSpPr>
        <xdr:cNvPr id="148" name="n_3mainValue【道路】&#10;一人当たり延長">
          <a:extLst>
            <a:ext uri="{FF2B5EF4-FFF2-40B4-BE49-F238E27FC236}">
              <a16:creationId xmlns:a16="http://schemas.microsoft.com/office/drawing/2014/main" id="{0481DB1D-B11C-4C22-B5E2-A764CDAC3B65}"/>
            </a:ext>
          </a:extLst>
        </xdr:cNvPr>
        <xdr:cNvSpPr txBox="1"/>
      </xdr:nvSpPr>
      <xdr:spPr>
        <a:xfrm>
          <a:off x="6702571" y="671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23030</xdr:rowOff>
    </xdr:from>
    <xdr:ext cx="534377" cy="259045"/>
    <xdr:sp macro="" textlink="">
      <xdr:nvSpPr>
        <xdr:cNvPr id="149" name="n_4mainValue【道路】&#10;一人当たり延長">
          <a:extLst>
            <a:ext uri="{FF2B5EF4-FFF2-40B4-BE49-F238E27FC236}">
              <a16:creationId xmlns:a16="http://schemas.microsoft.com/office/drawing/2014/main" id="{53424390-0870-4C68-9910-8295072C16A4}"/>
            </a:ext>
          </a:extLst>
        </xdr:cNvPr>
        <xdr:cNvSpPr txBox="1"/>
      </xdr:nvSpPr>
      <xdr:spPr>
        <a:xfrm>
          <a:off x="5905011" y="672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D7E945D0-78D5-4FF3-90F2-AA70032C73D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94E3584-D8D4-4B50-AD7C-F2C2998DB45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F07FEA2-CDA1-4C6F-9E23-A73BE9109B7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6B5A7F8-4DCA-47DF-A8A8-45170DAFB27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01E63C2-9E6D-4570-A54E-45694154E65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3B60F0E-B778-437A-B469-BB0C92F8DE3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ED67351-0889-4EC0-8F67-1E37AF842B1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776F1CD-7E02-4C3D-8C3A-B8F67E0BE66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172ED24-F10B-4654-934C-A800D1531A6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68624A5-D8F4-4D56-8E37-6B6E01D7C71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F1DCD42-58AB-4048-9ECB-7223EF0FBBE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2FFECA1-A5AE-4E68-A3E8-1B3A6DE7577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FC283EC-6618-4BA8-9716-9B94ECE7E9BA}"/>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3B90D809-7C15-4564-AC08-B5DDDFC86BC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E96E6B7-020D-4B2D-B98D-3FCA09CE96D5}"/>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05696A9-FE15-46CA-B6E1-ED1A799CDA3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624296DF-9D5C-48BD-A198-948AAB2ADC4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E51941CC-59B4-42D5-B978-B5B7901459B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31E36FE-7D85-466B-844A-2CE32B14445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6CFC14F7-5EF1-4057-B1CE-4B33C2A1DD6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D372477-F950-4F8C-912A-D2264A73BAC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68DDE83-4657-4797-9CFB-72F5905B8DB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F719D9F-6E2C-42FC-90B8-205E08308BA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22B5E75-C941-4C02-9A6D-A12BEB8A82F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1D5BAA6-8133-42C3-A421-E33D24C4386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D764CF66-563E-452E-9B20-C1837C34FE49}"/>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C396F04D-D6EC-4B0F-9A8C-CA7122EF29F2}"/>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940189F0-6EE6-41C0-A372-BD512C902277}"/>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18080F55-7B48-4C9F-9A74-9B58B5200A39}"/>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DC3A3F2C-93BE-4820-B184-CA1DBC367234}"/>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C4EB758-6657-4BD4-BE7A-83AE5B3A1213}"/>
            </a:ext>
          </a:extLst>
        </xdr:cNvPr>
        <xdr:cNvSpPr txBox="1"/>
      </xdr:nvSpPr>
      <xdr:spPr>
        <a:xfrm>
          <a:off x="4124960" y="10236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9ED024E1-5006-47D4-AC58-4064F648C151}"/>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9DFD5FEA-D511-4BA2-A8D3-D1C17E4F1D7A}"/>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21C9B407-1C65-4035-840D-481247A3AA0E}"/>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AC2481F3-F8B9-4D05-BE44-995FEE8D518A}"/>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42B59B45-B072-47C2-9C93-739B0E845756}"/>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E98A2B7-71F8-4079-8411-DC33F5BA1F6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AE0C27-4CA6-4D87-810B-5A79C3C3C80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4751076-D8F1-4E36-9769-D1C884F55C8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729BF4D-28DE-486E-833B-636E000B932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4EFABDE-84D3-46E8-8EC4-06AC68176E6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66766</xdr:rowOff>
    </xdr:from>
    <xdr:to>
      <xdr:col>24</xdr:col>
      <xdr:colOff>114300</xdr:colOff>
      <xdr:row>60</xdr:row>
      <xdr:rowOff>168366</xdr:rowOff>
    </xdr:to>
    <xdr:sp macro="" textlink="">
      <xdr:nvSpPr>
        <xdr:cNvPr id="191" name="楕円 190">
          <a:extLst>
            <a:ext uri="{FF2B5EF4-FFF2-40B4-BE49-F238E27FC236}">
              <a16:creationId xmlns:a16="http://schemas.microsoft.com/office/drawing/2014/main" id="{98C6556A-E838-4E61-BD89-5C8433A4D4C8}"/>
            </a:ext>
          </a:extLst>
        </xdr:cNvPr>
        <xdr:cNvSpPr/>
      </xdr:nvSpPr>
      <xdr:spPr>
        <a:xfrm>
          <a:off x="403606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89643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C75E0A5-130D-4DCE-90FB-AE7DE209E070}"/>
            </a:ext>
          </a:extLst>
        </xdr:cNvPr>
        <xdr:cNvSpPr txBox="1"/>
      </xdr:nvSpPr>
      <xdr:spPr>
        <a:xfrm>
          <a:off x="4124960"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40640</xdr:rowOff>
    </xdr:from>
    <xdr:to>
      <xdr:col>20</xdr:col>
      <xdr:colOff>38100</xdr:colOff>
      <xdr:row>60</xdr:row>
      <xdr:rowOff>142240</xdr:rowOff>
    </xdr:to>
    <xdr:sp macro="" textlink="">
      <xdr:nvSpPr>
        <xdr:cNvPr id="193" name="楕円 192">
          <a:extLst>
            <a:ext uri="{FF2B5EF4-FFF2-40B4-BE49-F238E27FC236}">
              <a16:creationId xmlns:a16="http://schemas.microsoft.com/office/drawing/2014/main" id="{0BA1E160-9AAC-4D9D-A6F1-ACF70FC32C1A}"/>
            </a:ext>
          </a:extLst>
        </xdr:cNvPr>
        <xdr:cNvSpPr/>
      </xdr:nvSpPr>
      <xdr:spPr>
        <a:xfrm>
          <a:off x="3312160" y="10099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91440</xdr:rowOff>
    </xdr:from>
    <xdr:to>
      <xdr:col>24</xdr:col>
      <xdr:colOff>63500</xdr:colOff>
      <xdr:row>60</xdr:row>
      <xdr:rowOff>117566</xdr:rowOff>
    </xdr:to>
    <xdr:cxnSp macro="">
      <xdr:nvCxnSpPr>
        <xdr:cNvPr id="194" name="直線コネクタ 193">
          <a:extLst>
            <a:ext uri="{FF2B5EF4-FFF2-40B4-BE49-F238E27FC236}">
              <a16:creationId xmlns:a16="http://schemas.microsoft.com/office/drawing/2014/main" id="{05C4CB81-9487-4531-BB1E-9A0BA2951ACE}"/>
            </a:ext>
          </a:extLst>
        </xdr:cNvPr>
        <xdr:cNvCxnSpPr/>
      </xdr:nvCxnSpPr>
      <xdr:spPr>
        <a:xfrm>
          <a:off x="3355340" y="10149840"/>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24312</xdr:rowOff>
    </xdr:from>
    <xdr:to>
      <xdr:col>15</xdr:col>
      <xdr:colOff>101600</xdr:colOff>
      <xdr:row>60</xdr:row>
      <xdr:rowOff>125912</xdr:rowOff>
    </xdr:to>
    <xdr:sp macro="" textlink="">
      <xdr:nvSpPr>
        <xdr:cNvPr id="195" name="楕円 194">
          <a:extLst>
            <a:ext uri="{FF2B5EF4-FFF2-40B4-BE49-F238E27FC236}">
              <a16:creationId xmlns:a16="http://schemas.microsoft.com/office/drawing/2014/main" id="{5695B380-DB51-4478-80B7-ED84FBAD1237}"/>
            </a:ext>
          </a:extLst>
        </xdr:cNvPr>
        <xdr:cNvSpPr/>
      </xdr:nvSpPr>
      <xdr:spPr>
        <a:xfrm>
          <a:off x="2514600" y="1008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75112</xdr:rowOff>
    </xdr:from>
    <xdr:to>
      <xdr:col>19</xdr:col>
      <xdr:colOff>177800</xdr:colOff>
      <xdr:row>60</xdr:row>
      <xdr:rowOff>91440</xdr:rowOff>
    </xdr:to>
    <xdr:cxnSp macro="">
      <xdr:nvCxnSpPr>
        <xdr:cNvPr id="196" name="直線コネクタ 195">
          <a:extLst>
            <a:ext uri="{FF2B5EF4-FFF2-40B4-BE49-F238E27FC236}">
              <a16:creationId xmlns:a16="http://schemas.microsoft.com/office/drawing/2014/main" id="{1DC4C4FD-8771-4429-882F-7F5B669367D1}"/>
            </a:ext>
          </a:extLst>
        </xdr:cNvPr>
        <xdr:cNvCxnSpPr/>
      </xdr:nvCxnSpPr>
      <xdr:spPr>
        <a:xfrm>
          <a:off x="2565400" y="10133512"/>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16147</xdr:rowOff>
    </xdr:from>
    <xdr:to>
      <xdr:col>10</xdr:col>
      <xdr:colOff>165100</xdr:colOff>
      <xdr:row>60</xdr:row>
      <xdr:rowOff>117747</xdr:rowOff>
    </xdr:to>
    <xdr:sp macro="" textlink="">
      <xdr:nvSpPr>
        <xdr:cNvPr id="197" name="楕円 196">
          <a:extLst>
            <a:ext uri="{FF2B5EF4-FFF2-40B4-BE49-F238E27FC236}">
              <a16:creationId xmlns:a16="http://schemas.microsoft.com/office/drawing/2014/main" id="{48532B4D-3143-4388-982E-4BDBB01DE2E0}"/>
            </a:ext>
          </a:extLst>
        </xdr:cNvPr>
        <xdr:cNvSpPr/>
      </xdr:nvSpPr>
      <xdr:spPr>
        <a:xfrm>
          <a:off x="17399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66947</xdr:rowOff>
    </xdr:from>
    <xdr:to>
      <xdr:col>15</xdr:col>
      <xdr:colOff>50800</xdr:colOff>
      <xdr:row>60</xdr:row>
      <xdr:rowOff>75112</xdr:rowOff>
    </xdr:to>
    <xdr:cxnSp macro="">
      <xdr:nvCxnSpPr>
        <xdr:cNvPr id="198" name="直線コネクタ 197">
          <a:extLst>
            <a:ext uri="{FF2B5EF4-FFF2-40B4-BE49-F238E27FC236}">
              <a16:creationId xmlns:a16="http://schemas.microsoft.com/office/drawing/2014/main" id="{A69CDB53-A5B0-40DE-99CC-145233D947D2}"/>
            </a:ext>
          </a:extLst>
        </xdr:cNvPr>
        <xdr:cNvCxnSpPr/>
      </xdr:nvCxnSpPr>
      <xdr:spPr>
        <a:xfrm>
          <a:off x="1790700" y="10125347"/>
          <a:ext cx="7747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166370</xdr:rowOff>
    </xdr:from>
    <xdr:to>
      <xdr:col>6</xdr:col>
      <xdr:colOff>38100</xdr:colOff>
      <xdr:row>60</xdr:row>
      <xdr:rowOff>96520</xdr:rowOff>
    </xdr:to>
    <xdr:sp macro="" textlink="">
      <xdr:nvSpPr>
        <xdr:cNvPr id="199" name="楕円 198">
          <a:extLst>
            <a:ext uri="{FF2B5EF4-FFF2-40B4-BE49-F238E27FC236}">
              <a16:creationId xmlns:a16="http://schemas.microsoft.com/office/drawing/2014/main" id="{B942591E-317D-43A0-9869-FD2B3C91D6F1}"/>
            </a:ext>
          </a:extLst>
        </xdr:cNvPr>
        <xdr:cNvSpPr/>
      </xdr:nvSpPr>
      <xdr:spPr>
        <a:xfrm>
          <a:off x="965200" y="10057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66947</xdr:rowOff>
    </xdr:to>
    <xdr:cxnSp macro="">
      <xdr:nvCxnSpPr>
        <xdr:cNvPr id="200" name="直線コネクタ 199">
          <a:extLst>
            <a:ext uri="{FF2B5EF4-FFF2-40B4-BE49-F238E27FC236}">
              <a16:creationId xmlns:a16="http://schemas.microsoft.com/office/drawing/2014/main" id="{66F54AEF-1AEE-4135-8029-C77CB0CE8F7E}"/>
            </a:ext>
          </a:extLst>
        </xdr:cNvPr>
        <xdr:cNvCxnSpPr/>
      </xdr:nvCxnSpPr>
      <xdr:spPr>
        <a:xfrm>
          <a:off x="1008380" y="10104120"/>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C8C2BBF-3092-4158-B976-9EF221C6707F}"/>
            </a:ext>
          </a:extLst>
        </xdr:cNvPr>
        <xdr:cNvSpPr txBox="1"/>
      </xdr:nvSpPr>
      <xdr:spPr>
        <a:xfrm>
          <a:off x="317056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450DC41-8D22-4B72-ABE7-AF2FD2E41685}"/>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69D848BC-7A74-4AE9-82AE-404F9C56FA2B}"/>
            </a:ext>
          </a:extLst>
        </xdr:cNvPr>
        <xdr:cNvSpPr txBox="1"/>
      </xdr:nvSpPr>
      <xdr:spPr>
        <a:xfrm>
          <a:off x="16110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2D09220-45A3-41C6-9F40-5BB6F7A022E6}"/>
            </a:ext>
          </a:extLst>
        </xdr:cNvPr>
        <xdr:cNvSpPr txBox="1"/>
      </xdr:nvSpPr>
      <xdr:spPr>
        <a:xfrm>
          <a:off x="8363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158767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986F51A-ED29-4088-BC07-A0E473912B42}"/>
            </a:ext>
          </a:extLst>
        </xdr:cNvPr>
        <xdr:cNvSpPr txBox="1"/>
      </xdr:nvSpPr>
      <xdr:spPr>
        <a:xfrm>
          <a:off x="317056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142439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1F9411F8-77E7-431B-ADE9-D9399EFD216C}"/>
            </a:ext>
          </a:extLst>
        </xdr:cNvPr>
        <xdr:cNvSpPr txBox="1"/>
      </xdr:nvSpPr>
      <xdr:spPr>
        <a:xfrm>
          <a:off x="2385704" y="986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134274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3CCE377-13C6-45DB-B0B4-E180E295D0D7}"/>
            </a:ext>
          </a:extLst>
        </xdr:cNvPr>
        <xdr:cNvSpPr txBox="1"/>
      </xdr:nvSpPr>
      <xdr:spPr>
        <a:xfrm>
          <a:off x="1611004" y="985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113047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60CA34E3-BEEE-4A90-A015-6CE26F3B5FA1}"/>
            </a:ext>
          </a:extLst>
        </xdr:cNvPr>
        <xdr:cNvSpPr txBox="1"/>
      </xdr:nvSpPr>
      <xdr:spPr>
        <a:xfrm>
          <a:off x="83630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B8663128-F5FA-4F2D-90BF-CEAAD1E6585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961A57F-882C-4F3C-B73F-96961A0D208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11976C7-A946-4860-B831-9A3160BE791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D056988-8B85-4164-92A9-645C674A840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8152F267-2B1B-4626-B418-0CABA869711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804CA63-1277-4BDF-9908-8402797B012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7524118-F963-42A0-9881-66DE96A803E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560F39D6-D8CC-4178-9761-DEB72C075AE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CA353D2-4DCD-45F5-BBF3-117C7379E3C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35C19C7-9E8C-4197-96B1-5874D4889CA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731C65B-316E-46D7-BDCE-C95BD4D9E46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445DFCC-DB6F-4EE9-AF2B-4C629F2D663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61BB0D0-B554-4508-8DC9-66150670D4B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937CE62D-4E92-4BB6-A9A7-E6CEC6C4C472}"/>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45D7A51-3555-426D-A8EB-49667237988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BDC372AA-70C7-4BF3-83E3-81DCD896CA7C}"/>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BE67030-292E-4C30-8027-78CD1F1B0D7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DA279920-7552-4DFD-953F-12D4184C8B47}"/>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2F5ACB07-A9D8-4216-8EF6-EE9209721BDC}"/>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8ED058AE-11AD-4F5F-AE44-49795BB45BBC}"/>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F8B55CB-784E-4372-80AD-4086D5BFF55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E1EB4CC3-CAAD-4278-BF52-0BF076B8D63E}"/>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E8FA8F0-8A07-4C79-941F-2F7174EBCFF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A828BCFF-6F95-4D96-A452-5DAC57678826}"/>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A92CBAF0-F66E-4164-A837-6C087AEEB7D5}"/>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84F272A8-8FAB-4DA1-A445-A4727F01F01E}"/>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F2023C19-39DF-4FB9-AC7D-2064284AE6B6}"/>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B3BF6BD5-ADF4-419B-BE46-C6EB05C3FEFA}"/>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7B33FEB-A56C-404E-8980-0FBC6DCDAF53}"/>
            </a:ext>
          </a:extLst>
        </xdr:cNvPr>
        <xdr:cNvSpPr txBox="1"/>
      </xdr:nvSpPr>
      <xdr:spPr>
        <a:xfrm>
          <a:off x="9258300" y="10378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EDA00CF8-0429-4BCE-914B-34CB8510F9D9}"/>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3B2BBCBC-E2F4-4B80-87FB-3B0E78F31F22}"/>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234BA1B8-744A-4B65-BD34-A4B32D343471}"/>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30E49ACA-FC09-4F72-AE70-1A0824F4727E}"/>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BD425A9C-649B-443B-A9B5-E2F619E71509}"/>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B67590-665B-464B-B7B9-AAC63FD96BF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B4B9300-CCBA-442B-B3AC-CBCFE38E34B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EC4F3C1-035F-4648-8F67-B6B2662694A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9E7DCD0-821C-4410-8856-D1C64EE3818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86952DD-E656-4A06-B966-D3542417954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34572</xdr:rowOff>
    </xdr:from>
    <xdr:to>
      <xdr:col>55</xdr:col>
      <xdr:colOff>50800</xdr:colOff>
      <xdr:row>63</xdr:row>
      <xdr:rowOff>136172</xdr:rowOff>
    </xdr:to>
    <xdr:sp macro="" textlink="">
      <xdr:nvSpPr>
        <xdr:cNvPr id="248" name="楕円 247">
          <a:extLst>
            <a:ext uri="{FF2B5EF4-FFF2-40B4-BE49-F238E27FC236}">
              <a16:creationId xmlns:a16="http://schemas.microsoft.com/office/drawing/2014/main" id="{A9F60FF1-DD0A-4E85-9987-37B2EA73B17C}"/>
            </a:ext>
          </a:extLst>
        </xdr:cNvPr>
        <xdr:cNvSpPr/>
      </xdr:nvSpPr>
      <xdr:spPr>
        <a:xfrm>
          <a:off x="9192260" y="10595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12999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BACCFB9-FD7F-4572-B8D4-02598A66E63C}"/>
            </a:ext>
          </a:extLst>
        </xdr:cNvPr>
        <xdr:cNvSpPr txBox="1"/>
      </xdr:nvSpPr>
      <xdr:spPr>
        <a:xfrm>
          <a:off x="9258300" y="1057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38496</xdr:rowOff>
    </xdr:from>
    <xdr:to>
      <xdr:col>50</xdr:col>
      <xdr:colOff>165100</xdr:colOff>
      <xdr:row>63</xdr:row>
      <xdr:rowOff>140096</xdr:rowOff>
    </xdr:to>
    <xdr:sp macro="" textlink="">
      <xdr:nvSpPr>
        <xdr:cNvPr id="250" name="楕円 249">
          <a:extLst>
            <a:ext uri="{FF2B5EF4-FFF2-40B4-BE49-F238E27FC236}">
              <a16:creationId xmlns:a16="http://schemas.microsoft.com/office/drawing/2014/main" id="{0E995C4F-AF31-450C-8474-F32308BE5998}"/>
            </a:ext>
          </a:extLst>
        </xdr:cNvPr>
        <xdr:cNvSpPr/>
      </xdr:nvSpPr>
      <xdr:spPr>
        <a:xfrm>
          <a:off x="8445500" y="1059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85372</xdr:rowOff>
    </xdr:from>
    <xdr:to>
      <xdr:col>55</xdr:col>
      <xdr:colOff>0</xdr:colOff>
      <xdr:row>63</xdr:row>
      <xdr:rowOff>89296</xdr:rowOff>
    </xdr:to>
    <xdr:cxnSp macro="">
      <xdr:nvCxnSpPr>
        <xdr:cNvPr id="251" name="直線コネクタ 250">
          <a:extLst>
            <a:ext uri="{FF2B5EF4-FFF2-40B4-BE49-F238E27FC236}">
              <a16:creationId xmlns:a16="http://schemas.microsoft.com/office/drawing/2014/main" id="{CABB10D1-2AFF-4BC9-B77B-F1ACBDD9B5CE}"/>
            </a:ext>
          </a:extLst>
        </xdr:cNvPr>
        <xdr:cNvCxnSpPr/>
      </xdr:nvCxnSpPr>
      <xdr:spPr>
        <a:xfrm flipV="1">
          <a:off x="8496300" y="10646692"/>
          <a:ext cx="723900" cy="3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43580</xdr:rowOff>
    </xdr:from>
    <xdr:to>
      <xdr:col>46</xdr:col>
      <xdr:colOff>38100</xdr:colOff>
      <xdr:row>63</xdr:row>
      <xdr:rowOff>145180</xdr:rowOff>
    </xdr:to>
    <xdr:sp macro="" textlink="">
      <xdr:nvSpPr>
        <xdr:cNvPr id="252" name="楕円 251">
          <a:extLst>
            <a:ext uri="{FF2B5EF4-FFF2-40B4-BE49-F238E27FC236}">
              <a16:creationId xmlns:a16="http://schemas.microsoft.com/office/drawing/2014/main" id="{D7CDA31B-66E9-464E-8D33-072A1769C2F4}"/>
            </a:ext>
          </a:extLst>
        </xdr:cNvPr>
        <xdr:cNvSpPr/>
      </xdr:nvSpPr>
      <xdr:spPr>
        <a:xfrm>
          <a:off x="7670800" y="10604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89296</xdr:rowOff>
    </xdr:from>
    <xdr:to>
      <xdr:col>50</xdr:col>
      <xdr:colOff>114300</xdr:colOff>
      <xdr:row>63</xdr:row>
      <xdr:rowOff>94380</xdr:rowOff>
    </xdr:to>
    <xdr:cxnSp macro="">
      <xdr:nvCxnSpPr>
        <xdr:cNvPr id="253" name="直線コネクタ 252">
          <a:extLst>
            <a:ext uri="{FF2B5EF4-FFF2-40B4-BE49-F238E27FC236}">
              <a16:creationId xmlns:a16="http://schemas.microsoft.com/office/drawing/2014/main" id="{5D892A2A-F084-4651-AD6B-57F185D266B4}"/>
            </a:ext>
          </a:extLst>
        </xdr:cNvPr>
        <xdr:cNvCxnSpPr/>
      </xdr:nvCxnSpPr>
      <xdr:spPr>
        <a:xfrm flipV="1">
          <a:off x="7713980" y="10650616"/>
          <a:ext cx="782320" cy="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50419</xdr:rowOff>
    </xdr:from>
    <xdr:to>
      <xdr:col>41</xdr:col>
      <xdr:colOff>101600</xdr:colOff>
      <xdr:row>63</xdr:row>
      <xdr:rowOff>152019</xdr:rowOff>
    </xdr:to>
    <xdr:sp macro="" textlink="">
      <xdr:nvSpPr>
        <xdr:cNvPr id="254" name="楕円 253">
          <a:extLst>
            <a:ext uri="{FF2B5EF4-FFF2-40B4-BE49-F238E27FC236}">
              <a16:creationId xmlns:a16="http://schemas.microsoft.com/office/drawing/2014/main" id="{629F3622-FDF9-4F28-9328-BF4C7D9FA1E0}"/>
            </a:ext>
          </a:extLst>
        </xdr:cNvPr>
        <xdr:cNvSpPr/>
      </xdr:nvSpPr>
      <xdr:spPr>
        <a:xfrm>
          <a:off x="6873240" y="1061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94380</xdr:rowOff>
    </xdr:from>
    <xdr:to>
      <xdr:col>45</xdr:col>
      <xdr:colOff>177800</xdr:colOff>
      <xdr:row>63</xdr:row>
      <xdr:rowOff>101219</xdr:rowOff>
    </xdr:to>
    <xdr:cxnSp macro="">
      <xdr:nvCxnSpPr>
        <xdr:cNvPr id="255" name="直線コネクタ 254">
          <a:extLst>
            <a:ext uri="{FF2B5EF4-FFF2-40B4-BE49-F238E27FC236}">
              <a16:creationId xmlns:a16="http://schemas.microsoft.com/office/drawing/2014/main" id="{0EE7744C-0DA5-4928-B9D5-B12182933392}"/>
            </a:ext>
          </a:extLst>
        </xdr:cNvPr>
        <xdr:cNvCxnSpPr/>
      </xdr:nvCxnSpPr>
      <xdr:spPr>
        <a:xfrm flipV="1">
          <a:off x="6924040" y="10655700"/>
          <a:ext cx="78994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55183</xdr:rowOff>
    </xdr:from>
    <xdr:to>
      <xdr:col>36</xdr:col>
      <xdr:colOff>165100</xdr:colOff>
      <xdr:row>63</xdr:row>
      <xdr:rowOff>156783</xdr:rowOff>
    </xdr:to>
    <xdr:sp macro="" textlink="">
      <xdr:nvSpPr>
        <xdr:cNvPr id="256" name="楕円 255">
          <a:extLst>
            <a:ext uri="{FF2B5EF4-FFF2-40B4-BE49-F238E27FC236}">
              <a16:creationId xmlns:a16="http://schemas.microsoft.com/office/drawing/2014/main" id="{A6F838B9-1099-490B-A44A-F6A6B827E027}"/>
            </a:ext>
          </a:extLst>
        </xdr:cNvPr>
        <xdr:cNvSpPr/>
      </xdr:nvSpPr>
      <xdr:spPr>
        <a:xfrm>
          <a:off x="6098540" y="106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101219</xdr:rowOff>
    </xdr:from>
    <xdr:to>
      <xdr:col>41</xdr:col>
      <xdr:colOff>50800</xdr:colOff>
      <xdr:row>63</xdr:row>
      <xdr:rowOff>105983</xdr:rowOff>
    </xdr:to>
    <xdr:cxnSp macro="">
      <xdr:nvCxnSpPr>
        <xdr:cNvPr id="257" name="直線コネクタ 256">
          <a:extLst>
            <a:ext uri="{FF2B5EF4-FFF2-40B4-BE49-F238E27FC236}">
              <a16:creationId xmlns:a16="http://schemas.microsoft.com/office/drawing/2014/main" id="{7578A16F-9C3E-467E-9BB0-8050871068FE}"/>
            </a:ext>
          </a:extLst>
        </xdr:cNvPr>
        <xdr:cNvCxnSpPr/>
      </xdr:nvCxnSpPr>
      <xdr:spPr>
        <a:xfrm flipV="1">
          <a:off x="6149340" y="10662539"/>
          <a:ext cx="774700" cy="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44F1F8FE-5363-45D0-8797-C93F0370C944}"/>
            </a:ext>
          </a:extLst>
        </xdr:cNvPr>
        <xdr:cNvSpPr txBox="1"/>
      </xdr:nvSpPr>
      <xdr:spPr>
        <a:xfrm>
          <a:off x="8214575" y="1030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2F23AFD-759B-40C6-9FEE-90439A254298}"/>
            </a:ext>
          </a:extLst>
        </xdr:cNvPr>
        <xdr:cNvSpPr txBox="1"/>
      </xdr:nvSpPr>
      <xdr:spPr>
        <a:xfrm>
          <a:off x="7444955" y="10310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46788C3-9EDE-406D-9B46-3CB7A4136A47}"/>
            </a:ext>
          </a:extLst>
        </xdr:cNvPr>
        <xdr:cNvSpPr txBox="1"/>
      </xdr:nvSpPr>
      <xdr:spPr>
        <a:xfrm>
          <a:off x="6670255" y="10312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2645C0C-14B9-419F-955A-8C4AE7163A02}"/>
            </a:ext>
          </a:extLst>
        </xdr:cNvPr>
        <xdr:cNvSpPr txBox="1"/>
      </xdr:nvSpPr>
      <xdr:spPr>
        <a:xfrm>
          <a:off x="5872695" y="103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131223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55F50C3-5A13-40F3-B5C8-DDF6142EA8DF}"/>
            </a:ext>
          </a:extLst>
        </xdr:cNvPr>
        <xdr:cNvSpPr txBox="1"/>
      </xdr:nvSpPr>
      <xdr:spPr>
        <a:xfrm>
          <a:off x="8214575" y="1069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136307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035899B-5363-44A7-BA4D-90C5BEB7106C}"/>
            </a:ext>
          </a:extLst>
        </xdr:cNvPr>
        <xdr:cNvSpPr txBox="1"/>
      </xdr:nvSpPr>
      <xdr:spPr>
        <a:xfrm>
          <a:off x="7444955" y="10697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143146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A2DC82B-FC41-4547-9C43-659FC86EA517}"/>
            </a:ext>
          </a:extLst>
        </xdr:cNvPr>
        <xdr:cNvSpPr txBox="1"/>
      </xdr:nvSpPr>
      <xdr:spPr>
        <a:xfrm>
          <a:off x="6670255" y="1070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147910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B93CA06-F11A-4F10-8EA7-8790277D0399}"/>
            </a:ext>
          </a:extLst>
        </xdr:cNvPr>
        <xdr:cNvSpPr txBox="1"/>
      </xdr:nvSpPr>
      <xdr:spPr>
        <a:xfrm>
          <a:off x="5872695" y="10709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A55D8CD-76D1-48B9-921C-02BB88DF2BC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EEDC68E-E861-418D-8691-C050E804FC3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BED0C52-49C5-4C05-85D9-5B9927D0609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50D753F-DB85-4EE0-B034-1DD7A0C5877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91ABAD4-7F18-4180-80B9-BB9F4D676D2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011849D-E17E-4AA7-A2B1-0942C417D0F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F3448A5-4486-4EA7-8F14-EFA5BC2C723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CE8EE17-D2A1-44BD-BB17-8DE482366A7D}"/>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D2580D2-A810-4291-8764-398469EFD48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9CC05CB-31D7-4276-B4AB-E922DA67FBC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B540E59-3678-4E6D-A011-44F432F74BCD}"/>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835EF38-7DA8-4DD6-B49F-866D74814BC1}"/>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DE512AB4-11D7-4A9E-8BC8-73411783CE48}"/>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0409475-8BA4-4034-A1A7-91611F0E128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42BFA7E-5216-482D-9E0C-C7D7E1E0C08D}"/>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E9ABA49-D398-4D93-A97C-91B10710C7D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8AE68393-2CE4-4C5F-8629-F6EA972E865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283B862-B153-4DF2-9B65-A5E129A00B9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006C53C-F492-4603-BBF8-5969C7F00C5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6C0D0AA-85C4-46C3-8205-9EFC5AA1DBE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ABAEEFF-D457-4B71-AD4F-19A3E881DA56}"/>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B7C5D15-F5D0-413A-A886-F0CD52D9063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CCA4CBC-978E-444A-8B6A-3A2EF67BAB9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B97945C-791E-48DA-9177-C489A0344DC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80AAA62-BC2C-402C-868F-51DA8BB4C054}"/>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3B80F87-11CD-4DE0-B463-4593927FF15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21DCCA60-672A-485B-A7CD-DED31021D17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E646538-B8D4-4B9F-ABD1-34B80E861EEF}"/>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2888A484-10C1-4CC4-8C0A-3E76D27B55C8}"/>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C3BA35F-80BE-4F05-A65D-38D918246D84}"/>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7FF36E66-A0FB-4B9A-BAC5-29B0E29F5DA1}"/>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A9B64A59-F7EC-45B0-8D4E-19F8A703B4CF}"/>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568F5F2E-A5F9-4F5F-AC28-E29DE5E1F53A}"/>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1C3E5B02-441B-48DD-9F9F-2827C8882017}"/>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254D398F-DF5F-4389-B5B1-F311CC47FBEB}"/>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F962F6C-A7ED-40B8-B115-481467A9432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6B21EBA-3267-4CD7-9A71-093E8B476E8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369400D-F735-4A1F-B31A-E4BFE827EFD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DB2468-704E-4214-92B4-BB3FC51281B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9E7657B-5A2C-4535-A980-5ACFF66B401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6" name="楕円 305">
          <a:extLst>
            <a:ext uri="{FF2B5EF4-FFF2-40B4-BE49-F238E27FC236}">
              <a16:creationId xmlns:a16="http://schemas.microsoft.com/office/drawing/2014/main" id="{86E1F634-7898-4B2E-9381-EA742705F8E4}"/>
            </a:ext>
          </a:extLst>
        </xdr:cNvPr>
        <xdr:cNvSpPr/>
      </xdr:nvSpPr>
      <xdr:spPr>
        <a:xfrm>
          <a:off x="403606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7" name="【公営住宅】&#10;有形固定資産減価償却率該当値テキスト">
          <a:extLst>
            <a:ext uri="{FF2B5EF4-FFF2-40B4-BE49-F238E27FC236}">
              <a16:creationId xmlns:a16="http://schemas.microsoft.com/office/drawing/2014/main" id="{644DC340-C01D-4FD7-86C0-FBFF775E4B2C}"/>
            </a:ext>
          </a:extLst>
        </xdr:cNvPr>
        <xdr:cNvSpPr txBox="1"/>
      </xdr:nvSpPr>
      <xdr:spPr>
        <a:xfrm>
          <a:off x="412496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8" name="楕円 307">
          <a:extLst>
            <a:ext uri="{FF2B5EF4-FFF2-40B4-BE49-F238E27FC236}">
              <a16:creationId xmlns:a16="http://schemas.microsoft.com/office/drawing/2014/main" id="{22DD5CDC-637B-49F6-9C91-59B988DFB9E2}"/>
            </a:ext>
          </a:extLst>
        </xdr:cNvPr>
        <xdr:cNvSpPr/>
      </xdr:nvSpPr>
      <xdr:spPr>
        <a:xfrm>
          <a:off x="331216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9" name="直線コネクタ 308">
          <a:extLst>
            <a:ext uri="{FF2B5EF4-FFF2-40B4-BE49-F238E27FC236}">
              <a16:creationId xmlns:a16="http://schemas.microsoft.com/office/drawing/2014/main" id="{C7FD9CAC-A593-4514-BF62-763A197C5E19}"/>
            </a:ext>
          </a:extLst>
        </xdr:cNvPr>
        <xdr:cNvCxnSpPr/>
      </xdr:nvCxnSpPr>
      <xdr:spPr>
        <a:xfrm>
          <a:off x="3355340" y="145313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57C25C29-79D8-4EA5-AF9A-B5477E93B2AA}"/>
            </a:ext>
          </a:extLst>
        </xdr:cNvPr>
        <xdr:cNvSpPr/>
      </xdr:nvSpPr>
      <xdr:spPr>
        <a:xfrm>
          <a:off x="25146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9AC83E10-581C-4D1E-A8BD-BD27B4006EF8}"/>
            </a:ext>
          </a:extLst>
        </xdr:cNvPr>
        <xdr:cNvCxnSpPr/>
      </xdr:nvCxnSpPr>
      <xdr:spPr>
        <a:xfrm>
          <a:off x="2565400" y="1453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2" name="楕円 311">
          <a:extLst>
            <a:ext uri="{FF2B5EF4-FFF2-40B4-BE49-F238E27FC236}">
              <a16:creationId xmlns:a16="http://schemas.microsoft.com/office/drawing/2014/main" id="{4ECD8801-92F3-4DA6-9C12-776177492B6B}"/>
            </a:ext>
          </a:extLst>
        </xdr:cNvPr>
        <xdr:cNvSpPr/>
      </xdr:nvSpPr>
      <xdr:spPr>
        <a:xfrm>
          <a:off x="17399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62207D96-ED64-4C35-94DC-93CC3D48C9BA}"/>
            </a:ext>
          </a:extLst>
        </xdr:cNvPr>
        <xdr:cNvCxnSpPr/>
      </xdr:nvCxnSpPr>
      <xdr:spPr>
        <a:xfrm>
          <a:off x="179070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4" name="楕円 313">
          <a:extLst>
            <a:ext uri="{FF2B5EF4-FFF2-40B4-BE49-F238E27FC236}">
              <a16:creationId xmlns:a16="http://schemas.microsoft.com/office/drawing/2014/main" id="{83C5DFF6-3EE1-4E80-88E5-CC8D8A7C88EE}"/>
            </a:ext>
          </a:extLst>
        </xdr:cNvPr>
        <xdr:cNvSpPr/>
      </xdr:nvSpPr>
      <xdr:spPr>
        <a:xfrm>
          <a:off x="96520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440167AA-8A7F-4711-B67A-D980793B0022}"/>
            </a:ext>
          </a:extLst>
        </xdr:cNvPr>
        <xdr:cNvCxnSpPr/>
      </xdr:nvCxnSpPr>
      <xdr:spPr>
        <a:xfrm>
          <a:off x="100838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2B2A01DF-BB6E-4DC9-800F-92FBA6FC3180}"/>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4D1B10DE-D5FC-46D1-B3C9-A4B4E0ACCC3B}"/>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3B4017EF-EFA4-4B5C-A29B-CA16ADDEB127}"/>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B1898BB3-FE9B-47ED-BEED-2BEF3493FD5D}"/>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20" name="n_1mainValue【公営住宅】&#10;有形固定資産減価償却率">
          <a:extLst>
            <a:ext uri="{FF2B5EF4-FFF2-40B4-BE49-F238E27FC236}">
              <a16:creationId xmlns:a16="http://schemas.microsoft.com/office/drawing/2014/main" id="{F1458AA0-2592-4162-BB97-F3B852BDFFE7}"/>
            </a:ext>
          </a:extLst>
        </xdr:cNvPr>
        <xdr:cNvSpPr txBox="1"/>
      </xdr:nvSpPr>
      <xdr:spPr>
        <a:xfrm>
          <a:off x="31382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7F28EBEB-0BBE-4EE1-8F60-37149E1C0BCC}"/>
            </a:ext>
          </a:extLst>
        </xdr:cNvPr>
        <xdr:cNvSpPr txBox="1"/>
      </xdr:nvSpPr>
      <xdr:spPr>
        <a:xfrm>
          <a:off x="23533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2" name="n_3mainValue【公営住宅】&#10;有形固定資産減価償却率">
          <a:extLst>
            <a:ext uri="{FF2B5EF4-FFF2-40B4-BE49-F238E27FC236}">
              <a16:creationId xmlns:a16="http://schemas.microsoft.com/office/drawing/2014/main" id="{57F58DFD-8A9E-4819-9C59-39759B4407EE}"/>
            </a:ext>
          </a:extLst>
        </xdr:cNvPr>
        <xdr:cNvSpPr txBox="1"/>
      </xdr:nvSpPr>
      <xdr:spPr>
        <a:xfrm>
          <a:off x="15786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3" name="n_4mainValue【公営住宅】&#10;有形固定資産減価償却率">
          <a:extLst>
            <a:ext uri="{FF2B5EF4-FFF2-40B4-BE49-F238E27FC236}">
              <a16:creationId xmlns:a16="http://schemas.microsoft.com/office/drawing/2014/main" id="{10F908F2-D17A-4692-994C-3200D1DADB31}"/>
            </a:ext>
          </a:extLst>
        </xdr:cNvPr>
        <xdr:cNvSpPr txBox="1"/>
      </xdr:nvSpPr>
      <xdr:spPr>
        <a:xfrm>
          <a:off x="8039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9727DF7-F319-4EF1-B57E-B1EE9DCD7A3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8E310CA-E0E9-481B-BB03-6C570BE8B50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2D4F9A0-2ECE-44EE-B800-A4066D13276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FB3879A8-7435-4AB8-A822-61D7BFACC92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631B7A64-E9C7-4F40-9871-C5881A1244C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5FF7BC2-CD79-4FBF-B9FF-3B672959F7C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5D873D1-7920-467E-AEA8-E62D19C1BD9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09E5B3A-2ADD-4B4E-B289-1B1DD74CB25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36877A5-FC3A-4410-A0FE-50EBEBFD55C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7E0C864-38BF-4870-8021-1981B6C17D9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53813F9F-E088-4A46-9D04-35E2DE53ABAF}"/>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71DF42B-A23A-43F1-A24A-E2299A251BF1}"/>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66DE9505-243C-46A6-AE81-4EE57AC95E3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B714479D-60FA-4BC0-B525-17AF18B88069}"/>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B0C0616-9121-44B7-927F-33C4EF3ACFC6}"/>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23500DC6-32F3-4016-BFD4-17F83B6FEF7E}"/>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54E083E5-EAF1-4BD4-9585-5A0CBB414D81}"/>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2640472-7BC1-4576-9EAD-BA44E8600191}"/>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AE5692A-E800-49B5-B26A-6F3AAFFC0515}"/>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C6795031-D3D4-47BF-A1C9-8680CCA0CB28}"/>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F51BE700-03FC-4E3A-AB1F-AE78A14DF6FC}"/>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9CFD5C40-88C6-41C7-A374-D9D2A173EE67}"/>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2D4C0375-0926-46C8-86DA-4D48F32244B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6BBF4F53-4CA6-4F60-9230-13EF7956B65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65495AD7-900E-4B91-A0E0-01356195350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916C5C18-B614-4683-9EA3-CB5DF91FDD1D}"/>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628E6B7B-7E49-41DF-B0B2-E27E3C4C28CF}"/>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E2269E98-AC15-41F3-9743-89B3BE6E1AB8}"/>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F1D15922-C1C0-4110-8625-2D5967280276}"/>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2CE9FFDA-FE21-4911-815F-BBA37D936636}"/>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0986C4D3-47A6-4FD3-A8F5-35ED7CB4562B}"/>
            </a:ext>
          </a:extLst>
        </xdr:cNvPr>
        <xdr:cNvSpPr txBox="1"/>
      </xdr:nvSpPr>
      <xdr:spPr>
        <a:xfrm>
          <a:off x="9258300" y="1422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A58EC0BC-D0D9-42A6-9BCA-2F95F4C0D205}"/>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CBA7D279-F799-430F-A7B9-8E317BE06DBF}"/>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83EFFEE1-7A9C-4044-80DB-A210042B0A61}"/>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95CF4E59-AD53-4431-874C-D4B2331B6149}"/>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2061258A-0FD4-4DC6-8B61-DF43A6864EDF}"/>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3EE205-381A-4596-ADEC-439A9FF24AC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717B4B3-BDEA-4EF1-BB7E-9E3CFCFE3E1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445F91B-A6E5-4DC5-A973-1289DCC0133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249CE66-BD4F-479D-A1FF-56102FBCE9F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694DF8CA-64E1-4289-AC40-571843354FA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19086</xdr:rowOff>
    </xdr:from>
    <xdr:to>
      <xdr:col>55</xdr:col>
      <xdr:colOff>50800</xdr:colOff>
      <xdr:row>86</xdr:row>
      <xdr:rowOff>120686</xdr:rowOff>
    </xdr:to>
    <xdr:sp macro="" textlink="">
      <xdr:nvSpPr>
        <xdr:cNvPr id="365" name="楕円 364">
          <a:extLst>
            <a:ext uri="{FF2B5EF4-FFF2-40B4-BE49-F238E27FC236}">
              <a16:creationId xmlns:a16="http://schemas.microsoft.com/office/drawing/2014/main" id="{01E0CFDF-6DEB-4FD3-976A-6787421BCB26}"/>
            </a:ext>
          </a:extLst>
        </xdr:cNvPr>
        <xdr:cNvSpPr/>
      </xdr:nvSpPr>
      <xdr:spPr>
        <a:xfrm>
          <a:off x="9192260" y="144361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105463</xdr:rowOff>
    </xdr:from>
    <xdr:ext cx="469744" cy="259045"/>
    <xdr:sp macro="" textlink="">
      <xdr:nvSpPr>
        <xdr:cNvPr id="366" name="【公営住宅】&#10;一人当たり面積該当値テキスト">
          <a:extLst>
            <a:ext uri="{FF2B5EF4-FFF2-40B4-BE49-F238E27FC236}">
              <a16:creationId xmlns:a16="http://schemas.microsoft.com/office/drawing/2014/main" id="{58E79974-9B2F-426C-8A63-9025630F14A5}"/>
            </a:ext>
          </a:extLst>
        </xdr:cNvPr>
        <xdr:cNvSpPr txBox="1"/>
      </xdr:nvSpPr>
      <xdr:spPr>
        <a:xfrm>
          <a:off x="9258300" y="1435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19196</xdr:rowOff>
    </xdr:from>
    <xdr:to>
      <xdr:col>50</xdr:col>
      <xdr:colOff>165100</xdr:colOff>
      <xdr:row>86</xdr:row>
      <xdr:rowOff>120796</xdr:rowOff>
    </xdr:to>
    <xdr:sp macro="" textlink="">
      <xdr:nvSpPr>
        <xdr:cNvPr id="367" name="楕円 366">
          <a:extLst>
            <a:ext uri="{FF2B5EF4-FFF2-40B4-BE49-F238E27FC236}">
              <a16:creationId xmlns:a16="http://schemas.microsoft.com/office/drawing/2014/main" id="{E883839E-D06F-46F3-81E9-86AED90A83B2}"/>
            </a:ext>
          </a:extLst>
        </xdr:cNvPr>
        <xdr:cNvSpPr/>
      </xdr:nvSpPr>
      <xdr:spPr>
        <a:xfrm>
          <a:off x="8445500" y="144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69886</xdr:rowOff>
    </xdr:from>
    <xdr:to>
      <xdr:col>55</xdr:col>
      <xdr:colOff>0</xdr:colOff>
      <xdr:row>86</xdr:row>
      <xdr:rowOff>69996</xdr:rowOff>
    </xdr:to>
    <xdr:cxnSp macro="">
      <xdr:nvCxnSpPr>
        <xdr:cNvPr id="368" name="直線コネクタ 367">
          <a:extLst>
            <a:ext uri="{FF2B5EF4-FFF2-40B4-BE49-F238E27FC236}">
              <a16:creationId xmlns:a16="http://schemas.microsoft.com/office/drawing/2014/main" id="{EA560489-242F-4671-8781-CB404742DF4B}"/>
            </a:ext>
          </a:extLst>
        </xdr:cNvPr>
        <xdr:cNvCxnSpPr/>
      </xdr:nvCxnSpPr>
      <xdr:spPr>
        <a:xfrm flipV="1">
          <a:off x="8496300" y="14486926"/>
          <a:ext cx="723900" cy="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21916</xdr:rowOff>
    </xdr:from>
    <xdr:to>
      <xdr:col>46</xdr:col>
      <xdr:colOff>38100</xdr:colOff>
      <xdr:row>86</xdr:row>
      <xdr:rowOff>123516</xdr:rowOff>
    </xdr:to>
    <xdr:sp macro="" textlink="">
      <xdr:nvSpPr>
        <xdr:cNvPr id="369" name="楕円 368">
          <a:extLst>
            <a:ext uri="{FF2B5EF4-FFF2-40B4-BE49-F238E27FC236}">
              <a16:creationId xmlns:a16="http://schemas.microsoft.com/office/drawing/2014/main" id="{535BE410-D18F-4F5F-9DBE-392B515F5FCE}"/>
            </a:ext>
          </a:extLst>
        </xdr:cNvPr>
        <xdr:cNvSpPr/>
      </xdr:nvSpPr>
      <xdr:spPr>
        <a:xfrm>
          <a:off x="7670800" y="144389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69996</xdr:rowOff>
    </xdr:from>
    <xdr:to>
      <xdr:col>50</xdr:col>
      <xdr:colOff>114300</xdr:colOff>
      <xdr:row>86</xdr:row>
      <xdr:rowOff>72716</xdr:rowOff>
    </xdr:to>
    <xdr:cxnSp macro="">
      <xdr:nvCxnSpPr>
        <xdr:cNvPr id="370" name="直線コネクタ 369">
          <a:extLst>
            <a:ext uri="{FF2B5EF4-FFF2-40B4-BE49-F238E27FC236}">
              <a16:creationId xmlns:a16="http://schemas.microsoft.com/office/drawing/2014/main" id="{B01B576D-ECEF-4958-8099-81C6B4E307E5}"/>
            </a:ext>
          </a:extLst>
        </xdr:cNvPr>
        <xdr:cNvCxnSpPr/>
      </xdr:nvCxnSpPr>
      <xdr:spPr>
        <a:xfrm flipV="1">
          <a:off x="7713980" y="14487036"/>
          <a:ext cx="782320" cy="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24529</xdr:rowOff>
    </xdr:from>
    <xdr:to>
      <xdr:col>41</xdr:col>
      <xdr:colOff>101600</xdr:colOff>
      <xdr:row>86</xdr:row>
      <xdr:rowOff>126129</xdr:rowOff>
    </xdr:to>
    <xdr:sp macro="" textlink="">
      <xdr:nvSpPr>
        <xdr:cNvPr id="371" name="楕円 370">
          <a:extLst>
            <a:ext uri="{FF2B5EF4-FFF2-40B4-BE49-F238E27FC236}">
              <a16:creationId xmlns:a16="http://schemas.microsoft.com/office/drawing/2014/main" id="{7AA6ABA7-9DDD-404B-97B2-2EEF4697E0F0}"/>
            </a:ext>
          </a:extLst>
        </xdr:cNvPr>
        <xdr:cNvSpPr/>
      </xdr:nvSpPr>
      <xdr:spPr>
        <a:xfrm>
          <a:off x="6873240" y="1444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72716</xdr:rowOff>
    </xdr:from>
    <xdr:to>
      <xdr:col>45</xdr:col>
      <xdr:colOff>177800</xdr:colOff>
      <xdr:row>86</xdr:row>
      <xdr:rowOff>75329</xdr:rowOff>
    </xdr:to>
    <xdr:cxnSp macro="">
      <xdr:nvCxnSpPr>
        <xdr:cNvPr id="372" name="直線コネクタ 371">
          <a:extLst>
            <a:ext uri="{FF2B5EF4-FFF2-40B4-BE49-F238E27FC236}">
              <a16:creationId xmlns:a16="http://schemas.microsoft.com/office/drawing/2014/main" id="{F2DF32BA-ACCB-4FEB-AACA-92210C7FA636}"/>
            </a:ext>
          </a:extLst>
        </xdr:cNvPr>
        <xdr:cNvCxnSpPr/>
      </xdr:nvCxnSpPr>
      <xdr:spPr>
        <a:xfrm flipV="1">
          <a:off x="6924040" y="14489756"/>
          <a:ext cx="78994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27141</xdr:rowOff>
    </xdr:from>
    <xdr:to>
      <xdr:col>36</xdr:col>
      <xdr:colOff>165100</xdr:colOff>
      <xdr:row>86</xdr:row>
      <xdr:rowOff>128741</xdr:rowOff>
    </xdr:to>
    <xdr:sp macro="" textlink="">
      <xdr:nvSpPr>
        <xdr:cNvPr id="373" name="楕円 372">
          <a:extLst>
            <a:ext uri="{FF2B5EF4-FFF2-40B4-BE49-F238E27FC236}">
              <a16:creationId xmlns:a16="http://schemas.microsoft.com/office/drawing/2014/main" id="{3C794D75-C2F8-4C41-94A7-EDCFEDFF704A}"/>
            </a:ext>
          </a:extLst>
        </xdr:cNvPr>
        <xdr:cNvSpPr/>
      </xdr:nvSpPr>
      <xdr:spPr>
        <a:xfrm>
          <a:off x="6098540" y="1444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75329</xdr:rowOff>
    </xdr:from>
    <xdr:to>
      <xdr:col>41</xdr:col>
      <xdr:colOff>50800</xdr:colOff>
      <xdr:row>86</xdr:row>
      <xdr:rowOff>77941</xdr:rowOff>
    </xdr:to>
    <xdr:cxnSp macro="">
      <xdr:nvCxnSpPr>
        <xdr:cNvPr id="374" name="直線コネクタ 373">
          <a:extLst>
            <a:ext uri="{FF2B5EF4-FFF2-40B4-BE49-F238E27FC236}">
              <a16:creationId xmlns:a16="http://schemas.microsoft.com/office/drawing/2014/main" id="{2A7FF05C-0B26-43EB-A547-1C345B49A144}"/>
            </a:ext>
          </a:extLst>
        </xdr:cNvPr>
        <xdr:cNvCxnSpPr/>
      </xdr:nvCxnSpPr>
      <xdr:spPr>
        <a:xfrm flipV="1">
          <a:off x="6149340" y="14492369"/>
          <a:ext cx="7747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6CB4482B-95F0-4BAA-8521-7DF59DF2261F}"/>
            </a:ext>
          </a:extLst>
        </xdr:cNvPr>
        <xdr:cNvSpPr txBox="1"/>
      </xdr:nvSpPr>
      <xdr:spPr>
        <a:xfrm>
          <a:off x="8271587" y="1415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82828EB5-43CD-4460-AFB1-5A55CBA0887B}"/>
            </a:ext>
          </a:extLst>
        </xdr:cNvPr>
        <xdr:cNvSpPr txBox="1"/>
      </xdr:nvSpPr>
      <xdr:spPr>
        <a:xfrm>
          <a:off x="7509587" y="1415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8CF4CD85-3AF7-47F4-AEEA-2EC7FFBBFBA4}"/>
            </a:ext>
          </a:extLst>
        </xdr:cNvPr>
        <xdr:cNvSpPr txBox="1"/>
      </xdr:nvSpPr>
      <xdr:spPr>
        <a:xfrm>
          <a:off x="6712027" y="1416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039516AF-5BB5-46CD-A026-A01856E63D87}"/>
            </a:ext>
          </a:extLst>
        </xdr:cNvPr>
        <xdr:cNvSpPr txBox="1"/>
      </xdr:nvSpPr>
      <xdr:spPr>
        <a:xfrm>
          <a:off x="5937327" y="1415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111923</xdr:rowOff>
    </xdr:from>
    <xdr:ext cx="469744" cy="259045"/>
    <xdr:sp macro="" textlink="">
      <xdr:nvSpPr>
        <xdr:cNvPr id="379" name="n_1mainValue【公営住宅】&#10;一人当たり面積">
          <a:extLst>
            <a:ext uri="{FF2B5EF4-FFF2-40B4-BE49-F238E27FC236}">
              <a16:creationId xmlns:a16="http://schemas.microsoft.com/office/drawing/2014/main" id="{9CE0BF94-0E4B-4D2B-A6D9-1C8004995564}"/>
            </a:ext>
          </a:extLst>
        </xdr:cNvPr>
        <xdr:cNvSpPr txBox="1"/>
      </xdr:nvSpPr>
      <xdr:spPr>
        <a:xfrm>
          <a:off x="8271587" y="1452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114643</xdr:rowOff>
    </xdr:from>
    <xdr:ext cx="469744" cy="259045"/>
    <xdr:sp macro="" textlink="">
      <xdr:nvSpPr>
        <xdr:cNvPr id="380" name="n_2mainValue【公営住宅】&#10;一人当たり面積">
          <a:extLst>
            <a:ext uri="{FF2B5EF4-FFF2-40B4-BE49-F238E27FC236}">
              <a16:creationId xmlns:a16="http://schemas.microsoft.com/office/drawing/2014/main" id="{33A27DA1-6953-43ED-B6DD-02261CFFD005}"/>
            </a:ext>
          </a:extLst>
        </xdr:cNvPr>
        <xdr:cNvSpPr txBox="1"/>
      </xdr:nvSpPr>
      <xdr:spPr>
        <a:xfrm>
          <a:off x="7509587" y="1453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117256</xdr:rowOff>
    </xdr:from>
    <xdr:ext cx="469744" cy="259045"/>
    <xdr:sp macro="" textlink="">
      <xdr:nvSpPr>
        <xdr:cNvPr id="381" name="n_3mainValue【公営住宅】&#10;一人当たり面積">
          <a:extLst>
            <a:ext uri="{FF2B5EF4-FFF2-40B4-BE49-F238E27FC236}">
              <a16:creationId xmlns:a16="http://schemas.microsoft.com/office/drawing/2014/main" id="{64BBE784-2485-49BA-B246-9C24995736E0}"/>
            </a:ext>
          </a:extLst>
        </xdr:cNvPr>
        <xdr:cNvSpPr txBox="1"/>
      </xdr:nvSpPr>
      <xdr:spPr>
        <a:xfrm>
          <a:off x="6712027" y="1453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119868</xdr:rowOff>
    </xdr:from>
    <xdr:ext cx="469744" cy="259045"/>
    <xdr:sp macro="" textlink="">
      <xdr:nvSpPr>
        <xdr:cNvPr id="382" name="n_4mainValue【公営住宅】&#10;一人当たり面積">
          <a:extLst>
            <a:ext uri="{FF2B5EF4-FFF2-40B4-BE49-F238E27FC236}">
              <a16:creationId xmlns:a16="http://schemas.microsoft.com/office/drawing/2014/main" id="{FCE3AEE4-8941-411E-8461-C0CCD02EC877}"/>
            </a:ext>
          </a:extLst>
        </xdr:cNvPr>
        <xdr:cNvSpPr txBox="1"/>
      </xdr:nvSpPr>
      <xdr:spPr>
        <a:xfrm>
          <a:off x="5937327" y="14536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60A8A77-8C1D-47D3-A73E-44781C3F4CD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5613A86C-A124-460F-8476-3F7872FCBE4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3FAE37DA-2678-44D1-BC50-F218575D8E7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A4F4D4A-9F5D-44DA-A61E-43F22F264C9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F0141C6-A579-48D5-B134-CAADDB5D695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1E89F62C-DF75-4414-9192-39682DC4393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9A8A4F64-D646-4B4B-B2D8-E3BBCC05688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7FD4A775-4427-486B-AABD-0D297E2E461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749E8155-35E8-4327-A71D-CC3B0E70872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6F41FD6-A31A-4792-A1CB-991FAEB5D1C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1373AB79-07D9-495F-AA1E-07AF172D102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6380D6AA-A5F4-474E-950D-EB41BF19241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9C006106-4178-413B-B4E7-A0587091524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5184E6BB-C0DE-4E61-8347-A7E97A85A88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EF39F0D-B152-4998-B9AB-492C72406D2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6520B3B0-816D-4669-AE20-73CBA6307CB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14D946C-CF4F-4D3E-965E-1CA548E8AD2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5AEC00FB-1574-4C15-8C29-C5FBF434BC9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B43FA99B-02B6-44CC-B799-D12BC9D7170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28EFFF0E-26AB-4F59-AF38-919CCF4D06F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13AB4489-4C35-42EE-9CEE-3EACC69271E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4417E8B6-9460-41E3-AE39-64228B0DAA2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68CBAEA1-CB4B-42F2-9A8B-D84340AD130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364A4967-AADB-41E6-968B-EC8F6077A99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AE7035FD-659E-4243-BA2F-1B1DC7741FC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D051C3B6-2F85-465F-B225-F8EBAA1CC34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24219AC4-0DA0-4E05-BBBE-87E5861D0B6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D43ED3B-B679-4D5E-BDD4-93B9DD550D0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B250D6F4-F4DE-4986-8970-9EAEC70B10E8}"/>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2C3E5B0-622A-4252-9AD3-8FD1E0C8D94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BC1B26FF-782D-4DFB-8202-5C2BD92C249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1E4E7877-CFFF-4D87-9713-AD996080B26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3AC5A96C-095B-465F-9DC1-7E8DCE64FF73}"/>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FE777525-4544-4F46-BD7C-112E4769824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718314BD-DA9A-4662-9BFF-ABDA77A0085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39910A8C-0277-4449-BA5F-B4FD1811603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51F0EF27-DBEE-45F3-92A3-811FEB6D3F7A}"/>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2FFE88B8-6738-4480-908B-20855772299B}"/>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9352E04B-A5E9-4A6D-B8E9-A6E18F980872}"/>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5CABEAB0-481F-4CED-AA44-EF957561531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63A87C5C-706D-47A1-AAE9-AC0B3ED386C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7D540AC7-9DB4-4C03-884A-986276DDF910}"/>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CA47287B-124A-439B-BA35-6ED2E8292A39}"/>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B59FCF01-B8B9-42E5-8C48-DA585003921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034AC828-FD2D-4586-AE65-21525898D5C2}"/>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827CC118-001F-4E10-8E83-CADC932BC025}"/>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1D496B45-3FC6-48AE-A79A-BD4A2382EAD7}"/>
            </a:ext>
          </a:extLst>
        </xdr:cNvPr>
        <xdr:cNvSpPr txBox="1"/>
      </xdr:nvSpPr>
      <xdr:spPr>
        <a:xfrm>
          <a:off x="144145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237B7618-FE74-446F-93D6-6D6EDEF92047}"/>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29D6BB9C-89BC-4966-ABDD-B09AF37EAEA9}"/>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95EE2DE8-D99F-443B-B012-967B05951122}"/>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00B6DE11-22E1-4A43-B556-2F6DDBCBBD4D}"/>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58CBA032-EBB2-4AED-BE7A-CFB0F74515AA}"/>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AAACCB9-E96E-442F-88D8-A98D1008DC75}"/>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FF2E25B-BB5D-4BE9-AF48-A735F107145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72F3A8C-4244-4996-908F-6BF43000F1C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6CE7F0AF-1E8D-4D26-B0DB-E30628518F4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8CCBAFD0-7DDC-49D0-A2EA-21ED287738F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126637</xdr:rowOff>
    </xdr:from>
    <xdr:to>
      <xdr:col>85</xdr:col>
      <xdr:colOff>177800</xdr:colOff>
      <xdr:row>42</xdr:row>
      <xdr:rowOff>56787</xdr:rowOff>
    </xdr:to>
    <xdr:sp macro="" textlink="">
      <xdr:nvSpPr>
        <xdr:cNvPr id="440" name="楕円 439">
          <a:extLst>
            <a:ext uri="{FF2B5EF4-FFF2-40B4-BE49-F238E27FC236}">
              <a16:creationId xmlns:a16="http://schemas.microsoft.com/office/drawing/2014/main" id="{9EDC0E0B-6594-4B8A-B87F-A4B1210F16A8}"/>
            </a:ext>
          </a:extLst>
        </xdr:cNvPr>
        <xdr:cNvSpPr/>
      </xdr:nvSpPr>
      <xdr:spPr>
        <a:xfrm>
          <a:off x="14325600" y="699987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41564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2FB04025-ABA7-4ACE-8CA2-29DF4FB14804}"/>
            </a:ext>
          </a:extLst>
        </xdr:cNvPr>
        <xdr:cNvSpPr txBox="1"/>
      </xdr:nvSpPr>
      <xdr:spPr>
        <a:xfrm>
          <a:off x="14414500" y="691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123372</xdr:rowOff>
    </xdr:from>
    <xdr:to>
      <xdr:col>81</xdr:col>
      <xdr:colOff>101600</xdr:colOff>
      <xdr:row>42</xdr:row>
      <xdr:rowOff>53522</xdr:rowOff>
    </xdr:to>
    <xdr:sp macro="" textlink="">
      <xdr:nvSpPr>
        <xdr:cNvPr id="442" name="楕円 441">
          <a:extLst>
            <a:ext uri="{FF2B5EF4-FFF2-40B4-BE49-F238E27FC236}">
              <a16:creationId xmlns:a16="http://schemas.microsoft.com/office/drawing/2014/main" id="{BBB641DD-A8D2-45D1-AED4-F39F1188EC44}"/>
            </a:ext>
          </a:extLst>
        </xdr:cNvPr>
        <xdr:cNvSpPr/>
      </xdr:nvSpPr>
      <xdr:spPr>
        <a:xfrm>
          <a:off x="13578840" y="6996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2722</xdr:rowOff>
    </xdr:from>
    <xdr:to>
      <xdr:col>85</xdr:col>
      <xdr:colOff>127000</xdr:colOff>
      <xdr:row>42</xdr:row>
      <xdr:rowOff>5987</xdr:rowOff>
    </xdr:to>
    <xdr:cxnSp macro="">
      <xdr:nvCxnSpPr>
        <xdr:cNvPr id="443" name="直線コネクタ 442">
          <a:extLst>
            <a:ext uri="{FF2B5EF4-FFF2-40B4-BE49-F238E27FC236}">
              <a16:creationId xmlns:a16="http://schemas.microsoft.com/office/drawing/2014/main" id="{A51A4FD4-74A8-4357-AE7B-C4866FF17D9B}"/>
            </a:ext>
          </a:extLst>
        </xdr:cNvPr>
        <xdr:cNvCxnSpPr/>
      </xdr:nvCxnSpPr>
      <xdr:spPr>
        <a:xfrm>
          <a:off x="13629640" y="7043602"/>
          <a:ext cx="7467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20501</xdr:rowOff>
    </xdr:from>
    <xdr:to>
      <xdr:col>76</xdr:col>
      <xdr:colOff>165100</xdr:colOff>
      <xdr:row>42</xdr:row>
      <xdr:rowOff>122101</xdr:rowOff>
    </xdr:to>
    <xdr:sp macro="" textlink="">
      <xdr:nvSpPr>
        <xdr:cNvPr id="444" name="楕円 443">
          <a:extLst>
            <a:ext uri="{FF2B5EF4-FFF2-40B4-BE49-F238E27FC236}">
              <a16:creationId xmlns:a16="http://schemas.microsoft.com/office/drawing/2014/main" id="{F8B1BA89-654D-4A16-91A3-ABE95B3C2E19}"/>
            </a:ext>
          </a:extLst>
        </xdr:cNvPr>
        <xdr:cNvSpPr/>
      </xdr:nvSpPr>
      <xdr:spPr>
        <a:xfrm>
          <a:off x="1280414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2722</xdr:rowOff>
    </xdr:from>
    <xdr:to>
      <xdr:col>81</xdr:col>
      <xdr:colOff>50800</xdr:colOff>
      <xdr:row>42</xdr:row>
      <xdr:rowOff>71301</xdr:rowOff>
    </xdr:to>
    <xdr:cxnSp macro="">
      <xdr:nvCxnSpPr>
        <xdr:cNvPr id="445" name="直線コネクタ 444">
          <a:extLst>
            <a:ext uri="{FF2B5EF4-FFF2-40B4-BE49-F238E27FC236}">
              <a16:creationId xmlns:a16="http://schemas.microsoft.com/office/drawing/2014/main" id="{6913EDC8-BD24-4EB0-8673-8DF5C75FF5BE}"/>
            </a:ext>
          </a:extLst>
        </xdr:cNvPr>
        <xdr:cNvCxnSpPr/>
      </xdr:nvCxnSpPr>
      <xdr:spPr>
        <a:xfrm flipV="1">
          <a:off x="12854940" y="7043602"/>
          <a:ext cx="7747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17235</xdr:rowOff>
    </xdr:from>
    <xdr:to>
      <xdr:col>72</xdr:col>
      <xdr:colOff>38100</xdr:colOff>
      <xdr:row>42</xdr:row>
      <xdr:rowOff>118835</xdr:rowOff>
    </xdr:to>
    <xdr:sp macro="" textlink="">
      <xdr:nvSpPr>
        <xdr:cNvPr id="446" name="楕円 445">
          <a:extLst>
            <a:ext uri="{FF2B5EF4-FFF2-40B4-BE49-F238E27FC236}">
              <a16:creationId xmlns:a16="http://schemas.microsoft.com/office/drawing/2014/main" id="{A285C928-D08F-4C97-960C-7555CC80CAA6}"/>
            </a:ext>
          </a:extLst>
        </xdr:cNvPr>
        <xdr:cNvSpPr/>
      </xdr:nvSpPr>
      <xdr:spPr>
        <a:xfrm>
          <a:off x="12029440" y="7058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68035</xdr:rowOff>
    </xdr:from>
    <xdr:to>
      <xdr:col>76</xdr:col>
      <xdr:colOff>114300</xdr:colOff>
      <xdr:row>42</xdr:row>
      <xdr:rowOff>71301</xdr:rowOff>
    </xdr:to>
    <xdr:cxnSp macro="">
      <xdr:nvCxnSpPr>
        <xdr:cNvPr id="447" name="直線コネクタ 446">
          <a:extLst>
            <a:ext uri="{FF2B5EF4-FFF2-40B4-BE49-F238E27FC236}">
              <a16:creationId xmlns:a16="http://schemas.microsoft.com/office/drawing/2014/main" id="{341C5143-4703-422E-BB08-1923BD937529}"/>
            </a:ext>
          </a:extLst>
        </xdr:cNvPr>
        <xdr:cNvCxnSpPr/>
      </xdr:nvCxnSpPr>
      <xdr:spPr>
        <a:xfrm>
          <a:off x="12072620" y="7108915"/>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15603</xdr:rowOff>
    </xdr:from>
    <xdr:to>
      <xdr:col>67</xdr:col>
      <xdr:colOff>101600</xdr:colOff>
      <xdr:row>42</xdr:row>
      <xdr:rowOff>117203</xdr:rowOff>
    </xdr:to>
    <xdr:sp macro="" textlink="">
      <xdr:nvSpPr>
        <xdr:cNvPr id="448" name="楕円 447">
          <a:extLst>
            <a:ext uri="{FF2B5EF4-FFF2-40B4-BE49-F238E27FC236}">
              <a16:creationId xmlns:a16="http://schemas.microsoft.com/office/drawing/2014/main" id="{92ED86AE-B2F1-480C-A495-1B8FBEC01B4F}"/>
            </a:ext>
          </a:extLst>
        </xdr:cNvPr>
        <xdr:cNvSpPr/>
      </xdr:nvSpPr>
      <xdr:spPr>
        <a:xfrm>
          <a:off x="11231880" y="705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66403</xdr:rowOff>
    </xdr:from>
    <xdr:to>
      <xdr:col>71</xdr:col>
      <xdr:colOff>177800</xdr:colOff>
      <xdr:row>42</xdr:row>
      <xdr:rowOff>68035</xdr:rowOff>
    </xdr:to>
    <xdr:cxnSp macro="">
      <xdr:nvCxnSpPr>
        <xdr:cNvPr id="449" name="直線コネクタ 448">
          <a:extLst>
            <a:ext uri="{FF2B5EF4-FFF2-40B4-BE49-F238E27FC236}">
              <a16:creationId xmlns:a16="http://schemas.microsoft.com/office/drawing/2014/main" id="{84B91B95-528D-4000-9EA4-F694F9F7CC03}"/>
            </a:ext>
          </a:extLst>
        </xdr:cNvPr>
        <xdr:cNvCxnSpPr/>
      </xdr:nvCxnSpPr>
      <xdr:spPr>
        <a:xfrm>
          <a:off x="11282680" y="7107283"/>
          <a:ext cx="78994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6EBDCCA4-F2A3-44DB-B4C7-C79B4E6D24B3}"/>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4174914-7718-4F96-B26B-EE1B50B26296}"/>
            </a:ext>
          </a:extLst>
        </xdr:cNvPr>
        <xdr:cNvSpPr txBox="1"/>
      </xdr:nvSpPr>
      <xdr:spPr>
        <a:xfrm>
          <a:off x="126752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4E8FDD26-6F9A-42EC-A0DF-B5CBDC5F7345}"/>
            </a:ext>
          </a:extLst>
        </xdr:cNvPr>
        <xdr:cNvSpPr txBox="1"/>
      </xdr:nvSpPr>
      <xdr:spPr>
        <a:xfrm>
          <a:off x="11900544" y="615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B20A67EE-9312-4D6B-931D-1626639EF70B}"/>
            </a:ext>
          </a:extLst>
        </xdr:cNvPr>
        <xdr:cNvSpPr txBox="1"/>
      </xdr:nvSpPr>
      <xdr:spPr>
        <a:xfrm>
          <a:off x="1110298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44649</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E570F7F8-CBDB-4360-8E64-12363BF2E371}"/>
            </a:ext>
          </a:extLst>
        </xdr:cNvPr>
        <xdr:cNvSpPr txBox="1"/>
      </xdr:nvSpPr>
      <xdr:spPr>
        <a:xfrm>
          <a:off x="13437244" y="7085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113228</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BFCC88EE-0CF2-40BE-BDFE-FF906FCC6AA7}"/>
            </a:ext>
          </a:extLst>
        </xdr:cNvPr>
        <xdr:cNvSpPr txBox="1"/>
      </xdr:nvSpPr>
      <xdr:spPr>
        <a:xfrm>
          <a:off x="126752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109962</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53DE7BC2-F508-4E6E-8A84-C955074FD2F5}"/>
            </a:ext>
          </a:extLst>
        </xdr:cNvPr>
        <xdr:cNvSpPr txBox="1"/>
      </xdr:nvSpPr>
      <xdr:spPr>
        <a:xfrm>
          <a:off x="11900544" y="715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108330</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35D34C7E-67BC-403E-8219-79FF05AFAAE8}"/>
            </a:ext>
          </a:extLst>
        </xdr:cNvPr>
        <xdr:cNvSpPr txBox="1"/>
      </xdr:nvSpPr>
      <xdr:spPr>
        <a:xfrm>
          <a:off x="11102984" y="714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84A7E68C-EDD9-4060-8548-904A763E311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826583FC-52FD-4388-8DD4-6F9D97DE150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846911F5-0DD7-41E1-A211-BD6FB92B6B8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4A55A410-A07A-4B01-86E9-AEE57DEAA54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1C5B8764-8229-4050-A0B1-8F2704E8B3C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D27C5C63-F3F3-44F5-AC28-919153CC144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27C1CD19-B4CD-4458-959D-18F35A72CD1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7DA50F9-EA53-40CF-A4D0-FEC60E9B0E9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100CA4F3-1CE1-4D37-9B04-250099ED8CE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BAA881D-9AD4-475C-8424-A1C50133B8F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CDBB74D6-D7A5-4301-9572-70A3B1D1B4A6}"/>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B1B65FCB-C539-40A6-A48C-6EB2A4EC1957}"/>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C89B0683-704A-448D-BE57-7F3F8644A8CE}"/>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9F87EF68-0F50-46A2-91BE-A09A69AFD6E7}"/>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B99478A9-B040-43E6-A757-C318D2DB29C4}"/>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2967A860-2B87-4FE0-B3D5-AC35A1591DE5}"/>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BE5FE889-4459-4F94-8734-8F96F26EBEF3}"/>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363FBF62-AC46-4ADC-A15B-547FE2E973DA}"/>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68432F15-E065-4CA7-A652-D259BCC5AA83}"/>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779F8549-73D5-4BA5-B631-61CFD527AA71}"/>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3B46EC7C-472C-447D-8861-88412948479D}"/>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77ACA0F8-BF80-4063-A807-CB759ECC1C94}"/>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9307815E-B87C-4235-8E63-F52B2C20983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4BAD6CF1-41A9-4B10-A16A-D163D56CFB2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C18D7D0A-3C0F-4597-ADDB-3B77526DED6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DBE01DA6-02D1-43AC-8DDB-198936724C33}"/>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D04965F4-9A68-4B42-BE7A-C75569059CCD}"/>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A716672E-0A6C-4F63-8C96-3695BFC6DB28}"/>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119349DB-1FAD-48ED-8C85-8F272203DCA4}"/>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F77727F1-6C59-4552-B3E5-BB06B9895C58}"/>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1ED517BE-042B-4D69-93E6-C74A401B71D3}"/>
            </a:ext>
          </a:extLst>
        </xdr:cNvPr>
        <xdr:cNvSpPr txBox="1"/>
      </xdr:nvSpPr>
      <xdr:spPr>
        <a:xfrm>
          <a:off x="19547840" y="6361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489F8073-44C4-4882-9467-7F1F98598649}"/>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5269AC32-BC7F-4E55-8022-0C36D96BDF65}"/>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D5E2EFEE-0119-44D2-B9EC-BFB6C6537C92}"/>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B58C3417-7134-4F00-9E99-84F41D6402FE}"/>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227C2DA-9240-449C-A22C-C52F5EF9A4CB}"/>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8FD5D53-0EAF-4316-93CE-37D462D650C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99D2BD99-C8F3-4205-9310-D40EF841E38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F9615D11-C751-451A-8F39-408D6E4E94E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530B392B-393E-4025-851A-A7654EFA880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948EB0E3-7A11-4E58-901D-81AAC07198B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151130</xdr:rowOff>
    </xdr:from>
    <xdr:to>
      <xdr:col>116</xdr:col>
      <xdr:colOff>114300</xdr:colOff>
      <xdr:row>39</xdr:row>
      <xdr:rowOff>81280</xdr:rowOff>
    </xdr:to>
    <xdr:sp macro="" textlink="">
      <xdr:nvSpPr>
        <xdr:cNvPr id="499" name="楕円 498">
          <a:extLst>
            <a:ext uri="{FF2B5EF4-FFF2-40B4-BE49-F238E27FC236}">
              <a16:creationId xmlns:a16="http://schemas.microsoft.com/office/drawing/2014/main" id="{CE77FF7E-4834-48EB-8F81-EB262E8B2099}"/>
            </a:ext>
          </a:extLst>
        </xdr:cNvPr>
        <xdr:cNvSpPr/>
      </xdr:nvSpPr>
      <xdr:spPr>
        <a:xfrm>
          <a:off x="19458940" y="6521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129557</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C09AF8CB-BB4E-4F96-8AC6-3A156D11F929}"/>
            </a:ext>
          </a:extLst>
        </xdr:cNvPr>
        <xdr:cNvSpPr txBox="1"/>
      </xdr:nvSpPr>
      <xdr:spPr>
        <a:xfrm>
          <a:off x="19547840" y="649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164193</xdr:rowOff>
    </xdr:from>
    <xdr:to>
      <xdr:col>112</xdr:col>
      <xdr:colOff>38100</xdr:colOff>
      <xdr:row>39</xdr:row>
      <xdr:rowOff>94343</xdr:rowOff>
    </xdr:to>
    <xdr:sp macro="" textlink="">
      <xdr:nvSpPr>
        <xdr:cNvPr id="501" name="楕円 500">
          <a:extLst>
            <a:ext uri="{FF2B5EF4-FFF2-40B4-BE49-F238E27FC236}">
              <a16:creationId xmlns:a16="http://schemas.microsoft.com/office/drawing/2014/main" id="{84B1A2C7-EB20-481E-8AA2-CDC3A22E9B94}"/>
            </a:ext>
          </a:extLst>
        </xdr:cNvPr>
        <xdr:cNvSpPr/>
      </xdr:nvSpPr>
      <xdr:spPr>
        <a:xfrm>
          <a:off x="18735040" y="6534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30480</xdr:rowOff>
    </xdr:from>
    <xdr:to>
      <xdr:col>116</xdr:col>
      <xdr:colOff>63500</xdr:colOff>
      <xdr:row>39</xdr:row>
      <xdr:rowOff>43543</xdr:rowOff>
    </xdr:to>
    <xdr:cxnSp macro="">
      <xdr:nvCxnSpPr>
        <xdr:cNvPr id="502" name="直線コネクタ 501">
          <a:extLst>
            <a:ext uri="{FF2B5EF4-FFF2-40B4-BE49-F238E27FC236}">
              <a16:creationId xmlns:a16="http://schemas.microsoft.com/office/drawing/2014/main" id="{A894869D-B3A0-489A-B2FA-7A98F8BD6D0D}"/>
            </a:ext>
          </a:extLst>
        </xdr:cNvPr>
        <xdr:cNvCxnSpPr/>
      </xdr:nvCxnSpPr>
      <xdr:spPr>
        <a:xfrm flipV="1">
          <a:off x="18778220" y="6568440"/>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9072</xdr:rowOff>
    </xdr:from>
    <xdr:to>
      <xdr:col>107</xdr:col>
      <xdr:colOff>101600</xdr:colOff>
      <xdr:row>39</xdr:row>
      <xdr:rowOff>110672</xdr:rowOff>
    </xdr:to>
    <xdr:sp macro="" textlink="">
      <xdr:nvSpPr>
        <xdr:cNvPr id="503" name="楕円 502">
          <a:extLst>
            <a:ext uri="{FF2B5EF4-FFF2-40B4-BE49-F238E27FC236}">
              <a16:creationId xmlns:a16="http://schemas.microsoft.com/office/drawing/2014/main" id="{571E55EC-1706-4111-9BDE-75C0AF13C6DC}"/>
            </a:ext>
          </a:extLst>
        </xdr:cNvPr>
        <xdr:cNvSpPr/>
      </xdr:nvSpPr>
      <xdr:spPr>
        <a:xfrm>
          <a:off x="17937480" y="654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43543</xdr:rowOff>
    </xdr:from>
    <xdr:to>
      <xdr:col>111</xdr:col>
      <xdr:colOff>177800</xdr:colOff>
      <xdr:row>39</xdr:row>
      <xdr:rowOff>59872</xdr:rowOff>
    </xdr:to>
    <xdr:cxnSp macro="">
      <xdr:nvCxnSpPr>
        <xdr:cNvPr id="504" name="直線コネクタ 503">
          <a:extLst>
            <a:ext uri="{FF2B5EF4-FFF2-40B4-BE49-F238E27FC236}">
              <a16:creationId xmlns:a16="http://schemas.microsoft.com/office/drawing/2014/main" id="{A40CFD1A-EBBF-4AEA-92DF-AC8369F9FB5D}"/>
            </a:ext>
          </a:extLst>
        </xdr:cNvPr>
        <xdr:cNvCxnSpPr/>
      </xdr:nvCxnSpPr>
      <xdr:spPr>
        <a:xfrm flipV="1">
          <a:off x="17988280" y="6581503"/>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23767</xdr:rowOff>
    </xdr:from>
    <xdr:to>
      <xdr:col>102</xdr:col>
      <xdr:colOff>165100</xdr:colOff>
      <xdr:row>39</xdr:row>
      <xdr:rowOff>125367</xdr:rowOff>
    </xdr:to>
    <xdr:sp macro="" textlink="">
      <xdr:nvSpPr>
        <xdr:cNvPr id="505" name="楕円 504">
          <a:extLst>
            <a:ext uri="{FF2B5EF4-FFF2-40B4-BE49-F238E27FC236}">
              <a16:creationId xmlns:a16="http://schemas.microsoft.com/office/drawing/2014/main" id="{F5618E31-4D89-41FF-9622-FD2B3753BA3E}"/>
            </a:ext>
          </a:extLst>
        </xdr:cNvPr>
        <xdr:cNvSpPr/>
      </xdr:nvSpPr>
      <xdr:spPr>
        <a:xfrm>
          <a:off x="1716278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59872</xdr:rowOff>
    </xdr:from>
    <xdr:to>
      <xdr:col>107</xdr:col>
      <xdr:colOff>50800</xdr:colOff>
      <xdr:row>39</xdr:row>
      <xdr:rowOff>74567</xdr:rowOff>
    </xdr:to>
    <xdr:cxnSp macro="">
      <xdr:nvCxnSpPr>
        <xdr:cNvPr id="506" name="直線コネクタ 505">
          <a:extLst>
            <a:ext uri="{FF2B5EF4-FFF2-40B4-BE49-F238E27FC236}">
              <a16:creationId xmlns:a16="http://schemas.microsoft.com/office/drawing/2014/main" id="{D273D265-1378-40B9-BD69-083372A7AA9B}"/>
            </a:ext>
          </a:extLst>
        </xdr:cNvPr>
        <xdr:cNvCxnSpPr/>
      </xdr:nvCxnSpPr>
      <xdr:spPr>
        <a:xfrm flipV="1">
          <a:off x="17213580" y="6597832"/>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38463</xdr:rowOff>
    </xdr:from>
    <xdr:to>
      <xdr:col>98</xdr:col>
      <xdr:colOff>38100</xdr:colOff>
      <xdr:row>39</xdr:row>
      <xdr:rowOff>140063</xdr:rowOff>
    </xdr:to>
    <xdr:sp macro="" textlink="">
      <xdr:nvSpPr>
        <xdr:cNvPr id="507" name="楕円 506">
          <a:extLst>
            <a:ext uri="{FF2B5EF4-FFF2-40B4-BE49-F238E27FC236}">
              <a16:creationId xmlns:a16="http://schemas.microsoft.com/office/drawing/2014/main" id="{D75B3BD2-BD00-4CA2-9FE9-EAD0CC38A30E}"/>
            </a:ext>
          </a:extLst>
        </xdr:cNvPr>
        <xdr:cNvSpPr/>
      </xdr:nvSpPr>
      <xdr:spPr>
        <a:xfrm>
          <a:off x="16388080" y="65764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74567</xdr:rowOff>
    </xdr:from>
    <xdr:to>
      <xdr:col>102</xdr:col>
      <xdr:colOff>114300</xdr:colOff>
      <xdr:row>39</xdr:row>
      <xdr:rowOff>89263</xdr:rowOff>
    </xdr:to>
    <xdr:cxnSp macro="">
      <xdr:nvCxnSpPr>
        <xdr:cNvPr id="508" name="直線コネクタ 507">
          <a:extLst>
            <a:ext uri="{FF2B5EF4-FFF2-40B4-BE49-F238E27FC236}">
              <a16:creationId xmlns:a16="http://schemas.microsoft.com/office/drawing/2014/main" id="{2D142635-563E-457C-AB7B-F8B3C5D87C25}"/>
            </a:ext>
          </a:extLst>
        </xdr:cNvPr>
        <xdr:cNvCxnSpPr/>
      </xdr:nvCxnSpPr>
      <xdr:spPr>
        <a:xfrm flipV="1">
          <a:off x="16431260" y="6612527"/>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DC3CF13B-AEDD-4ACD-9F6C-E821138A9169}"/>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9AF184CC-4DB9-498F-A08D-CB1B4A0B100A}"/>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23BDFE7A-7F2D-4068-88B1-B366982E5FCF}"/>
            </a:ext>
          </a:extLst>
        </xdr:cNvPr>
        <xdr:cNvSpPr txBox="1"/>
      </xdr:nvSpPr>
      <xdr:spPr>
        <a:xfrm>
          <a:off x="170015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D3FB3C68-BAA7-44AC-9AF8-1847829EAC96}"/>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85470</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406F8699-B3F4-4658-801B-2DA3D4CA5D9E}"/>
            </a:ext>
          </a:extLst>
        </xdr:cNvPr>
        <xdr:cNvSpPr txBox="1"/>
      </xdr:nvSpPr>
      <xdr:spPr>
        <a:xfrm>
          <a:off x="18561127" y="662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101799</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1C328C30-5F95-4639-92ED-650AA369A55F}"/>
            </a:ext>
          </a:extLst>
        </xdr:cNvPr>
        <xdr:cNvSpPr txBox="1"/>
      </xdr:nvSpPr>
      <xdr:spPr>
        <a:xfrm>
          <a:off x="17776267" y="663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116494</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902E78A6-8CF7-4507-8199-F697D98C6EC6}"/>
            </a:ext>
          </a:extLst>
        </xdr:cNvPr>
        <xdr:cNvSpPr txBox="1"/>
      </xdr:nvSpPr>
      <xdr:spPr>
        <a:xfrm>
          <a:off x="17001567" y="665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131190</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448DA215-6920-419A-ABB2-B7F628747610}"/>
            </a:ext>
          </a:extLst>
        </xdr:cNvPr>
        <xdr:cNvSpPr txBox="1"/>
      </xdr:nvSpPr>
      <xdr:spPr>
        <a:xfrm>
          <a:off x="16226867" y="6669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97E5EE5-EE24-4A27-891F-0A6DA032787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832BC7CD-37B0-47F7-99EA-B256D5CC0E6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DCE3C061-2AED-44A8-9BCC-BA99DA1E2B8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C02B6E74-0160-4A68-8266-52E4C90B424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3E22CE3-ECED-42DD-ABC9-3C08D0EA9FE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609BCCFA-4FC8-4D40-9D30-35EC5E1974F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8B1201FD-3CA8-4645-B3C4-E1E01AF3AFE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9704C8AA-9CA2-4351-90BC-011A624741F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4C33DD6F-EA0B-4C05-9533-985997A9D9F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C716E4BF-2C28-433F-BDC9-E62211126E1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B6730A54-F51A-42E0-A687-29D185090AD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9B826D27-7DF3-4FD9-BDB5-0973AE5B182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001036BA-8734-4A1B-A45B-3F285B0ECF7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495E291-690B-4868-B34D-FB8E5CC5A1B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E0CB59FA-6337-4328-B8EA-AEF834FE936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40EFA86D-8CF1-4A17-8302-41FB22594BAA}"/>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B7102D90-3F81-4125-B390-B7BE0C4796E6}"/>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5F71C77D-7AE5-48AF-8E38-39E755C3B2A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C468F145-AC68-44B3-BBD3-47C5CC8CD073}"/>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4684CF3D-3AD3-4E9B-AA63-BBAE2CF4350E}"/>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77811283-1D08-4DFC-9B3D-185201B4396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5FFD20DF-E84E-41BA-9F8F-0F0105664BC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494AB314-7E2C-446B-8789-EC6D9F4236C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77B01975-F786-4F82-B60C-3C591DD1068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990E166A-20F9-4DC2-9984-FE55F3D3FB7F}"/>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B449A0A6-97A6-4DFF-A50A-F34FB1B424F8}"/>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42CE4E80-FC47-4CF7-B78F-84C9674BB0B1}"/>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29FB6EA5-1D23-4F14-A049-9B4ED3D4C974}"/>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4EAB079A-28E4-484E-8BA2-AD7925E725F0}"/>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1096D76B-C90D-4D11-8CEF-B8290BE14DED}"/>
            </a:ext>
          </a:extLst>
        </xdr:cNvPr>
        <xdr:cNvSpPr txBox="1"/>
      </xdr:nvSpPr>
      <xdr:spPr>
        <a:xfrm>
          <a:off x="14414500" y="1009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6D7A9B7E-E35B-4C83-AC8D-8CD42D74A9B2}"/>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B2BB352C-59BE-46A2-867C-63E11A7A7DD8}"/>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3716D1B7-DDD3-4DA5-8989-F45447214AB8}"/>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158C7FDD-E806-4109-B4B8-6729A2AD84F9}"/>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83CFB555-3C4C-4611-BDD0-8A88ACD934F2}"/>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2F5340C-4846-4FDC-BD47-5012FA88422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4A60FE14-E091-4290-81C4-F5839AA8796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7D8605A8-5793-4AC6-A97A-B5180633101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802EC857-9529-4155-8372-DDB4BCA2591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DC73132C-F7FF-40F8-9227-6A1B7AB0380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78740</xdr:rowOff>
    </xdr:from>
    <xdr:to>
      <xdr:col>85</xdr:col>
      <xdr:colOff>177800</xdr:colOff>
      <xdr:row>59</xdr:row>
      <xdr:rowOff>8890</xdr:rowOff>
    </xdr:to>
    <xdr:sp macro="" textlink="">
      <xdr:nvSpPr>
        <xdr:cNvPr id="557" name="楕円 556">
          <a:extLst>
            <a:ext uri="{FF2B5EF4-FFF2-40B4-BE49-F238E27FC236}">
              <a16:creationId xmlns:a16="http://schemas.microsoft.com/office/drawing/2014/main" id="{7D407FCF-2217-4E00-8856-E6FFFAB4D14A}"/>
            </a:ext>
          </a:extLst>
        </xdr:cNvPr>
        <xdr:cNvSpPr/>
      </xdr:nvSpPr>
      <xdr:spPr>
        <a:xfrm>
          <a:off x="14325600" y="98018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101617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41815DF6-4E48-42F5-8B7A-2093659CA3A3}"/>
            </a:ext>
          </a:extLst>
        </xdr:cNvPr>
        <xdr:cNvSpPr txBox="1"/>
      </xdr:nvSpPr>
      <xdr:spPr>
        <a:xfrm>
          <a:off x="14414500"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33020</xdr:rowOff>
    </xdr:from>
    <xdr:to>
      <xdr:col>81</xdr:col>
      <xdr:colOff>101600</xdr:colOff>
      <xdr:row>58</xdr:row>
      <xdr:rowOff>134620</xdr:rowOff>
    </xdr:to>
    <xdr:sp macro="" textlink="">
      <xdr:nvSpPr>
        <xdr:cNvPr id="559" name="楕円 558">
          <a:extLst>
            <a:ext uri="{FF2B5EF4-FFF2-40B4-BE49-F238E27FC236}">
              <a16:creationId xmlns:a16="http://schemas.microsoft.com/office/drawing/2014/main" id="{D348BF24-BCD9-4850-A841-9CC0301B3ABF}"/>
            </a:ext>
          </a:extLst>
        </xdr:cNvPr>
        <xdr:cNvSpPr/>
      </xdr:nvSpPr>
      <xdr:spPr>
        <a:xfrm>
          <a:off x="1357884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83820</xdr:rowOff>
    </xdr:from>
    <xdr:to>
      <xdr:col>85</xdr:col>
      <xdr:colOff>127000</xdr:colOff>
      <xdr:row>58</xdr:row>
      <xdr:rowOff>129540</xdr:rowOff>
    </xdr:to>
    <xdr:cxnSp macro="">
      <xdr:nvCxnSpPr>
        <xdr:cNvPr id="560" name="直線コネクタ 559">
          <a:extLst>
            <a:ext uri="{FF2B5EF4-FFF2-40B4-BE49-F238E27FC236}">
              <a16:creationId xmlns:a16="http://schemas.microsoft.com/office/drawing/2014/main" id="{7A4E6A56-EAA9-48D8-935A-012D764CC4BB}"/>
            </a:ext>
          </a:extLst>
        </xdr:cNvPr>
        <xdr:cNvCxnSpPr/>
      </xdr:nvCxnSpPr>
      <xdr:spPr>
        <a:xfrm>
          <a:off x="13629640" y="9806940"/>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156845</xdr:rowOff>
    </xdr:from>
    <xdr:to>
      <xdr:col>76</xdr:col>
      <xdr:colOff>165100</xdr:colOff>
      <xdr:row>58</xdr:row>
      <xdr:rowOff>86995</xdr:rowOff>
    </xdr:to>
    <xdr:sp macro="" textlink="">
      <xdr:nvSpPr>
        <xdr:cNvPr id="561" name="楕円 560">
          <a:extLst>
            <a:ext uri="{FF2B5EF4-FFF2-40B4-BE49-F238E27FC236}">
              <a16:creationId xmlns:a16="http://schemas.microsoft.com/office/drawing/2014/main" id="{FCFFAB45-E2BC-4D6F-B4D7-7F7D5137F5EF}"/>
            </a:ext>
          </a:extLst>
        </xdr:cNvPr>
        <xdr:cNvSpPr/>
      </xdr:nvSpPr>
      <xdr:spPr>
        <a:xfrm>
          <a:off x="12804140" y="9712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36195</xdr:rowOff>
    </xdr:from>
    <xdr:to>
      <xdr:col>81</xdr:col>
      <xdr:colOff>50800</xdr:colOff>
      <xdr:row>58</xdr:row>
      <xdr:rowOff>83820</xdr:rowOff>
    </xdr:to>
    <xdr:cxnSp macro="">
      <xdr:nvCxnSpPr>
        <xdr:cNvPr id="562" name="直線コネクタ 561">
          <a:extLst>
            <a:ext uri="{FF2B5EF4-FFF2-40B4-BE49-F238E27FC236}">
              <a16:creationId xmlns:a16="http://schemas.microsoft.com/office/drawing/2014/main" id="{C9B2FDE2-6667-41E1-930D-46FC069F4BB0}"/>
            </a:ext>
          </a:extLst>
        </xdr:cNvPr>
        <xdr:cNvCxnSpPr/>
      </xdr:nvCxnSpPr>
      <xdr:spPr>
        <a:xfrm>
          <a:off x="12854940" y="975931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118745</xdr:rowOff>
    </xdr:from>
    <xdr:to>
      <xdr:col>72</xdr:col>
      <xdr:colOff>38100</xdr:colOff>
      <xdr:row>58</xdr:row>
      <xdr:rowOff>48895</xdr:rowOff>
    </xdr:to>
    <xdr:sp macro="" textlink="">
      <xdr:nvSpPr>
        <xdr:cNvPr id="563" name="楕円 562">
          <a:extLst>
            <a:ext uri="{FF2B5EF4-FFF2-40B4-BE49-F238E27FC236}">
              <a16:creationId xmlns:a16="http://schemas.microsoft.com/office/drawing/2014/main" id="{89C00072-CA8E-4D52-9990-FE69547BBBDC}"/>
            </a:ext>
          </a:extLst>
        </xdr:cNvPr>
        <xdr:cNvSpPr/>
      </xdr:nvSpPr>
      <xdr:spPr>
        <a:xfrm>
          <a:off x="12029440" y="9674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169545</xdr:rowOff>
    </xdr:from>
    <xdr:to>
      <xdr:col>76</xdr:col>
      <xdr:colOff>114300</xdr:colOff>
      <xdr:row>58</xdr:row>
      <xdr:rowOff>36195</xdr:rowOff>
    </xdr:to>
    <xdr:cxnSp macro="">
      <xdr:nvCxnSpPr>
        <xdr:cNvPr id="564" name="直線コネクタ 563">
          <a:extLst>
            <a:ext uri="{FF2B5EF4-FFF2-40B4-BE49-F238E27FC236}">
              <a16:creationId xmlns:a16="http://schemas.microsoft.com/office/drawing/2014/main" id="{75241364-EE9B-46AB-8F7C-5F962031F3F4}"/>
            </a:ext>
          </a:extLst>
        </xdr:cNvPr>
        <xdr:cNvCxnSpPr/>
      </xdr:nvCxnSpPr>
      <xdr:spPr>
        <a:xfrm>
          <a:off x="12072620" y="972502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73025</xdr:rowOff>
    </xdr:from>
    <xdr:to>
      <xdr:col>67</xdr:col>
      <xdr:colOff>101600</xdr:colOff>
      <xdr:row>58</xdr:row>
      <xdr:rowOff>3175</xdr:rowOff>
    </xdr:to>
    <xdr:sp macro="" textlink="">
      <xdr:nvSpPr>
        <xdr:cNvPr id="565" name="楕円 564">
          <a:extLst>
            <a:ext uri="{FF2B5EF4-FFF2-40B4-BE49-F238E27FC236}">
              <a16:creationId xmlns:a16="http://schemas.microsoft.com/office/drawing/2014/main" id="{752A4CBA-7F36-4B73-BE6F-E5D7C04A1EC9}"/>
            </a:ext>
          </a:extLst>
        </xdr:cNvPr>
        <xdr:cNvSpPr/>
      </xdr:nvSpPr>
      <xdr:spPr>
        <a:xfrm>
          <a:off x="11231880" y="962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123825</xdr:rowOff>
    </xdr:from>
    <xdr:to>
      <xdr:col>71</xdr:col>
      <xdr:colOff>177800</xdr:colOff>
      <xdr:row>57</xdr:row>
      <xdr:rowOff>169545</xdr:rowOff>
    </xdr:to>
    <xdr:cxnSp macro="">
      <xdr:nvCxnSpPr>
        <xdr:cNvPr id="566" name="直線コネクタ 565">
          <a:extLst>
            <a:ext uri="{FF2B5EF4-FFF2-40B4-BE49-F238E27FC236}">
              <a16:creationId xmlns:a16="http://schemas.microsoft.com/office/drawing/2014/main" id="{52E7550E-83D1-4F1D-90C6-6339F9CAA8D4}"/>
            </a:ext>
          </a:extLst>
        </xdr:cNvPr>
        <xdr:cNvCxnSpPr/>
      </xdr:nvCxnSpPr>
      <xdr:spPr>
        <a:xfrm>
          <a:off x="11282680" y="967930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80A6787E-333B-4AFD-A0E4-ACA49DA4015A}"/>
            </a:ext>
          </a:extLst>
        </xdr:cNvPr>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9424FE3B-FB09-4915-B42B-3CFA942363BF}"/>
            </a:ext>
          </a:extLst>
        </xdr:cNvPr>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1E234F7F-7F2D-44D0-974C-376E4FA8A4B3}"/>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7D6BCC0E-BA88-40B2-BA5E-8C941B459789}"/>
            </a:ext>
          </a:extLst>
        </xdr:cNvPr>
        <xdr:cNvSpPr txBox="1"/>
      </xdr:nvSpPr>
      <xdr:spPr>
        <a:xfrm>
          <a:off x="1110298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151147</xdr:rowOff>
    </xdr:from>
    <xdr:ext cx="405111" cy="259045"/>
    <xdr:sp macro="" textlink="">
      <xdr:nvSpPr>
        <xdr:cNvPr id="571" name="n_1mainValue【学校施設】&#10;有形固定資産減価償却率">
          <a:extLst>
            <a:ext uri="{FF2B5EF4-FFF2-40B4-BE49-F238E27FC236}">
              <a16:creationId xmlns:a16="http://schemas.microsoft.com/office/drawing/2014/main" id="{C22C1794-8E7B-4C40-8351-1101BA09ACFD}"/>
            </a:ext>
          </a:extLst>
        </xdr:cNvPr>
        <xdr:cNvSpPr txBox="1"/>
      </xdr:nvSpPr>
      <xdr:spPr>
        <a:xfrm>
          <a:off x="13437244" y="953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103522</xdr:rowOff>
    </xdr:from>
    <xdr:ext cx="405111" cy="259045"/>
    <xdr:sp macro="" textlink="">
      <xdr:nvSpPr>
        <xdr:cNvPr id="572" name="n_2mainValue【学校施設】&#10;有形固定資産減価償却率">
          <a:extLst>
            <a:ext uri="{FF2B5EF4-FFF2-40B4-BE49-F238E27FC236}">
              <a16:creationId xmlns:a16="http://schemas.microsoft.com/office/drawing/2014/main" id="{ECF0D1E8-1EE6-4C9F-8DE9-3838B5445B4A}"/>
            </a:ext>
          </a:extLst>
        </xdr:cNvPr>
        <xdr:cNvSpPr txBox="1"/>
      </xdr:nvSpPr>
      <xdr:spPr>
        <a:xfrm>
          <a:off x="126752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65422</xdr:rowOff>
    </xdr:from>
    <xdr:ext cx="405111" cy="259045"/>
    <xdr:sp macro="" textlink="">
      <xdr:nvSpPr>
        <xdr:cNvPr id="573" name="n_3mainValue【学校施設】&#10;有形固定資産減価償却率">
          <a:extLst>
            <a:ext uri="{FF2B5EF4-FFF2-40B4-BE49-F238E27FC236}">
              <a16:creationId xmlns:a16="http://schemas.microsoft.com/office/drawing/2014/main" id="{87393848-86A4-46DB-B0A3-B04F6084B176}"/>
            </a:ext>
          </a:extLst>
        </xdr:cNvPr>
        <xdr:cNvSpPr txBox="1"/>
      </xdr:nvSpPr>
      <xdr:spPr>
        <a:xfrm>
          <a:off x="11900544" y="945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19702</xdr:rowOff>
    </xdr:from>
    <xdr:ext cx="405111" cy="259045"/>
    <xdr:sp macro="" textlink="">
      <xdr:nvSpPr>
        <xdr:cNvPr id="574" name="n_4mainValue【学校施設】&#10;有形固定資産減価償却率">
          <a:extLst>
            <a:ext uri="{FF2B5EF4-FFF2-40B4-BE49-F238E27FC236}">
              <a16:creationId xmlns:a16="http://schemas.microsoft.com/office/drawing/2014/main" id="{4A710533-1685-45A8-93C4-6CAF72DEA5DE}"/>
            </a:ext>
          </a:extLst>
        </xdr:cNvPr>
        <xdr:cNvSpPr txBox="1"/>
      </xdr:nvSpPr>
      <xdr:spPr>
        <a:xfrm>
          <a:off x="11102984" y="940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F5190A35-FFA1-475B-90A2-A7514F60534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E423727B-1C97-4E11-AE3D-75258FD09E1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A7C9FF1A-3E14-420B-89EE-9867B99AB41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C7D4825A-F6E8-4547-B9B6-312DB18B64C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DDF71FC5-0225-4C1A-9CCA-F0328A9E353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EEDE7D41-A93D-4F27-A7F7-A70D3FB172E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FF9152C3-1A87-480E-A53A-5DF3B7DAA7B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AFB9980F-9A3F-4DED-A095-D35BCD6D3CB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133C91D5-ED76-4CC1-88F1-DE6BAE20420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96C06445-23FB-41BC-A37B-B5A651333FA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CD79BA8F-8A60-4E56-91C3-33817FD496E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9E94CCC9-38DF-47CA-A888-BD43649A4DE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9C6B4F7D-443A-4764-B1B8-47B31B322EC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4211B75C-A62E-4505-AD8D-D35602CAA779}"/>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59551575-2110-4D12-9FA9-6CEE93D0221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48CD4602-4465-4869-B3BA-60E7CF869F18}"/>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EE08B0B2-DDCE-48EB-B7A5-7B3A313374E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42B20CFC-FAAA-4F91-813A-8C5E9CE3599E}"/>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53AF920E-0974-4EB3-8F9F-1ABA9B6B7BF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5363CD0F-2897-4B29-B8D1-5E24610A6FD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6109434D-2903-455A-88E9-CC8C928B9D1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E374D4CB-B6E1-4F55-AAF2-533AD3FF3A46}"/>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A2B80F2F-5F91-4AD6-994D-24DF9568528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D3350DAB-6D1A-4551-993C-347D77077E9A}"/>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BAD3424A-2D96-48B6-916C-7D7EE79D1CB4}"/>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E46C80F5-990A-477A-AB88-9DB248DCB083}"/>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D6201E3C-3858-47AA-A906-879E6E981E7F}"/>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CBDACE5D-9547-4F7B-A524-8954B72928B9}"/>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F83739B9-79DC-4FC2-8213-21DE8DA9A9DF}"/>
            </a:ext>
          </a:extLst>
        </xdr:cNvPr>
        <xdr:cNvSpPr txBox="1"/>
      </xdr:nvSpPr>
      <xdr:spPr>
        <a:xfrm>
          <a:off x="19547840" y="10219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5BDC526A-7ADC-4BA6-96AC-EFB0F12826E5}"/>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7B371C55-E0E9-4FF9-91C8-E726CA27ADAD}"/>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7838543B-03CA-4EB2-A56F-630D5F185D40}"/>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38775C2C-7B42-472A-AED5-4E4EDE1BA155}"/>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C337A623-22C8-4A16-9E56-35941BBC06F7}"/>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48D658EA-ABE0-4B3A-937C-650A773410A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90F6DF5-11FC-4BCA-8EA3-20E0F4DB296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88CC0C0-6649-48EC-AC64-3DF3AA52C9A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FB3EBC1F-9E3C-445C-B1C7-609621983A27}"/>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BA05D40C-3EE4-4F93-9362-23062055070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141795</xdr:rowOff>
    </xdr:from>
    <xdr:to>
      <xdr:col>116</xdr:col>
      <xdr:colOff>114300</xdr:colOff>
      <xdr:row>61</xdr:row>
      <xdr:rowOff>71945</xdr:rowOff>
    </xdr:to>
    <xdr:sp macro="" textlink="">
      <xdr:nvSpPr>
        <xdr:cNvPr id="614" name="楕円 613">
          <a:extLst>
            <a:ext uri="{FF2B5EF4-FFF2-40B4-BE49-F238E27FC236}">
              <a16:creationId xmlns:a16="http://schemas.microsoft.com/office/drawing/2014/main" id="{9B321008-1074-4DF4-8985-CBDE318F7826}"/>
            </a:ext>
          </a:extLst>
        </xdr:cNvPr>
        <xdr:cNvSpPr/>
      </xdr:nvSpPr>
      <xdr:spPr>
        <a:xfrm>
          <a:off x="19458940" y="10200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164672</xdr:rowOff>
    </xdr:from>
    <xdr:ext cx="469744" cy="259045"/>
    <xdr:sp macro="" textlink="">
      <xdr:nvSpPr>
        <xdr:cNvPr id="615" name="【学校施設】&#10;一人当たり面積該当値テキスト">
          <a:extLst>
            <a:ext uri="{FF2B5EF4-FFF2-40B4-BE49-F238E27FC236}">
              <a16:creationId xmlns:a16="http://schemas.microsoft.com/office/drawing/2014/main" id="{8B354542-4E6D-4FD9-8CB5-E912CFA94076}"/>
            </a:ext>
          </a:extLst>
        </xdr:cNvPr>
        <xdr:cNvSpPr txBox="1"/>
      </xdr:nvSpPr>
      <xdr:spPr>
        <a:xfrm>
          <a:off x="19547840" y="1005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155702</xdr:rowOff>
    </xdr:from>
    <xdr:to>
      <xdr:col>112</xdr:col>
      <xdr:colOff>38100</xdr:colOff>
      <xdr:row>61</xdr:row>
      <xdr:rowOff>85852</xdr:rowOff>
    </xdr:to>
    <xdr:sp macro="" textlink="">
      <xdr:nvSpPr>
        <xdr:cNvPr id="616" name="楕円 615">
          <a:extLst>
            <a:ext uri="{FF2B5EF4-FFF2-40B4-BE49-F238E27FC236}">
              <a16:creationId xmlns:a16="http://schemas.microsoft.com/office/drawing/2014/main" id="{A0AEE2A5-7C34-4473-AA83-6B705E7EA63C}"/>
            </a:ext>
          </a:extLst>
        </xdr:cNvPr>
        <xdr:cNvSpPr/>
      </xdr:nvSpPr>
      <xdr:spPr>
        <a:xfrm>
          <a:off x="18735040" y="102141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21145</xdr:rowOff>
    </xdr:from>
    <xdr:to>
      <xdr:col>116</xdr:col>
      <xdr:colOff>63500</xdr:colOff>
      <xdr:row>61</xdr:row>
      <xdr:rowOff>35052</xdr:rowOff>
    </xdr:to>
    <xdr:cxnSp macro="">
      <xdr:nvCxnSpPr>
        <xdr:cNvPr id="617" name="直線コネクタ 616">
          <a:extLst>
            <a:ext uri="{FF2B5EF4-FFF2-40B4-BE49-F238E27FC236}">
              <a16:creationId xmlns:a16="http://schemas.microsoft.com/office/drawing/2014/main" id="{425B2AB1-5598-4D0C-87AC-4204A9BE9AE2}"/>
            </a:ext>
          </a:extLst>
        </xdr:cNvPr>
        <xdr:cNvCxnSpPr/>
      </xdr:nvCxnSpPr>
      <xdr:spPr>
        <a:xfrm flipV="1">
          <a:off x="18778220" y="10247185"/>
          <a:ext cx="73152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170942</xdr:rowOff>
    </xdr:from>
    <xdr:to>
      <xdr:col>107</xdr:col>
      <xdr:colOff>101600</xdr:colOff>
      <xdr:row>61</xdr:row>
      <xdr:rowOff>101092</xdr:rowOff>
    </xdr:to>
    <xdr:sp macro="" textlink="">
      <xdr:nvSpPr>
        <xdr:cNvPr id="618" name="楕円 617">
          <a:extLst>
            <a:ext uri="{FF2B5EF4-FFF2-40B4-BE49-F238E27FC236}">
              <a16:creationId xmlns:a16="http://schemas.microsoft.com/office/drawing/2014/main" id="{6E4CDF84-D832-4918-87A5-268F67BFBDE4}"/>
            </a:ext>
          </a:extLst>
        </xdr:cNvPr>
        <xdr:cNvSpPr/>
      </xdr:nvSpPr>
      <xdr:spPr>
        <a:xfrm>
          <a:off x="17937480" y="10229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35052</xdr:rowOff>
    </xdr:from>
    <xdr:to>
      <xdr:col>111</xdr:col>
      <xdr:colOff>177800</xdr:colOff>
      <xdr:row>61</xdr:row>
      <xdr:rowOff>50292</xdr:rowOff>
    </xdr:to>
    <xdr:cxnSp macro="">
      <xdr:nvCxnSpPr>
        <xdr:cNvPr id="619" name="直線コネクタ 618">
          <a:extLst>
            <a:ext uri="{FF2B5EF4-FFF2-40B4-BE49-F238E27FC236}">
              <a16:creationId xmlns:a16="http://schemas.microsoft.com/office/drawing/2014/main" id="{192F8E59-DF4D-4564-AF91-545989078A5F}"/>
            </a:ext>
          </a:extLst>
        </xdr:cNvPr>
        <xdr:cNvCxnSpPr/>
      </xdr:nvCxnSpPr>
      <xdr:spPr>
        <a:xfrm flipV="1">
          <a:off x="17988280" y="10261092"/>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14160</xdr:rowOff>
    </xdr:from>
    <xdr:to>
      <xdr:col>102</xdr:col>
      <xdr:colOff>165100</xdr:colOff>
      <xdr:row>61</xdr:row>
      <xdr:rowOff>115760</xdr:rowOff>
    </xdr:to>
    <xdr:sp macro="" textlink="">
      <xdr:nvSpPr>
        <xdr:cNvPr id="620" name="楕円 619">
          <a:extLst>
            <a:ext uri="{FF2B5EF4-FFF2-40B4-BE49-F238E27FC236}">
              <a16:creationId xmlns:a16="http://schemas.microsoft.com/office/drawing/2014/main" id="{C7B21B9E-45D8-46CD-9ACC-6525C882D83E}"/>
            </a:ext>
          </a:extLst>
        </xdr:cNvPr>
        <xdr:cNvSpPr/>
      </xdr:nvSpPr>
      <xdr:spPr>
        <a:xfrm>
          <a:off x="17162780" y="1024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50292</xdr:rowOff>
    </xdr:from>
    <xdr:to>
      <xdr:col>107</xdr:col>
      <xdr:colOff>50800</xdr:colOff>
      <xdr:row>61</xdr:row>
      <xdr:rowOff>64960</xdr:rowOff>
    </xdr:to>
    <xdr:cxnSp macro="">
      <xdr:nvCxnSpPr>
        <xdr:cNvPr id="621" name="直線コネクタ 620">
          <a:extLst>
            <a:ext uri="{FF2B5EF4-FFF2-40B4-BE49-F238E27FC236}">
              <a16:creationId xmlns:a16="http://schemas.microsoft.com/office/drawing/2014/main" id="{ED75887E-840C-44E3-BBA1-209FEF536461}"/>
            </a:ext>
          </a:extLst>
        </xdr:cNvPr>
        <xdr:cNvCxnSpPr/>
      </xdr:nvCxnSpPr>
      <xdr:spPr>
        <a:xfrm flipV="1">
          <a:off x="17213580" y="10276332"/>
          <a:ext cx="7747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29210</xdr:rowOff>
    </xdr:from>
    <xdr:to>
      <xdr:col>98</xdr:col>
      <xdr:colOff>38100</xdr:colOff>
      <xdr:row>61</xdr:row>
      <xdr:rowOff>130810</xdr:rowOff>
    </xdr:to>
    <xdr:sp macro="" textlink="">
      <xdr:nvSpPr>
        <xdr:cNvPr id="622" name="楕円 621">
          <a:extLst>
            <a:ext uri="{FF2B5EF4-FFF2-40B4-BE49-F238E27FC236}">
              <a16:creationId xmlns:a16="http://schemas.microsoft.com/office/drawing/2014/main" id="{E204565B-B02F-4FB7-9495-F5CF5B705CD2}"/>
            </a:ext>
          </a:extLst>
        </xdr:cNvPr>
        <xdr:cNvSpPr/>
      </xdr:nvSpPr>
      <xdr:spPr>
        <a:xfrm>
          <a:off x="16388080" y="10255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64960</xdr:rowOff>
    </xdr:from>
    <xdr:to>
      <xdr:col>102</xdr:col>
      <xdr:colOff>114300</xdr:colOff>
      <xdr:row>61</xdr:row>
      <xdr:rowOff>80010</xdr:rowOff>
    </xdr:to>
    <xdr:cxnSp macro="">
      <xdr:nvCxnSpPr>
        <xdr:cNvPr id="623" name="直線コネクタ 622">
          <a:extLst>
            <a:ext uri="{FF2B5EF4-FFF2-40B4-BE49-F238E27FC236}">
              <a16:creationId xmlns:a16="http://schemas.microsoft.com/office/drawing/2014/main" id="{96870B85-FC04-4C2D-899F-639F53A07E4D}"/>
            </a:ext>
          </a:extLst>
        </xdr:cNvPr>
        <xdr:cNvCxnSpPr/>
      </xdr:nvCxnSpPr>
      <xdr:spPr>
        <a:xfrm flipV="1">
          <a:off x="16431260" y="10291000"/>
          <a:ext cx="78232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9E2FCCBA-166F-420C-8CC6-540C004BC885}"/>
            </a:ext>
          </a:extLst>
        </xdr:cNvPr>
        <xdr:cNvSpPr txBox="1"/>
      </xdr:nvSpPr>
      <xdr:spPr>
        <a:xfrm>
          <a:off x="18561127" y="10342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C7C4A366-852A-4DD4-BCD1-933C6E1BA228}"/>
            </a:ext>
          </a:extLst>
        </xdr:cNvPr>
        <xdr:cNvSpPr txBox="1"/>
      </xdr:nvSpPr>
      <xdr:spPr>
        <a:xfrm>
          <a:off x="17776267" y="10337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78877340-D5BA-4FDE-825D-0CE3D65993F6}"/>
            </a:ext>
          </a:extLst>
        </xdr:cNvPr>
        <xdr:cNvSpPr txBox="1"/>
      </xdr:nvSpPr>
      <xdr:spPr>
        <a:xfrm>
          <a:off x="17001567" y="1034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1F0E19E7-C545-4DE3-A23E-795774E02C0A}"/>
            </a:ext>
          </a:extLst>
        </xdr:cNvPr>
        <xdr:cNvSpPr txBox="1"/>
      </xdr:nvSpPr>
      <xdr:spPr>
        <a:xfrm>
          <a:off x="16226867"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102379</xdr:rowOff>
    </xdr:from>
    <xdr:ext cx="469744" cy="259045"/>
    <xdr:sp macro="" textlink="">
      <xdr:nvSpPr>
        <xdr:cNvPr id="628" name="n_1mainValue【学校施設】&#10;一人当たり面積">
          <a:extLst>
            <a:ext uri="{FF2B5EF4-FFF2-40B4-BE49-F238E27FC236}">
              <a16:creationId xmlns:a16="http://schemas.microsoft.com/office/drawing/2014/main" id="{5635789A-DB81-46EE-801D-3570AF878D8E}"/>
            </a:ext>
          </a:extLst>
        </xdr:cNvPr>
        <xdr:cNvSpPr txBox="1"/>
      </xdr:nvSpPr>
      <xdr:spPr>
        <a:xfrm>
          <a:off x="18561127" y="999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117619</xdr:rowOff>
    </xdr:from>
    <xdr:ext cx="469744" cy="259045"/>
    <xdr:sp macro="" textlink="">
      <xdr:nvSpPr>
        <xdr:cNvPr id="629" name="n_2mainValue【学校施設】&#10;一人当たり面積">
          <a:extLst>
            <a:ext uri="{FF2B5EF4-FFF2-40B4-BE49-F238E27FC236}">
              <a16:creationId xmlns:a16="http://schemas.microsoft.com/office/drawing/2014/main" id="{947B31AE-A2C2-41BC-8BE2-8F3B976276EB}"/>
            </a:ext>
          </a:extLst>
        </xdr:cNvPr>
        <xdr:cNvSpPr txBox="1"/>
      </xdr:nvSpPr>
      <xdr:spPr>
        <a:xfrm>
          <a:off x="17776267" y="1000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132287</xdr:rowOff>
    </xdr:from>
    <xdr:ext cx="469744" cy="259045"/>
    <xdr:sp macro="" textlink="">
      <xdr:nvSpPr>
        <xdr:cNvPr id="630" name="n_3mainValue【学校施設】&#10;一人当たり面積">
          <a:extLst>
            <a:ext uri="{FF2B5EF4-FFF2-40B4-BE49-F238E27FC236}">
              <a16:creationId xmlns:a16="http://schemas.microsoft.com/office/drawing/2014/main" id="{69F5763E-DA3B-4627-A343-199FB930CE09}"/>
            </a:ext>
          </a:extLst>
        </xdr:cNvPr>
        <xdr:cNvSpPr txBox="1"/>
      </xdr:nvSpPr>
      <xdr:spPr>
        <a:xfrm>
          <a:off x="17001567" y="1002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147337</xdr:rowOff>
    </xdr:from>
    <xdr:ext cx="469744" cy="259045"/>
    <xdr:sp macro="" textlink="">
      <xdr:nvSpPr>
        <xdr:cNvPr id="631" name="n_4mainValue【学校施設】&#10;一人当たり面積">
          <a:extLst>
            <a:ext uri="{FF2B5EF4-FFF2-40B4-BE49-F238E27FC236}">
              <a16:creationId xmlns:a16="http://schemas.microsoft.com/office/drawing/2014/main" id="{8402EDFC-B22C-4E70-AB8B-6F7194AF9D48}"/>
            </a:ext>
          </a:extLst>
        </xdr:cNvPr>
        <xdr:cNvSpPr txBox="1"/>
      </xdr:nvSpPr>
      <xdr:spPr>
        <a:xfrm>
          <a:off x="16226867" y="1003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FE14FCE8-3355-47B1-9386-3E52E7086AE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2D1967BD-6B7A-47B0-8CBE-949D09ACD7B8}"/>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706551DD-0379-4678-ADE2-5540A7BB24E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A5642887-BB24-47B7-BB7C-64F48F0E5D7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B4368AAC-791C-46B5-9DA6-56ADA9C5098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9E532EC3-4592-4D6D-95B4-8A9A643DB39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3732A97F-C2AC-499E-92C3-06EA759CFF5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2F49AC9F-BB08-4C21-B0D3-C41A9020BD4B}"/>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6EB4F777-4526-4E23-ADDF-21927E57C5E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ED56F733-AF09-4063-9C39-14D852A9D94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75C2A3B6-A7DF-406B-BA58-A4623890FC6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B0C3EB99-1F94-4338-BBF3-A0466991905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8F2249E0-47C8-4877-8E93-5A1653917B9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11A0B161-9D5E-401F-96A6-7AB07C413CE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B1F3C2CE-D547-481A-BE57-F74D2EB1209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6AF3ACE3-6325-45EB-B506-60F38C8C2315}"/>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FDB7F7E8-2B9A-448F-806C-5F64B023DC7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C80CF2A7-4200-4535-896E-A3BB47A9139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68AC86D0-7822-420A-9E05-3BD6DE5B4C5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3030E9B1-39D8-4275-957D-7B00914F597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776EBFAB-C84C-4E30-B5A7-495359F9D9A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D8EE686B-8000-4DC8-A53F-15EBE93A1EB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539A9C8B-4D57-48A3-9CB2-573F64FAE29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4D0E2A72-DC5A-4894-B431-B23AFDBE9C7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7D5CCEDC-48ED-4B0A-811A-9CE680D6326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525BC046-3251-467B-8623-4ED881F8532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988E7BA9-9043-4A81-9E80-B2DF9BEB0FA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33595FEB-2F80-4D01-93F1-1D314E578E3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734CC08C-E4DE-4D2F-AC74-5C5495A1205D}"/>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4607915E-320D-4DAA-8232-0D46E44542E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B0E977AE-FF89-4E98-9A26-49354C8EA77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560F6153-95E5-46B5-A441-55DBB40FC23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662DB1AC-11DD-4070-BBE8-8D8FBBF6BF7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B8ED511B-5EA8-4D64-A423-F5873CA7D1A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2BB7C8A3-685A-4FDF-AED3-F110BB68CC4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CCCC90BA-5CDB-4806-8BF5-766842631E4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BF793B62-1C5F-47A0-B678-F5F985D5AED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3277B9DA-8569-41F0-A4F9-71F64B66B1D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BEC18F18-258D-417C-882A-F7EFE82C835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5554116F-C1DA-4402-A317-AA12AF9B325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B86E1597-AB53-46A2-BADF-0E0D7FAFEE8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D573927F-DAD2-407B-8680-179C265D576E}"/>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D5C590CB-9624-4EBF-B8FB-8CC40E866424}"/>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B7926E85-DDFA-44BE-9681-002290ADE6A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A86C17A5-464F-4175-B486-DC65BEFDB83F}"/>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DAB00AD2-9CB8-4EEE-8161-C231301F1A25}"/>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63602320-90F7-4BF7-8605-7FD055A0A9B3}"/>
            </a:ext>
          </a:extLst>
        </xdr:cNvPr>
        <xdr:cNvSpPr txBox="1"/>
      </xdr:nvSpPr>
      <xdr:spPr>
        <a:xfrm>
          <a:off x="14414500" y="17640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0F0108EC-9110-473A-A176-CB8207264302}"/>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A503C8CC-BAE5-439E-B27A-AEE524745B8A}"/>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B7B833D5-8931-41F2-A771-56ABB9BB8015}"/>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73EEE9A2-A4CF-4237-9BAA-D777A859FECE}"/>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4E842926-93E2-4930-BA6F-53863AE48B8F}"/>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D29D523B-F901-4E2C-9E4C-8DE40F68D93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CB64A6B-AB61-4E58-898E-91AE8F00B1A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A60FF13E-AA7A-4C90-9704-156ED1E1020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8723EDBE-2829-4E86-95CB-7FDC16F1568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3C39429E-D0CC-415A-BC5D-A36384D4ACE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97245</xdr:rowOff>
    </xdr:from>
    <xdr:to>
      <xdr:col>85</xdr:col>
      <xdr:colOff>177800</xdr:colOff>
      <xdr:row>109</xdr:row>
      <xdr:rowOff>27395</xdr:rowOff>
    </xdr:to>
    <xdr:sp macro="" textlink="">
      <xdr:nvSpPr>
        <xdr:cNvPr id="689" name="楕円 688">
          <a:extLst>
            <a:ext uri="{FF2B5EF4-FFF2-40B4-BE49-F238E27FC236}">
              <a16:creationId xmlns:a16="http://schemas.microsoft.com/office/drawing/2014/main" id="{EBD516CC-B9C9-4B02-A905-EFC721537D20}"/>
            </a:ext>
          </a:extLst>
        </xdr:cNvPr>
        <xdr:cNvSpPr/>
      </xdr:nvSpPr>
      <xdr:spPr>
        <a:xfrm>
          <a:off x="14325600" y="182023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12172</xdr:rowOff>
    </xdr:from>
    <xdr:ext cx="405111" cy="259045"/>
    <xdr:sp macro="" textlink="">
      <xdr:nvSpPr>
        <xdr:cNvPr id="690" name="【公民館】&#10;有形固定資産減価償却率該当値テキスト">
          <a:extLst>
            <a:ext uri="{FF2B5EF4-FFF2-40B4-BE49-F238E27FC236}">
              <a16:creationId xmlns:a16="http://schemas.microsoft.com/office/drawing/2014/main" id="{E78B04EF-A6D9-481B-A3AA-7DA9078341DE}"/>
            </a:ext>
          </a:extLst>
        </xdr:cNvPr>
        <xdr:cNvSpPr txBox="1"/>
      </xdr:nvSpPr>
      <xdr:spPr>
        <a:xfrm>
          <a:off x="14414500" y="18117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74386</xdr:rowOff>
    </xdr:from>
    <xdr:to>
      <xdr:col>81</xdr:col>
      <xdr:colOff>101600</xdr:colOff>
      <xdr:row>109</xdr:row>
      <xdr:rowOff>4536</xdr:rowOff>
    </xdr:to>
    <xdr:sp macro="" textlink="">
      <xdr:nvSpPr>
        <xdr:cNvPr id="691" name="楕円 690">
          <a:extLst>
            <a:ext uri="{FF2B5EF4-FFF2-40B4-BE49-F238E27FC236}">
              <a16:creationId xmlns:a16="http://schemas.microsoft.com/office/drawing/2014/main" id="{85B9A63B-7B57-4F1A-80AE-7C23613089B9}"/>
            </a:ext>
          </a:extLst>
        </xdr:cNvPr>
        <xdr:cNvSpPr/>
      </xdr:nvSpPr>
      <xdr:spPr>
        <a:xfrm>
          <a:off x="13578840" y="18179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125186</xdr:rowOff>
    </xdr:from>
    <xdr:to>
      <xdr:col>85</xdr:col>
      <xdr:colOff>127000</xdr:colOff>
      <xdr:row>108</xdr:row>
      <xdr:rowOff>148045</xdr:rowOff>
    </xdr:to>
    <xdr:cxnSp macro="">
      <xdr:nvCxnSpPr>
        <xdr:cNvPr id="692" name="直線コネクタ 691">
          <a:extLst>
            <a:ext uri="{FF2B5EF4-FFF2-40B4-BE49-F238E27FC236}">
              <a16:creationId xmlns:a16="http://schemas.microsoft.com/office/drawing/2014/main" id="{D4ED022E-4DC9-4727-806C-B53A8BE24B9A}"/>
            </a:ext>
          </a:extLst>
        </xdr:cNvPr>
        <xdr:cNvCxnSpPr/>
      </xdr:nvCxnSpPr>
      <xdr:spPr>
        <a:xfrm>
          <a:off x="13629640" y="18230306"/>
          <a:ext cx="7467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49893</xdr:rowOff>
    </xdr:from>
    <xdr:to>
      <xdr:col>76</xdr:col>
      <xdr:colOff>165100</xdr:colOff>
      <xdr:row>108</xdr:row>
      <xdr:rowOff>151493</xdr:rowOff>
    </xdr:to>
    <xdr:sp macro="" textlink="">
      <xdr:nvSpPr>
        <xdr:cNvPr id="693" name="楕円 692">
          <a:extLst>
            <a:ext uri="{FF2B5EF4-FFF2-40B4-BE49-F238E27FC236}">
              <a16:creationId xmlns:a16="http://schemas.microsoft.com/office/drawing/2014/main" id="{0E26B89A-AE29-4E0D-8792-C01C90A3E1DE}"/>
            </a:ext>
          </a:extLst>
        </xdr:cNvPr>
        <xdr:cNvSpPr/>
      </xdr:nvSpPr>
      <xdr:spPr>
        <a:xfrm>
          <a:off x="1280414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100693</xdr:rowOff>
    </xdr:from>
    <xdr:to>
      <xdr:col>81</xdr:col>
      <xdr:colOff>50800</xdr:colOff>
      <xdr:row>108</xdr:row>
      <xdr:rowOff>125186</xdr:rowOff>
    </xdr:to>
    <xdr:cxnSp macro="">
      <xdr:nvCxnSpPr>
        <xdr:cNvPr id="694" name="直線コネクタ 693">
          <a:extLst>
            <a:ext uri="{FF2B5EF4-FFF2-40B4-BE49-F238E27FC236}">
              <a16:creationId xmlns:a16="http://schemas.microsoft.com/office/drawing/2014/main" id="{ED70F8A7-E3E8-4B92-8856-3113BFC164E7}"/>
            </a:ext>
          </a:extLst>
        </xdr:cNvPr>
        <xdr:cNvCxnSpPr/>
      </xdr:nvCxnSpPr>
      <xdr:spPr>
        <a:xfrm>
          <a:off x="12854940" y="18205813"/>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27032</xdr:rowOff>
    </xdr:from>
    <xdr:to>
      <xdr:col>72</xdr:col>
      <xdr:colOff>38100</xdr:colOff>
      <xdr:row>108</xdr:row>
      <xdr:rowOff>128632</xdr:rowOff>
    </xdr:to>
    <xdr:sp macro="" textlink="">
      <xdr:nvSpPr>
        <xdr:cNvPr id="695" name="楕円 694">
          <a:extLst>
            <a:ext uri="{FF2B5EF4-FFF2-40B4-BE49-F238E27FC236}">
              <a16:creationId xmlns:a16="http://schemas.microsoft.com/office/drawing/2014/main" id="{77C28F2D-4B8D-47E2-B8B2-3EEE5AE8A93D}"/>
            </a:ext>
          </a:extLst>
        </xdr:cNvPr>
        <xdr:cNvSpPr/>
      </xdr:nvSpPr>
      <xdr:spPr>
        <a:xfrm>
          <a:off x="12029440" y="181321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77832</xdr:rowOff>
    </xdr:from>
    <xdr:to>
      <xdr:col>76</xdr:col>
      <xdr:colOff>114300</xdr:colOff>
      <xdr:row>108</xdr:row>
      <xdr:rowOff>100693</xdr:rowOff>
    </xdr:to>
    <xdr:cxnSp macro="">
      <xdr:nvCxnSpPr>
        <xdr:cNvPr id="696" name="直線コネクタ 695">
          <a:extLst>
            <a:ext uri="{FF2B5EF4-FFF2-40B4-BE49-F238E27FC236}">
              <a16:creationId xmlns:a16="http://schemas.microsoft.com/office/drawing/2014/main" id="{D3A61B61-A52C-4AAC-98E1-82FC69866257}"/>
            </a:ext>
          </a:extLst>
        </xdr:cNvPr>
        <xdr:cNvCxnSpPr/>
      </xdr:nvCxnSpPr>
      <xdr:spPr>
        <a:xfrm>
          <a:off x="12072620" y="18182952"/>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162561</xdr:rowOff>
    </xdr:from>
    <xdr:to>
      <xdr:col>67</xdr:col>
      <xdr:colOff>101600</xdr:colOff>
      <xdr:row>108</xdr:row>
      <xdr:rowOff>92711</xdr:rowOff>
    </xdr:to>
    <xdr:sp macro="" textlink="">
      <xdr:nvSpPr>
        <xdr:cNvPr id="697" name="楕円 696">
          <a:extLst>
            <a:ext uri="{FF2B5EF4-FFF2-40B4-BE49-F238E27FC236}">
              <a16:creationId xmlns:a16="http://schemas.microsoft.com/office/drawing/2014/main" id="{B14B7358-6AC8-49C1-BF9F-229CC757F5CB}"/>
            </a:ext>
          </a:extLst>
        </xdr:cNvPr>
        <xdr:cNvSpPr/>
      </xdr:nvSpPr>
      <xdr:spPr>
        <a:xfrm>
          <a:off x="11231880" y="18100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41911</xdr:rowOff>
    </xdr:from>
    <xdr:to>
      <xdr:col>71</xdr:col>
      <xdr:colOff>177800</xdr:colOff>
      <xdr:row>108</xdr:row>
      <xdr:rowOff>77832</xdr:rowOff>
    </xdr:to>
    <xdr:cxnSp macro="">
      <xdr:nvCxnSpPr>
        <xdr:cNvPr id="698" name="直線コネクタ 697">
          <a:extLst>
            <a:ext uri="{FF2B5EF4-FFF2-40B4-BE49-F238E27FC236}">
              <a16:creationId xmlns:a16="http://schemas.microsoft.com/office/drawing/2014/main" id="{9170C199-758A-43B9-B212-2F0664CF192B}"/>
            </a:ext>
          </a:extLst>
        </xdr:cNvPr>
        <xdr:cNvCxnSpPr/>
      </xdr:nvCxnSpPr>
      <xdr:spPr>
        <a:xfrm>
          <a:off x="11282680" y="18147031"/>
          <a:ext cx="78994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41AA02B2-C901-4F12-A174-2B66422C26DF}"/>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4F238786-16CE-4717-A7CA-F6EBF55C5171}"/>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75B40584-87BA-4982-AE92-02DD4C76288C}"/>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F306E6CD-7787-49AC-B8BD-6F59D41D9713}"/>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167113</xdr:rowOff>
    </xdr:from>
    <xdr:ext cx="405111" cy="259045"/>
    <xdr:sp macro="" textlink="">
      <xdr:nvSpPr>
        <xdr:cNvPr id="703" name="n_1mainValue【公民館】&#10;有形固定資産減価償却率">
          <a:extLst>
            <a:ext uri="{FF2B5EF4-FFF2-40B4-BE49-F238E27FC236}">
              <a16:creationId xmlns:a16="http://schemas.microsoft.com/office/drawing/2014/main" id="{DC2AF863-2762-4C83-A04E-98804CFD595E}"/>
            </a:ext>
          </a:extLst>
        </xdr:cNvPr>
        <xdr:cNvSpPr txBox="1"/>
      </xdr:nvSpPr>
      <xdr:spPr>
        <a:xfrm>
          <a:off x="134372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142620</xdr:rowOff>
    </xdr:from>
    <xdr:ext cx="405111" cy="259045"/>
    <xdr:sp macro="" textlink="">
      <xdr:nvSpPr>
        <xdr:cNvPr id="704" name="n_2mainValue【公民館】&#10;有形固定資産減価償却率">
          <a:extLst>
            <a:ext uri="{FF2B5EF4-FFF2-40B4-BE49-F238E27FC236}">
              <a16:creationId xmlns:a16="http://schemas.microsoft.com/office/drawing/2014/main" id="{651AE487-4A7F-4EC3-A22B-F5782E0047F7}"/>
            </a:ext>
          </a:extLst>
        </xdr:cNvPr>
        <xdr:cNvSpPr txBox="1"/>
      </xdr:nvSpPr>
      <xdr:spPr>
        <a:xfrm>
          <a:off x="126752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119759</xdr:rowOff>
    </xdr:from>
    <xdr:ext cx="405111" cy="259045"/>
    <xdr:sp macro="" textlink="">
      <xdr:nvSpPr>
        <xdr:cNvPr id="705" name="n_3mainValue【公民館】&#10;有形固定資産減価償却率">
          <a:extLst>
            <a:ext uri="{FF2B5EF4-FFF2-40B4-BE49-F238E27FC236}">
              <a16:creationId xmlns:a16="http://schemas.microsoft.com/office/drawing/2014/main" id="{BB4B78DB-1EE9-4CA9-9479-D76F3EB96775}"/>
            </a:ext>
          </a:extLst>
        </xdr:cNvPr>
        <xdr:cNvSpPr txBox="1"/>
      </xdr:nvSpPr>
      <xdr:spPr>
        <a:xfrm>
          <a:off x="119005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83838</xdr:rowOff>
    </xdr:from>
    <xdr:ext cx="405111" cy="259045"/>
    <xdr:sp macro="" textlink="">
      <xdr:nvSpPr>
        <xdr:cNvPr id="706" name="n_4mainValue【公民館】&#10;有形固定資産減価償却率">
          <a:extLst>
            <a:ext uri="{FF2B5EF4-FFF2-40B4-BE49-F238E27FC236}">
              <a16:creationId xmlns:a16="http://schemas.microsoft.com/office/drawing/2014/main" id="{485DE71D-371D-4F29-8980-9720A621DE01}"/>
            </a:ext>
          </a:extLst>
        </xdr:cNvPr>
        <xdr:cNvSpPr txBox="1"/>
      </xdr:nvSpPr>
      <xdr:spPr>
        <a:xfrm>
          <a:off x="11102984" y="18188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C8FA55C6-BFC3-4B5B-830A-9D3DD4E77EF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0A80DC66-7C82-4DC9-9D7B-395F098CA68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1656B5B9-709F-408E-8B63-901E151D067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AAA407A-4B74-4962-911E-9FCAFEBA12A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5A511AF5-C2B1-4051-A507-B2EEF546851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67F37113-FEDD-45E7-BB22-87A061A6501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BD8B7F52-D956-4935-BC47-DAF79805F2B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B4A7407D-BB6E-4CC5-8CD2-202F52FF6AF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40839CA3-64FA-41C2-8455-99129B10B98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D7378BAD-67BE-47A5-9C1B-26B74730331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8021F6C6-E8FE-4B73-B83D-7E48FEB2463F}"/>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8A9FD7A1-99EF-4409-BCDA-66307C622C7B}"/>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4D28271D-FD8D-44BA-95CF-8F925ABADA28}"/>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F0D37B2B-0C33-406A-9106-BE9AA872804D}"/>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D466DE9A-E835-4666-BFC9-42B1938B6776}"/>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A003925A-0CA0-45B7-BE08-908DF0E800F7}"/>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DF5D821F-67F5-41B3-B2F8-7380A461F359}"/>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265E169F-FCF2-4B2D-BABE-DC6EFA9725A5}"/>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D2059207-CF4B-4065-915B-FEFA243C1325}"/>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7504A6A3-D29C-4BBD-AA08-E6CCE5E8218C}"/>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E5483B66-0848-4DEB-A016-6D7E647DC38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B55E4F45-1DF7-4463-96D2-8176DA05C3CE}"/>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BCB46461-701B-4253-A71C-13414D13E15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66E4D81B-CC29-4781-A996-5F153F5A35A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D46E9C08-D20D-4C40-8060-EF85E1A1667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46E2133E-430E-4B16-B156-24D785D6DF49}"/>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DF5565FF-4353-4879-BE05-3F4D348A9FA4}"/>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34358D78-486C-451D-8D08-9850BDABF169}"/>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7E7ADC56-4F01-4762-A588-5025A543EC5D}"/>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C808458A-34D9-4280-AA6D-F7EB32136003}"/>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A9099906-9AF6-409A-B614-B36E7688A4B5}"/>
            </a:ext>
          </a:extLst>
        </xdr:cNvPr>
        <xdr:cNvSpPr txBox="1"/>
      </xdr:nvSpPr>
      <xdr:spPr>
        <a:xfrm>
          <a:off x="19547840" y="1794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BA9488F9-5877-4907-A393-A47EBCE22264}"/>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42D5EE10-E4A8-46F0-80F7-6AAE041D678F}"/>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5408DE94-40D5-4330-90FC-134F69DBFB3E}"/>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F225966A-804F-414C-8593-6918BF157752}"/>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30D7F548-929A-4C4C-9370-BFED7B82EA7A}"/>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43ADE93D-058E-4EAD-8483-81EA98DCDD6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28700B7B-EE02-47F7-8EA9-82ECCA1B71D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577EF9DF-5685-41FD-A385-F885C424E3F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BFA80127-9FCA-42A9-9FE3-F885899E64C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2287D467-8863-47FE-B737-3F41F22EEB8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10051</xdr:rowOff>
    </xdr:from>
    <xdr:to>
      <xdr:col>116</xdr:col>
      <xdr:colOff>114300</xdr:colOff>
      <xdr:row>108</xdr:row>
      <xdr:rowOff>111651</xdr:rowOff>
    </xdr:to>
    <xdr:sp macro="" textlink="">
      <xdr:nvSpPr>
        <xdr:cNvPr id="748" name="楕円 747">
          <a:extLst>
            <a:ext uri="{FF2B5EF4-FFF2-40B4-BE49-F238E27FC236}">
              <a16:creationId xmlns:a16="http://schemas.microsoft.com/office/drawing/2014/main" id="{FE1498BB-D296-41E7-B339-454EF4C35750}"/>
            </a:ext>
          </a:extLst>
        </xdr:cNvPr>
        <xdr:cNvSpPr/>
      </xdr:nvSpPr>
      <xdr:spPr>
        <a:xfrm>
          <a:off x="19458940" y="1811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159928</xdr:rowOff>
    </xdr:from>
    <xdr:ext cx="469744" cy="259045"/>
    <xdr:sp macro="" textlink="">
      <xdr:nvSpPr>
        <xdr:cNvPr id="749" name="【公民館】&#10;一人当たり面積該当値テキスト">
          <a:extLst>
            <a:ext uri="{FF2B5EF4-FFF2-40B4-BE49-F238E27FC236}">
              <a16:creationId xmlns:a16="http://schemas.microsoft.com/office/drawing/2014/main" id="{CE6909B6-EBA4-459C-BC6D-CAA337BAC43F}"/>
            </a:ext>
          </a:extLst>
        </xdr:cNvPr>
        <xdr:cNvSpPr txBox="1"/>
      </xdr:nvSpPr>
      <xdr:spPr>
        <a:xfrm>
          <a:off x="19547840" y="18097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13317</xdr:rowOff>
    </xdr:from>
    <xdr:to>
      <xdr:col>112</xdr:col>
      <xdr:colOff>38100</xdr:colOff>
      <xdr:row>108</xdr:row>
      <xdr:rowOff>114917</xdr:rowOff>
    </xdr:to>
    <xdr:sp macro="" textlink="">
      <xdr:nvSpPr>
        <xdr:cNvPr id="750" name="楕円 749">
          <a:extLst>
            <a:ext uri="{FF2B5EF4-FFF2-40B4-BE49-F238E27FC236}">
              <a16:creationId xmlns:a16="http://schemas.microsoft.com/office/drawing/2014/main" id="{12E02F33-545E-4EF2-B0DD-12E2B7AF2A8E}"/>
            </a:ext>
          </a:extLst>
        </xdr:cNvPr>
        <xdr:cNvSpPr/>
      </xdr:nvSpPr>
      <xdr:spPr>
        <a:xfrm>
          <a:off x="18735040" y="181184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60851</xdr:rowOff>
    </xdr:from>
    <xdr:to>
      <xdr:col>116</xdr:col>
      <xdr:colOff>63500</xdr:colOff>
      <xdr:row>108</xdr:row>
      <xdr:rowOff>64117</xdr:rowOff>
    </xdr:to>
    <xdr:cxnSp macro="">
      <xdr:nvCxnSpPr>
        <xdr:cNvPr id="751" name="直線コネクタ 750">
          <a:extLst>
            <a:ext uri="{FF2B5EF4-FFF2-40B4-BE49-F238E27FC236}">
              <a16:creationId xmlns:a16="http://schemas.microsoft.com/office/drawing/2014/main" id="{61E513A7-0B6B-4F0D-AC5C-2A2236C9832A}"/>
            </a:ext>
          </a:extLst>
        </xdr:cNvPr>
        <xdr:cNvCxnSpPr/>
      </xdr:nvCxnSpPr>
      <xdr:spPr>
        <a:xfrm flipV="1">
          <a:off x="18778220" y="18165971"/>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17236</xdr:rowOff>
    </xdr:from>
    <xdr:to>
      <xdr:col>107</xdr:col>
      <xdr:colOff>101600</xdr:colOff>
      <xdr:row>108</xdr:row>
      <xdr:rowOff>118836</xdr:rowOff>
    </xdr:to>
    <xdr:sp macro="" textlink="">
      <xdr:nvSpPr>
        <xdr:cNvPr id="752" name="楕円 751">
          <a:extLst>
            <a:ext uri="{FF2B5EF4-FFF2-40B4-BE49-F238E27FC236}">
              <a16:creationId xmlns:a16="http://schemas.microsoft.com/office/drawing/2014/main" id="{20466EA9-C1F1-4E78-8439-599234D28333}"/>
            </a:ext>
          </a:extLst>
        </xdr:cNvPr>
        <xdr:cNvSpPr/>
      </xdr:nvSpPr>
      <xdr:spPr>
        <a:xfrm>
          <a:off x="17937480" y="181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64117</xdr:rowOff>
    </xdr:from>
    <xdr:to>
      <xdr:col>111</xdr:col>
      <xdr:colOff>177800</xdr:colOff>
      <xdr:row>108</xdr:row>
      <xdr:rowOff>68036</xdr:rowOff>
    </xdr:to>
    <xdr:cxnSp macro="">
      <xdr:nvCxnSpPr>
        <xdr:cNvPr id="753" name="直線コネクタ 752">
          <a:extLst>
            <a:ext uri="{FF2B5EF4-FFF2-40B4-BE49-F238E27FC236}">
              <a16:creationId xmlns:a16="http://schemas.microsoft.com/office/drawing/2014/main" id="{752123BE-8E01-4313-850B-55B6F5965FF7}"/>
            </a:ext>
          </a:extLst>
        </xdr:cNvPr>
        <xdr:cNvCxnSpPr/>
      </xdr:nvCxnSpPr>
      <xdr:spPr>
        <a:xfrm flipV="1">
          <a:off x="17988280" y="18169237"/>
          <a:ext cx="78994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21155</xdr:rowOff>
    </xdr:from>
    <xdr:to>
      <xdr:col>102</xdr:col>
      <xdr:colOff>165100</xdr:colOff>
      <xdr:row>108</xdr:row>
      <xdr:rowOff>122755</xdr:rowOff>
    </xdr:to>
    <xdr:sp macro="" textlink="">
      <xdr:nvSpPr>
        <xdr:cNvPr id="754" name="楕円 753">
          <a:extLst>
            <a:ext uri="{FF2B5EF4-FFF2-40B4-BE49-F238E27FC236}">
              <a16:creationId xmlns:a16="http://schemas.microsoft.com/office/drawing/2014/main" id="{CC843915-2871-40F0-A1DC-301993A4DC0D}"/>
            </a:ext>
          </a:extLst>
        </xdr:cNvPr>
        <xdr:cNvSpPr/>
      </xdr:nvSpPr>
      <xdr:spPr>
        <a:xfrm>
          <a:off x="17162780" y="1812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68036</xdr:rowOff>
    </xdr:from>
    <xdr:to>
      <xdr:col>107</xdr:col>
      <xdr:colOff>50800</xdr:colOff>
      <xdr:row>108</xdr:row>
      <xdr:rowOff>71955</xdr:rowOff>
    </xdr:to>
    <xdr:cxnSp macro="">
      <xdr:nvCxnSpPr>
        <xdr:cNvPr id="755" name="直線コネクタ 754">
          <a:extLst>
            <a:ext uri="{FF2B5EF4-FFF2-40B4-BE49-F238E27FC236}">
              <a16:creationId xmlns:a16="http://schemas.microsoft.com/office/drawing/2014/main" id="{340279B0-7AAD-4E89-B80C-0DB60A2FFAA8}"/>
            </a:ext>
          </a:extLst>
        </xdr:cNvPr>
        <xdr:cNvCxnSpPr/>
      </xdr:nvCxnSpPr>
      <xdr:spPr>
        <a:xfrm flipV="1">
          <a:off x="17213580" y="18173156"/>
          <a:ext cx="7747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25073</xdr:rowOff>
    </xdr:from>
    <xdr:to>
      <xdr:col>98</xdr:col>
      <xdr:colOff>38100</xdr:colOff>
      <xdr:row>108</xdr:row>
      <xdr:rowOff>126673</xdr:rowOff>
    </xdr:to>
    <xdr:sp macro="" textlink="">
      <xdr:nvSpPr>
        <xdr:cNvPr id="756" name="楕円 755">
          <a:extLst>
            <a:ext uri="{FF2B5EF4-FFF2-40B4-BE49-F238E27FC236}">
              <a16:creationId xmlns:a16="http://schemas.microsoft.com/office/drawing/2014/main" id="{3D23FB4A-EAA0-44AE-8C0F-3506257DCA89}"/>
            </a:ext>
          </a:extLst>
        </xdr:cNvPr>
        <xdr:cNvSpPr/>
      </xdr:nvSpPr>
      <xdr:spPr>
        <a:xfrm>
          <a:off x="16388080" y="181301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71955</xdr:rowOff>
    </xdr:from>
    <xdr:to>
      <xdr:col>102</xdr:col>
      <xdr:colOff>114300</xdr:colOff>
      <xdr:row>108</xdr:row>
      <xdr:rowOff>75873</xdr:rowOff>
    </xdr:to>
    <xdr:cxnSp macro="">
      <xdr:nvCxnSpPr>
        <xdr:cNvPr id="757" name="直線コネクタ 756">
          <a:extLst>
            <a:ext uri="{FF2B5EF4-FFF2-40B4-BE49-F238E27FC236}">
              <a16:creationId xmlns:a16="http://schemas.microsoft.com/office/drawing/2014/main" id="{0E5F2DB0-6FEF-4E63-805A-8C3A8B97F691}"/>
            </a:ext>
          </a:extLst>
        </xdr:cNvPr>
        <xdr:cNvCxnSpPr/>
      </xdr:nvCxnSpPr>
      <xdr:spPr>
        <a:xfrm flipV="1">
          <a:off x="16431260" y="18177075"/>
          <a:ext cx="78232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AFF9EF7C-0E2E-4441-9EA1-44749B68EB0E}"/>
            </a:ext>
          </a:extLst>
        </xdr:cNvPr>
        <xdr:cNvSpPr txBox="1"/>
      </xdr:nvSpPr>
      <xdr:spPr>
        <a:xfrm>
          <a:off x="18561127"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97F67078-0C74-4BB7-90C0-9C6A1047A95E}"/>
            </a:ext>
          </a:extLst>
        </xdr:cNvPr>
        <xdr:cNvSpPr txBox="1"/>
      </xdr:nvSpPr>
      <xdr:spPr>
        <a:xfrm>
          <a:off x="17776267" y="1786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B1D6751C-B596-426F-BD22-B6D79C2841B4}"/>
            </a:ext>
          </a:extLst>
        </xdr:cNvPr>
        <xdr:cNvSpPr txBox="1"/>
      </xdr:nvSpPr>
      <xdr:spPr>
        <a:xfrm>
          <a:off x="17001567" y="1787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BB28E800-2FBE-4685-B174-D6DCAC8C1DFC}"/>
            </a:ext>
          </a:extLst>
        </xdr:cNvPr>
        <xdr:cNvSpPr txBox="1"/>
      </xdr:nvSpPr>
      <xdr:spPr>
        <a:xfrm>
          <a:off x="16226867" y="178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106044</xdr:rowOff>
    </xdr:from>
    <xdr:ext cx="469744" cy="259045"/>
    <xdr:sp macro="" textlink="">
      <xdr:nvSpPr>
        <xdr:cNvPr id="762" name="n_1mainValue【公民館】&#10;一人当たり面積">
          <a:extLst>
            <a:ext uri="{FF2B5EF4-FFF2-40B4-BE49-F238E27FC236}">
              <a16:creationId xmlns:a16="http://schemas.microsoft.com/office/drawing/2014/main" id="{0F7F14C0-B2B3-43C4-804E-83BC026590B5}"/>
            </a:ext>
          </a:extLst>
        </xdr:cNvPr>
        <xdr:cNvSpPr txBox="1"/>
      </xdr:nvSpPr>
      <xdr:spPr>
        <a:xfrm>
          <a:off x="18561127" y="1821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109963</xdr:rowOff>
    </xdr:from>
    <xdr:ext cx="469744" cy="259045"/>
    <xdr:sp macro="" textlink="">
      <xdr:nvSpPr>
        <xdr:cNvPr id="763" name="n_2mainValue【公民館】&#10;一人当たり面積">
          <a:extLst>
            <a:ext uri="{FF2B5EF4-FFF2-40B4-BE49-F238E27FC236}">
              <a16:creationId xmlns:a16="http://schemas.microsoft.com/office/drawing/2014/main" id="{4E8360FB-11C5-4873-B9BC-008FA431FFBD}"/>
            </a:ext>
          </a:extLst>
        </xdr:cNvPr>
        <xdr:cNvSpPr txBox="1"/>
      </xdr:nvSpPr>
      <xdr:spPr>
        <a:xfrm>
          <a:off x="17776267" y="1821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113882</xdr:rowOff>
    </xdr:from>
    <xdr:ext cx="469744" cy="259045"/>
    <xdr:sp macro="" textlink="">
      <xdr:nvSpPr>
        <xdr:cNvPr id="764" name="n_3mainValue【公民館】&#10;一人当たり面積">
          <a:extLst>
            <a:ext uri="{FF2B5EF4-FFF2-40B4-BE49-F238E27FC236}">
              <a16:creationId xmlns:a16="http://schemas.microsoft.com/office/drawing/2014/main" id="{064C1F86-4BD9-49FC-A2CD-3222262CD3BE}"/>
            </a:ext>
          </a:extLst>
        </xdr:cNvPr>
        <xdr:cNvSpPr txBox="1"/>
      </xdr:nvSpPr>
      <xdr:spPr>
        <a:xfrm>
          <a:off x="17001567" y="1821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117800</xdr:rowOff>
    </xdr:from>
    <xdr:ext cx="469744" cy="259045"/>
    <xdr:sp macro="" textlink="">
      <xdr:nvSpPr>
        <xdr:cNvPr id="765" name="n_4mainValue【公民館】&#10;一人当たり面積">
          <a:extLst>
            <a:ext uri="{FF2B5EF4-FFF2-40B4-BE49-F238E27FC236}">
              <a16:creationId xmlns:a16="http://schemas.microsoft.com/office/drawing/2014/main" id="{D4F79DE0-1130-4E89-8022-3E7BE53D3472}"/>
            </a:ext>
          </a:extLst>
        </xdr:cNvPr>
        <xdr:cNvSpPr txBox="1"/>
      </xdr:nvSpPr>
      <xdr:spPr>
        <a:xfrm>
          <a:off x="16226867" y="1822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439A07F1-A07D-4617-8DC6-ADBD5B7E4A9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133F19FA-7FE5-4DBF-99D3-2C2CB6AD104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1D3A795B-1514-456D-A940-23EBC7A702E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公営住宅、認定こども園・幼稚園・保育所、公民館で、減価償却率が低い施設は、学校施設となっている。学校施設については、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年度に関ケ原小学校、平成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関ケ原中学校の建て替えを完了したことにより、類似団体平均を大きく下回っている。公営住宅については、管理する全戸において耐用年数を経過しており、新規入居者募集を停止し、随時取り壊しを行っている住宅もある。入居住宅については、修繕にて対応している。認定こども園につい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年度よりこども園を含めた子育て支援拠点施設の整備を実施しているところである。公民館の有形固定資産減価償却率については</a:t>
          </a:r>
          <a:r>
            <a:rPr kumimoji="1" lang="en-US" altLang="ja-JP" sz="1100">
              <a:solidFill>
                <a:schemeClr val="dk1"/>
              </a:solidFill>
              <a:effectLst/>
              <a:latin typeface="+mn-lt"/>
              <a:ea typeface="+mn-ea"/>
              <a:cs typeface="+mn-cs"/>
            </a:rPr>
            <a:t>96.4</a:t>
          </a:r>
          <a:r>
            <a:rPr kumimoji="1" lang="ja-JP" altLang="ja-JP" sz="1100">
              <a:solidFill>
                <a:schemeClr val="dk1"/>
              </a:solidFill>
              <a:effectLst/>
              <a:latin typeface="+mn-lt"/>
              <a:ea typeface="+mn-ea"/>
              <a:cs typeface="+mn-cs"/>
            </a:rPr>
            <a:t>％となっており、既存施設への機能移転や建替えの検討を進めているところである。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CCB9F9-2521-4331-8009-D7D31C49722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BC76359-E559-4760-9347-01EBA8933FA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7BA35B-8E81-4B60-96E4-3F34696A4E0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E47273-5DFC-4B73-96DF-F786F11FF72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岐阜県関ケ原町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DA7A40-4103-46CC-9864-97B182760BE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27E9C2-BFCD-4109-BC64-0315E2DE4DD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2C08C9-B10A-4542-A57E-B2D96E5620C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FC9E369-0CCC-4F91-9AE3-900C1E16094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C5DAF9-965A-4099-9811-6ABC1DA8BC2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3E9E17-B528-4C41-9DD8-C9FFFEC5C83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6,135
5,941
49.28
5,225,008
5,029,614
178,794
2,967,661
3,798,602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B9D199-3320-4ACB-8DA6-CBC2E6AE388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6C12C9-42EF-459C-BE94-2D6E7912352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B59BED-CDC8-4E34-AEEB-733117C0DC3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28.4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10326F-0A5E-44FB-8701-B8262EBA479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18AE481-3357-4496-A78B-857518E9212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F8E5088-9F14-4627-A546-0ACE05BAFD7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695A2BF-3F81-496F-BB87-A353450A27B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8DB410C-E03D-4AB7-8403-13654C54E2C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FD5C29-9979-41C7-AA9C-E6C8A29B4A4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4638DA-39C0-47F9-B973-128C874366F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06F957D-CAB4-46C7-BCC2-E4853FAED87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779BFE2-E9DC-4688-B3FC-6EFB76D86B9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8C7298-7AA3-4871-B6D4-21F60F7BF3C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619F4AD-8B2B-4B1D-B923-EEEEA6AC964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9714D4-ADD1-42AA-833D-BDF38F1ED07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F5970CA-6F69-48E0-8BAB-F1E0860754E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046F0C5-B9E6-43B6-BA2F-2A1F6A3E0C9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016506-94E4-4F25-9D17-4EF5D78B08D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895C88E-9109-4BE7-B5A2-EFB9E87576C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0B159F-F07D-4F37-8F14-842AE0BFAB5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11C7378-082C-46E4-82AF-4B100475DCB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9F7DBDA-F15B-4A52-A588-B1F7A6E0F8D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D458DAC-3593-48D8-A97E-15338F4D99C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02EEBA5-6710-415B-832E-33A4ACBA785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5FA5615-D9A4-4722-931B-3F096BBE5A8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BAB642-C854-4614-BBF6-5CF6CF96AAE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7FBBD4-3D42-49B9-8BF9-E9030D79591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33698E6-EF6B-4ECF-BE38-58E510FD0DC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9BFACBD-485F-4035-A081-679374506D7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C607A92-9D5C-4E8D-BF3E-A70168A9C16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B8160D-1573-4458-8EA1-A2453E717C3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63C5A6-2EBD-461A-A076-EE7EB23DE91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B457AB7-4134-413A-AAF5-81C694598A1D}"/>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9D612B2-3522-420A-8BF5-B247FA07B79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FF25B5D-BB93-4000-9908-A26CA80E7A7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AA9D370-FA87-4BF5-98F6-CB1E0EC2ABBE}"/>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F936710-ACF8-415D-8E24-49085733EAE9}"/>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E96636A-E6CE-42B5-A199-2DADC961D259}"/>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A0E11C1-8457-4861-8C21-2A1FB1052155}"/>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7D55321-258F-4632-94EE-E98C6706EAA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0AAC511-795A-4742-8C37-E3A48BD66FD9}"/>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33F66E6-44F4-47E0-936D-CB1636BAE124}"/>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A3AAA9D-9948-405C-AA87-CD6EF2075B25}"/>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B77B39B-F0C5-463C-AAA6-20C69A13D997}"/>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798B6D1-CA8F-4C77-93E3-E417C59BDC8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42E3A6F-3ECC-4E10-B2A1-0E1B8044D95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66FA2A2C-77B7-47BF-ADC1-816F795C655A}"/>
            </a:ext>
          </a:extLst>
        </xdr:cNvPr>
        <xdr:cNvCxnSpPr/>
      </xdr:nvCxnSpPr>
      <xdr:spPr>
        <a:xfrm flipV="1">
          <a:off x="4086225" y="5606687"/>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2195DF9-4CDA-42BB-8412-0205F9CC8DFC}"/>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DCBF942-5D8D-4A2C-9B26-30E4662BEC5A}"/>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5EF3161B-237C-4632-9C26-A5442391FBEA}"/>
            </a:ext>
          </a:extLst>
        </xdr:cNvPr>
        <xdr:cNvSpPr txBox="1"/>
      </xdr:nvSpPr>
      <xdr:spPr>
        <a:xfrm>
          <a:off x="412496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B712C340-878F-4FFB-8141-12C42CE5FD2E}"/>
            </a:ext>
          </a:extLst>
        </xdr:cNvPr>
        <xdr:cNvCxnSpPr/>
      </xdr:nvCxnSpPr>
      <xdr:spPr>
        <a:xfrm>
          <a:off x="402082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51A7C32F-00FB-497B-A7DE-C2F1B3E18503}"/>
            </a:ext>
          </a:extLst>
        </xdr:cNvPr>
        <xdr:cNvSpPr txBox="1"/>
      </xdr:nvSpPr>
      <xdr:spPr>
        <a:xfrm>
          <a:off x="4124960" y="6088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9616BFBF-BD63-4E3F-ABFC-90DCE6672ED8}"/>
            </a:ext>
          </a:extLst>
        </xdr:cNvPr>
        <xdr:cNvSpPr/>
      </xdr:nvSpPr>
      <xdr:spPr>
        <a:xfrm>
          <a:off x="4036060" y="623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036F69E5-F017-4327-B1A4-51A614F5FE4D}"/>
            </a:ext>
          </a:extLst>
        </xdr:cNvPr>
        <xdr:cNvSpPr/>
      </xdr:nvSpPr>
      <xdr:spPr>
        <a:xfrm>
          <a:off x="3312160" y="62150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4B9154E7-3A3C-4186-B345-E1BDF5585C28}"/>
            </a:ext>
          </a:extLst>
        </xdr:cNvPr>
        <xdr:cNvSpPr/>
      </xdr:nvSpPr>
      <xdr:spPr>
        <a:xfrm>
          <a:off x="251460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FF49B0DE-9E42-43BC-9D05-FEBEE3F45803}"/>
            </a:ext>
          </a:extLst>
        </xdr:cNvPr>
        <xdr:cNvSpPr/>
      </xdr:nvSpPr>
      <xdr:spPr>
        <a:xfrm>
          <a:off x="17399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F9B462B8-EE4F-4B63-8506-2C3013933E10}"/>
            </a:ext>
          </a:extLst>
        </xdr:cNvPr>
        <xdr:cNvSpPr/>
      </xdr:nvSpPr>
      <xdr:spPr>
        <a:xfrm>
          <a:off x="965200" y="62493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97007F5-88C1-4C72-A6DD-AFE6BC9F0B1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25AFE88-9D55-441E-A1BF-FE47241D5BF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08F46B3-8AD5-49EF-8B37-E5702AB6610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B71771D-7C41-4A63-93DB-DBF77565AE6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CAA10F6-955B-4FC0-A292-3F3F89BC370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103777</xdr:rowOff>
    </xdr:from>
    <xdr:to>
      <xdr:col>24</xdr:col>
      <xdr:colOff>114300</xdr:colOff>
      <xdr:row>39</xdr:row>
      <xdr:rowOff>33927</xdr:rowOff>
    </xdr:to>
    <xdr:sp macro="" textlink="">
      <xdr:nvSpPr>
        <xdr:cNvPr id="74" name="楕円 73">
          <a:extLst>
            <a:ext uri="{FF2B5EF4-FFF2-40B4-BE49-F238E27FC236}">
              <a16:creationId xmlns:a16="http://schemas.microsoft.com/office/drawing/2014/main" id="{FCCB2E11-4E60-498E-8977-3ADE568A3BA6}"/>
            </a:ext>
          </a:extLst>
        </xdr:cNvPr>
        <xdr:cNvSpPr/>
      </xdr:nvSpPr>
      <xdr:spPr>
        <a:xfrm>
          <a:off x="4036060" y="64740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82204</xdr:rowOff>
    </xdr:from>
    <xdr:ext cx="405111" cy="259045"/>
    <xdr:sp macro="" textlink="">
      <xdr:nvSpPr>
        <xdr:cNvPr id="75" name="【図書館】&#10;有形固定資産減価償却率該当値テキスト">
          <a:extLst>
            <a:ext uri="{FF2B5EF4-FFF2-40B4-BE49-F238E27FC236}">
              <a16:creationId xmlns:a16="http://schemas.microsoft.com/office/drawing/2014/main" id="{3D26D78F-BD80-4453-B819-E538DD87C8CD}"/>
            </a:ext>
          </a:extLst>
        </xdr:cNvPr>
        <xdr:cNvSpPr txBox="1"/>
      </xdr:nvSpPr>
      <xdr:spPr>
        <a:xfrm>
          <a:off x="4124960" y="645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6" name="楕円 75">
          <a:extLst>
            <a:ext uri="{FF2B5EF4-FFF2-40B4-BE49-F238E27FC236}">
              <a16:creationId xmlns:a16="http://schemas.microsoft.com/office/drawing/2014/main" id="{15E5B2E6-1376-4FC6-8CC1-0DD178FB5795}"/>
            </a:ext>
          </a:extLst>
        </xdr:cNvPr>
        <xdr:cNvSpPr/>
      </xdr:nvSpPr>
      <xdr:spPr>
        <a:xfrm>
          <a:off x="3312160" y="645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133350</xdr:rowOff>
    </xdr:from>
    <xdr:to>
      <xdr:col>24</xdr:col>
      <xdr:colOff>63500</xdr:colOff>
      <xdr:row>38</xdr:row>
      <xdr:rowOff>154577</xdr:rowOff>
    </xdr:to>
    <xdr:cxnSp macro="">
      <xdr:nvCxnSpPr>
        <xdr:cNvPr id="77" name="直線コネクタ 76">
          <a:extLst>
            <a:ext uri="{FF2B5EF4-FFF2-40B4-BE49-F238E27FC236}">
              <a16:creationId xmlns:a16="http://schemas.microsoft.com/office/drawing/2014/main" id="{41162BD2-3F17-45BF-867C-DAEBEBB1AD91}"/>
            </a:ext>
          </a:extLst>
        </xdr:cNvPr>
        <xdr:cNvCxnSpPr/>
      </xdr:nvCxnSpPr>
      <xdr:spPr>
        <a:xfrm>
          <a:off x="3355340" y="6503670"/>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53159</xdr:rowOff>
    </xdr:from>
    <xdr:to>
      <xdr:col>15</xdr:col>
      <xdr:colOff>101600</xdr:colOff>
      <xdr:row>38</xdr:row>
      <xdr:rowOff>154759</xdr:rowOff>
    </xdr:to>
    <xdr:sp macro="" textlink="">
      <xdr:nvSpPr>
        <xdr:cNvPr id="78" name="楕円 77">
          <a:extLst>
            <a:ext uri="{FF2B5EF4-FFF2-40B4-BE49-F238E27FC236}">
              <a16:creationId xmlns:a16="http://schemas.microsoft.com/office/drawing/2014/main" id="{54B5AFF3-4B5A-43FC-997D-CDD8551755B5}"/>
            </a:ext>
          </a:extLst>
        </xdr:cNvPr>
        <xdr:cNvSpPr/>
      </xdr:nvSpPr>
      <xdr:spPr>
        <a:xfrm>
          <a:off x="2514600" y="642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103959</xdr:rowOff>
    </xdr:from>
    <xdr:to>
      <xdr:col>19</xdr:col>
      <xdr:colOff>177800</xdr:colOff>
      <xdr:row>38</xdr:row>
      <xdr:rowOff>133350</xdr:rowOff>
    </xdr:to>
    <xdr:cxnSp macro="">
      <xdr:nvCxnSpPr>
        <xdr:cNvPr id="79" name="直線コネクタ 78">
          <a:extLst>
            <a:ext uri="{FF2B5EF4-FFF2-40B4-BE49-F238E27FC236}">
              <a16:creationId xmlns:a16="http://schemas.microsoft.com/office/drawing/2014/main" id="{37E7E137-0B37-4E8F-AE6A-A276C58F8ADD}"/>
            </a:ext>
          </a:extLst>
        </xdr:cNvPr>
        <xdr:cNvCxnSpPr/>
      </xdr:nvCxnSpPr>
      <xdr:spPr>
        <a:xfrm>
          <a:off x="2565400" y="6474279"/>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25400</xdr:rowOff>
    </xdr:from>
    <xdr:to>
      <xdr:col>10</xdr:col>
      <xdr:colOff>165100</xdr:colOff>
      <xdr:row>38</xdr:row>
      <xdr:rowOff>127000</xdr:rowOff>
    </xdr:to>
    <xdr:sp macro="" textlink="">
      <xdr:nvSpPr>
        <xdr:cNvPr id="80" name="楕円 79">
          <a:extLst>
            <a:ext uri="{FF2B5EF4-FFF2-40B4-BE49-F238E27FC236}">
              <a16:creationId xmlns:a16="http://schemas.microsoft.com/office/drawing/2014/main" id="{4DFF354C-4FFB-4558-9CB5-BD30F9C84104}"/>
            </a:ext>
          </a:extLst>
        </xdr:cNvPr>
        <xdr:cNvSpPr/>
      </xdr:nvSpPr>
      <xdr:spPr>
        <a:xfrm>
          <a:off x="17399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76200</xdr:rowOff>
    </xdr:from>
    <xdr:to>
      <xdr:col>15</xdr:col>
      <xdr:colOff>50800</xdr:colOff>
      <xdr:row>38</xdr:row>
      <xdr:rowOff>103959</xdr:rowOff>
    </xdr:to>
    <xdr:cxnSp macro="">
      <xdr:nvCxnSpPr>
        <xdr:cNvPr id="81" name="直線コネクタ 80">
          <a:extLst>
            <a:ext uri="{FF2B5EF4-FFF2-40B4-BE49-F238E27FC236}">
              <a16:creationId xmlns:a16="http://schemas.microsoft.com/office/drawing/2014/main" id="{32F089FB-0E8E-4F74-A0BA-E13A30D50DB9}"/>
            </a:ext>
          </a:extLst>
        </xdr:cNvPr>
        <xdr:cNvCxnSpPr/>
      </xdr:nvCxnSpPr>
      <xdr:spPr>
        <a:xfrm>
          <a:off x="1790700" y="6446520"/>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165826</xdr:rowOff>
    </xdr:from>
    <xdr:to>
      <xdr:col>6</xdr:col>
      <xdr:colOff>38100</xdr:colOff>
      <xdr:row>38</xdr:row>
      <xdr:rowOff>95976</xdr:rowOff>
    </xdr:to>
    <xdr:sp macro="" textlink="">
      <xdr:nvSpPr>
        <xdr:cNvPr id="82" name="楕円 81">
          <a:extLst>
            <a:ext uri="{FF2B5EF4-FFF2-40B4-BE49-F238E27FC236}">
              <a16:creationId xmlns:a16="http://schemas.microsoft.com/office/drawing/2014/main" id="{F74B086D-5016-4B66-91FB-11FBE9DCBE1B}"/>
            </a:ext>
          </a:extLst>
        </xdr:cNvPr>
        <xdr:cNvSpPr/>
      </xdr:nvSpPr>
      <xdr:spPr>
        <a:xfrm>
          <a:off x="965200" y="63685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45176</xdr:rowOff>
    </xdr:from>
    <xdr:to>
      <xdr:col>10</xdr:col>
      <xdr:colOff>114300</xdr:colOff>
      <xdr:row>38</xdr:row>
      <xdr:rowOff>76200</xdr:rowOff>
    </xdr:to>
    <xdr:cxnSp macro="">
      <xdr:nvCxnSpPr>
        <xdr:cNvPr id="83" name="直線コネクタ 82">
          <a:extLst>
            <a:ext uri="{FF2B5EF4-FFF2-40B4-BE49-F238E27FC236}">
              <a16:creationId xmlns:a16="http://schemas.microsoft.com/office/drawing/2014/main" id="{F2906C3C-DD1A-4600-8041-C9CFB3E5A8F9}"/>
            </a:ext>
          </a:extLst>
        </xdr:cNvPr>
        <xdr:cNvCxnSpPr/>
      </xdr:nvCxnSpPr>
      <xdr:spPr>
        <a:xfrm>
          <a:off x="1008380" y="6415496"/>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216D24B3-25EF-4E85-86EF-B7228A25E190}"/>
            </a:ext>
          </a:extLst>
        </xdr:cNvPr>
        <xdr:cNvSpPr txBox="1"/>
      </xdr:nvSpPr>
      <xdr:spPr>
        <a:xfrm>
          <a:off x="3170564" y="59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0180CF3B-624E-4636-A9EE-7677A51C7E1C}"/>
            </a:ext>
          </a:extLst>
        </xdr:cNvPr>
        <xdr:cNvSpPr txBox="1"/>
      </xdr:nvSpPr>
      <xdr:spPr>
        <a:xfrm>
          <a:off x="2385704" y="603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FFFF118C-38CD-4A98-AD6B-3B6941202C8A}"/>
            </a:ext>
          </a:extLst>
        </xdr:cNvPr>
        <xdr:cNvSpPr txBox="1"/>
      </xdr:nvSpPr>
      <xdr:spPr>
        <a:xfrm>
          <a:off x="16110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1C8A2E28-4635-4D20-8711-E989F4374CEC}"/>
            </a:ext>
          </a:extLst>
        </xdr:cNvPr>
        <xdr:cNvSpPr txBox="1"/>
      </xdr:nvSpPr>
      <xdr:spPr>
        <a:xfrm>
          <a:off x="836304" y="6032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3827</xdr:rowOff>
    </xdr:from>
    <xdr:ext cx="405111" cy="259045"/>
    <xdr:sp macro="" textlink="">
      <xdr:nvSpPr>
        <xdr:cNvPr id="88" name="n_1mainValue【図書館】&#10;有形固定資産減価償却率">
          <a:extLst>
            <a:ext uri="{FF2B5EF4-FFF2-40B4-BE49-F238E27FC236}">
              <a16:creationId xmlns:a16="http://schemas.microsoft.com/office/drawing/2014/main" id="{690D22E4-5964-4F7D-B1A6-8D8FF5F30E11}"/>
            </a:ext>
          </a:extLst>
        </xdr:cNvPr>
        <xdr:cNvSpPr txBox="1"/>
      </xdr:nvSpPr>
      <xdr:spPr>
        <a:xfrm>
          <a:off x="317056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145886</xdr:rowOff>
    </xdr:from>
    <xdr:ext cx="405111" cy="259045"/>
    <xdr:sp macro="" textlink="">
      <xdr:nvSpPr>
        <xdr:cNvPr id="89" name="n_2mainValue【図書館】&#10;有形固定資産減価償却率">
          <a:extLst>
            <a:ext uri="{FF2B5EF4-FFF2-40B4-BE49-F238E27FC236}">
              <a16:creationId xmlns:a16="http://schemas.microsoft.com/office/drawing/2014/main" id="{7C14A8E1-687F-411F-8015-42FF659961C5}"/>
            </a:ext>
          </a:extLst>
        </xdr:cNvPr>
        <xdr:cNvSpPr txBox="1"/>
      </xdr:nvSpPr>
      <xdr:spPr>
        <a:xfrm>
          <a:off x="2385704" y="651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118127</xdr:rowOff>
    </xdr:from>
    <xdr:ext cx="405111" cy="259045"/>
    <xdr:sp macro="" textlink="">
      <xdr:nvSpPr>
        <xdr:cNvPr id="90" name="n_3mainValue【図書館】&#10;有形固定資産減価償却率">
          <a:extLst>
            <a:ext uri="{FF2B5EF4-FFF2-40B4-BE49-F238E27FC236}">
              <a16:creationId xmlns:a16="http://schemas.microsoft.com/office/drawing/2014/main" id="{A0F98265-5CD1-4035-86AF-5B73D58FD941}"/>
            </a:ext>
          </a:extLst>
        </xdr:cNvPr>
        <xdr:cNvSpPr txBox="1"/>
      </xdr:nvSpPr>
      <xdr:spPr>
        <a:xfrm>
          <a:off x="161100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87103</xdr:rowOff>
    </xdr:from>
    <xdr:ext cx="405111" cy="259045"/>
    <xdr:sp macro="" textlink="">
      <xdr:nvSpPr>
        <xdr:cNvPr id="91" name="n_4mainValue【図書館】&#10;有形固定資産減価償却率">
          <a:extLst>
            <a:ext uri="{FF2B5EF4-FFF2-40B4-BE49-F238E27FC236}">
              <a16:creationId xmlns:a16="http://schemas.microsoft.com/office/drawing/2014/main" id="{99BB20A3-6C48-4209-9847-7F36FCAA11CC}"/>
            </a:ext>
          </a:extLst>
        </xdr:cNvPr>
        <xdr:cNvSpPr txBox="1"/>
      </xdr:nvSpPr>
      <xdr:spPr>
        <a:xfrm>
          <a:off x="836304" y="645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C1CCFA9-4E20-4408-8100-E98DBFCF974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544A5EB-E14A-4D0F-971C-E77E1A97E46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5669442-7CE9-46B5-B5F8-672EC910BCE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69B73E9-F39D-488A-AB57-8C477E4AB89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F40122D-352F-42E0-84D5-FA26A1FB94F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818E945-E11D-4A84-BE09-21BFB0CE2D0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6ED833B-2AF4-46A2-9E5D-7398241C787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44179EA-A417-471B-9C35-BE77A2D4E3A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2988611-9D14-4F2B-A62E-76E4D6C90EA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29D1C91-6824-42D2-B01C-311E120CD8F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F5827D-E0EA-40C5-AB19-6E7947322243}"/>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03F54C2-9891-4C81-81E0-255624475F05}"/>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97810B39-68F9-458C-BB5E-33C3E9971CF9}"/>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6F8BAD8-3CBB-4206-9669-E28B7D8B0028}"/>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1D06A26-CCD3-4EA2-9F7D-9C44D7BE1DF0}"/>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011739C-07FD-480E-9A32-7BBD4217A847}"/>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ECFBAAC-B500-4E09-8B19-13EEA0F89435}"/>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1BC374DE-40F1-4D95-BC03-7931D8518A95}"/>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7A9723CC-0831-4611-83D7-FF4C39081B1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0BDEA0B-8E9E-4A77-AE6A-1DA6E5990DB2}"/>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F117B3D-57E5-45BC-A02A-003A2134B24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CA0F2B1E-C0FD-4562-8FD0-916F1AFD6481}"/>
            </a:ext>
          </a:extLst>
        </xdr:cNvPr>
        <xdr:cNvCxnSpPr/>
      </xdr:nvCxnSpPr>
      <xdr:spPr>
        <a:xfrm flipV="1">
          <a:off x="9219565" y="5705094"/>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DD5B3D3C-9426-4048-ACD1-F2AE59B7C8BA}"/>
            </a:ext>
          </a:extLst>
        </xdr:cNvPr>
        <xdr:cNvSpPr txBox="1"/>
      </xdr:nvSpPr>
      <xdr:spPr>
        <a:xfrm>
          <a:off x="9258300"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1643F20F-009A-40FD-9035-F5B242344E3E}"/>
            </a:ext>
          </a:extLst>
        </xdr:cNvPr>
        <xdr:cNvCxnSpPr/>
      </xdr:nvCxnSpPr>
      <xdr:spPr>
        <a:xfrm>
          <a:off x="915416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5819AA37-3404-4082-8846-AFFCAE783126}"/>
            </a:ext>
          </a:extLst>
        </xdr:cNvPr>
        <xdr:cNvSpPr txBox="1"/>
      </xdr:nvSpPr>
      <xdr:spPr>
        <a:xfrm>
          <a:off x="9258300" y="548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ED431007-4EB7-4E96-8114-9641E7F81755}"/>
            </a:ext>
          </a:extLst>
        </xdr:cNvPr>
        <xdr:cNvCxnSpPr/>
      </xdr:nvCxnSpPr>
      <xdr:spPr>
        <a:xfrm>
          <a:off x="9154160" y="5705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2F2B0BD8-0B9F-4505-8B0B-D3BB06F36D0C}"/>
            </a:ext>
          </a:extLst>
        </xdr:cNvPr>
        <xdr:cNvSpPr txBox="1"/>
      </xdr:nvSpPr>
      <xdr:spPr>
        <a:xfrm>
          <a:off x="9258300" y="6468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098FB441-8F40-471B-94B0-0993DE2DAF90}"/>
            </a:ext>
          </a:extLst>
        </xdr:cNvPr>
        <xdr:cNvSpPr/>
      </xdr:nvSpPr>
      <xdr:spPr>
        <a:xfrm>
          <a:off x="9192260" y="66136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398CBD45-5B5B-43BC-B308-88538DAF0B99}"/>
            </a:ext>
          </a:extLst>
        </xdr:cNvPr>
        <xdr:cNvSpPr/>
      </xdr:nvSpPr>
      <xdr:spPr>
        <a:xfrm>
          <a:off x="8445500" y="66227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8F77CCA3-D934-4475-872A-EAD43078AA39}"/>
            </a:ext>
          </a:extLst>
        </xdr:cNvPr>
        <xdr:cNvSpPr/>
      </xdr:nvSpPr>
      <xdr:spPr>
        <a:xfrm>
          <a:off x="7670800" y="65885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36E61AB3-5ABE-4AE1-93A1-3A7812BFB773}"/>
            </a:ext>
          </a:extLst>
        </xdr:cNvPr>
        <xdr:cNvSpPr/>
      </xdr:nvSpPr>
      <xdr:spPr>
        <a:xfrm>
          <a:off x="687324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0E595705-EB20-4F5F-A623-195290959ADC}"/>
            </a:ext>
          </a:extLst>
        </xdr:cNvPr>
        <xdr:cNvSpPr/>
      </xdr:nvSpPr>
      <xdr:spPr>
        <a:xfrm>
          <a:off x="609854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4BDD1AE-FFE6-4803-9D80-38AE2A59B86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FF0DBA3-CCBA-4F25-822A-E246E85AA1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56F6362-E169-46E1-A388-39395BE67B8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85A6B90-758B-4684-BC77-102E37C344F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00EF77E-D9E1-4F04-8F2D-AF8D91E1AE2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27686</xdr:rowOff>
    </xdr:from>
    <xdr:to>
      <xdr:col>55</xdr:col>
      <xdr:colOff>50800</xdr:colOff>
      <xdr:row>40</xdr:row>
      <xdr:rowOff>129286</xdr:rowOff>
    </xdr:to>
    <xdr:sp macro="" textlink="">
      <xdr:nvSpPr>
        <xdr:cNvPr id="129" name="楕円 128">
          <a:extLst>
            <a:ext uri="{FF2B5EF4-FFF2-40B4-BE49-F238E27FC236}">
              <a16:creationId xmlns:a16="http://schemas.microsoft.com/office/drawing/2014/main" id="{1E7C4F69-73DF-49D2-9A49-7C9DF2191C7F}"/>
            </a:ext>
          </a:extLst>
        </xdr:cNvPr>
        <xdr:cNvSpPr/>
      </xdr:nvSpPr>
      <xdr:spPr>
        <a:xfrm>
          <a:off x="9192260" y="6733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6113</xdr:rowOff>
    </xdr:from>
    <xdr:ext cx="469744" cy="259045"/>
    <xdr:sp macro="" textlink="">
      <xdr:nvSpPr>
        <xdr:cNvPr id="130" name="【図書館】&#10;一人当たり面積該当値テキスト">
          <a:extLst>
            <a:ext uri="{FF2B5EF4-FFF2-40B4-BE49-F238E27FC236}">
              <a16:creationId xmlns:a16="http://schemas.microsoft.com/office/drawing/2014/main" id="{85D55A94-396B-47C4-916F-BA7D029ED6D9}"/>
            </a:ext>
          </a:extLst>
        </xdr:cNvPr>
        <xdr:cNvSpPr txBox="1"/>
      </xdr:nvSpPr>
      <xdr:spPr>
        <a:xfrm>
          <a:off x="9258300" y="671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32258</xdr:rowOff>
    </xdr:from>
    <xdr:to>
      <xdr:col>50</xdr:col>
      <xdr:colOff>165100</xdr:colOff>
      <xdr:row>40</xdr:row>
      <xdr:rowOff>133858</xdr:rowOff>
    </xdr:to>
    <xdr:sp macro="" textlink="">
      <xdr:nvSpPr>
        <xdr:cNvPr id="131" name="楕円 130">
          <a:extLst>
            <a:ext uri="{FF2B5EF4-FFF2-40B4-BE49-F238E27FC236}">
              <a16:creationId xmlns:a16="http://schemas.microsoft.com/office/drawing/2014/main" id="{CF477171-6575-477E-86F9-072FE06B9A6C}"/>
            </a:ext>
          </a:extLst>
        </xdr:cNvPr>
        <xdr:cNvSpPr/>
      </xdr:nvSpPr>
      <xdr:spPr>
        <a:xfrm>
          <a:off x="8445500" y="673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78486</xdr:rowOff>
    </xdr:from>
    <xdr:to>
      <xdr:col>55</xdr:col>
      <xdr:colOff>0</xdr:colOff>
      <xdr:row>40</xdr:row>
      <xdr:rowOff>83058</xdr:rowOff>
    </xdr:to>
    <xdr:cxnSp macro="">
      <xdr:nvCxnSpPr>
        <xdr:cNvPr id="132" name="直線コネクタ 131">
          <a:extLst>
            <a:ext uri="{FF2B5EF4-FFF2-40B4-BE49-F238E27FC236}">
              <a16:creationId xmlns:a16="http://schemas.microsoft.com/office/drawing/2014/main" id="{85CA12D8-AC2B-4D66-BD6B-9091E4E89767}"/>
            </a:ext>
          </a:extLst>
        </xdr:cNvPr>
        <xdr:cNvCxnSpPr/>
      </xdr:nvCxnSpPr>
      <xdr:spPr>
        <a:xfrm flipV="1">
          <a:off x="8496300" y="678408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39116</xdr:rowOff>
    </xdr:from>
    <xdr:to>
      <xdr:col>46</xdr:col>
      <xdr:colOff>38100</xdr:colOff>
      <xdr:row>40</xdr:row>
      <xdr:rowOff>140716</xdr:rowOff>
    </xdr:to>
    <xdr:sp macro="" textlink="">
      <xdr:nvSpPr>
        <xdr:cNvPr id="133" name="楕円 132">
          <a:extLst>
            <a:ext uri="{FF2B5EF4-FFF2-40B4-BE49-F238E27FC236}">
              <a16:creationId xmlns:a16="http://schemas.microsoft.com/office/drawing/2014/main" id="{06B4761C-69BD-4C0D-B5F3-7F39353EEA2D}"/>
            </a:ext>
          </a:extLst>
        </xdr:cNvPr>
        <xdr:cNvSpPr/>
      </xdr:nvSpPr>
      <xdr:spPr>
        <a:xfrm>
          <a:off x="7670800" y="67447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83058</xdr:rowOff>
    </xdr:from>
    <xdr:to>
      <xdr:col>50</xdr:col>
      <xdr:colOff>114300</xdr:colOff>
      <xdr:row>40</xdr:row>
      <xdr:rowOff>89916</xdr:rowOff>
    </xdr:to>
    <xdr:cxnSp macro="">
      <xdr:nvCxnSpPr>
        <xdr:cNvPr id="134" name="直線コネクタ 133">
          <a:extLst>
            <a:ext uri="{FF2B5EF4-FFF2-40B4-BE49-F238E27FC236}">
              <a16:creationId xmlns:a16="http://schemas.microsoft.com/office/drawing/2014/main" id="{0B51BD08-967F-4E40-86D8-E48E9E0C97C9}"/>
            </a:ext>
          </a:extLst>
        </xdr:cNvPr>
        <xdr:cNvCxnSpPr/>
      </xdr:nvCxnSpPr>
      <xdr:spPr>
        <a:xfrm flipV="1">
          <a:off x="7713980" y="6788658"/>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45974</xdr:rowOff>
    </xdr:from>
    <xdr:to>
      <xdr:col>41</xdr:col>
      <xdr:colOff>101600</xdr:colOff>
      <xdr:row>40</xdr:row>
      <xdr:rowOff>147574</xdr:rowOff>
    </xdr:to>
    <xdr:sp macro="" textlink="">
      <xdr:nvSpPr>
        <xdr:cNvPr id="135" name="楕円 134">
          <a:extLst>
            <a:ext uri="{FF2B5EF4-FFF2-40B4-BE49-F238E27FC236}">
              <a16:creationId xmlns:a16="http://schemas.microsoft.com/office/drawing/2014/main" id="{C96E6141-F803-42E4-9E61-E9D3F123D58E}"/>
            </a:ext>
          </a:extLst>
        </xdr:cNvPr>
        <xdr:cNvSpPr/>
      </xdr:nvSpPr>
      <xdr:spPr>
        <a:xfrm>
          <a:off x="6873240" y="675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89916</xdr:rowOff>
    </xdr:from>
    <xdr:to>
      <xdr:col>45</xdr:col>
      <xdr:colOff>177800</xdr:colOff>
      <xdr:row>40</xdr:row>
      <xdr:rowOff>96774</xdr:rowOff>
    </xdr:to>
    <xdr:cxnSp macro="">
      <xdr:nvCxnSpPr>
        <xdr:cNvPr id="136" name="直線コネクタ 135">
          <a:extLst>
            <a:ext uri="{FF2B5EF4-FFF2-40B4-BE49-F238E27FC236}">
              <a16:creationId xmlns:a16="http://schemas.microsoft.com/office/drawing/2014/main" id="{40D5BAEA-EAF4-4148-B71A-8662852D679E}"/>
            </a:ext>
          </a:extLst>
        </xdr:cNvPr>
        <xdr:cNvCxnSpPr/>
      </xdr:nvCxnSpPr>
      <xdr:spPr>
        <a:xfrm flipV="1">
          <a:off x="6924040" y="6795516"/>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50546</xdr:rowOff>
    </xdr:from>
    <xdr:to>
      <xdr:col>36</xdr:col>
      <xdr:colOff>165100</xdr:colOff>
      <xdr:row>40</xdr:row>
      <xdr:rowOff>152146</xdr:rowOff>
    </xdr:to>
    <xdr:sp macro="" textlink="">
      <xdr:nvSpPr>
        <xdr:cNvPr id="137" name="楕円 136">
          <a:extLst>
            <a:ext uri="{FF2B5EF4-FFF2-40B4-BE49-F238E27FC236}">
              <a16:creationId xmlns:a16="http://schemas.microsoft.com/office/drawing/2014/main" id="{CC893D16-E764-42FB-8462-6CC14463185B}"/>
            </a:ext>
          </a:extLst>
        </xdr:cNvPr>
        <xdr:cNvSpPr/>
      </xdr:nvSpPr>
      <xdr:spPr>
        <a:xfrm>
          <a:off x="6098540" y="675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96774</xdr:rowOff>
    </xdr:from>
    <xdr:to>
      <xdr:col>41</xdr:col>
      <xdr:colOff>50800</xdr:colOff>
      <xdr:row>40</xdr:row>
      <xdr:rowOff>101346</xdr:rowOff>
    </xdr:to>
    <xdr:cxnSp macro="">
      <xdr:nvCxnSpPr>
        <xdr:cNvPr id="138" name="直線コネクタ 137">
          <a:extLst>
            <a:ext uri="{FF2B5EF4-FFF2-40B4-BE49-F238E27FC236}">
              <a16:creationId xmlns:a16="http://schemas.microsoft.com/office/drawing/2014/main" id="{47C56083-05B7-4CFC-B315-C4E057C48C4C}"/>
            </a:ext>
          </a:extLst>
        </xdr:cNvPr>
        <xdr:cNvCxnSpPr/>
      </xdr:nvCxnSpPr>
      <xdr:spPr>
        <a:xfrm flipV="1">
          <a:off x="6149340" y="680237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ED348CEC-7747-4DFA-BE6C-9785BEB699E5}"/>
            </a:ext>
          </a:extLst>
        </xdr:cNvPr>
        <xdr:cNvSpPr txBox="1"/>
      </xdr:nvSpPr>
      <xdr:spPr>
        <a:xfrm>
          <a:off x="8271587" y="640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EBB5A7E7-B98D-4177-8D79-B49CD7DD5934}"/>
            </a:ext>
          </a:extLst>
        </xdr:cNvPr>
        <xdr:cNvSpPr txBox="1"/>
      </xdr:nvSpPr>
      <xdr:spPr>
        <a:xfrm>
          <a:off x="7509587"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43A4748C-F4ED-435F-918B-9A4E4313A0D5}"/>
            </a:ext>
          </a:extLst>
        </xdr:cNvPr>
        <xdr:cNvSpPr txBox="1"/>
      </xdr:nvSpPr>
      <xdr:spPr>
        <a:xfrm>
          <a:off x="6712027" y="635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7809E5EE-3609-497E-A15D-28CC05F959FE}"/>
            </a:ext>
          </a:extLst>
        </xdr:cNvPr>
        <xdr:cNvSpPr txBox="1"/>
      </xdr:nvSpPr>
      <xdr:spPr>
        <a:xfrm>
          <a:off x="59373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124985</xdr:rowOff>
    </xdr:from>
    <xdr:ext cx="469744" cy="259045"/>
    <xdr:sp macro="" textlink="">
      <xdr:nvSpPr>
        <xdr:cNvPr id="143" name="n_1mainValue【図書館】&#10;一人当たり面積">
          <a:extLst>
            <a:ext uri="{FF2B5EF4-FFF2-40B4-BE49-F238E27FC236}">
              <a16:creationId xmlns:a16="http://schemas.microsoft.com/office/drawing/2014/main" id="{20A63908-7B4C-4BFD-B762-141554CCE9A3}"/>
            </a:ext>
          </a:extLst>
        </xdr:cNvPr>
        <xdr:cNvSpPr txBox="1"/>
      </xdr:nvSpPr>
      <xdr:spPr>
        <a:xfrm>
          <a:off x="8271587" y="683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131843</xdr:rowOff>
    </xdr:from>
    <xdr:ext cx="469744" cy="259045"/>
    <xdr:sp macro="" textlink="">
      <xdr:nvSpPr>
        <xdr:cNvPr id="144" name="n_2mainValue【図書館】&#10;一人当たり面積">
          <a:extLst>
            <a:ext uri="{FF2B5EF4-FFF2-40B4-BE49-F238E27FC236}">
              <a16:creationId xmlns:a16="http://schemas.microsoft.com/office/drawing/2014/main" id="{9574F28F-EF70-484E-B498-6985F11460DD}"/>
            </a:ext>
          </a:extLst>
        </xdr:cNvPr>
        <xdr:cNvSpPr txBox="1"/>
      </xdr:nvSpPr>
      <xdr:spPr>
        <a:xfrm>
          <a:off x="7509587" y="683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138701</xdr:rowOff>
    </xdr:from>
    <xdr:ext cx="469744" cy="259045"/>
    <xdr:sp macro="" textlink="">
      <xdr:nvSpPr>
        <xdr:cNvPr id="145" name="n_3mainValue【図書館】&#10;一人当たり面積">
          <a:extLst>
            <a:ext uri="{FF2B5EF4-FFF2-40B4-BE49-F238E27FC236}">
              <a16:creationId xmlns:a16="http://schemas.microsoft.com/office/drawing/2014/main" id="{151E2F20-B6E9-4D52-B92F-A2886A486D5D}"/>
            </a:ext>
          </a:extLst>
        </xdr:cNvPr>
        <xdr:cNvSpPr txBox="1"/>
      </xdr:nvSpPr>
      <xdr:spPr>
        <a:xfrm>
          <a:off x="6712027" y="684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143273</xdr:rowOff>
    </xdr:from>
    <xdr:ext cx="469744" cy="259045"/>
    <xdr:sp macro="" textlink="">
      <xdr:nvSpPr>
        <xdr:cNvPr id="146" name="n_4mainValue【図書館】&#10;一人当たり面積">
          <a:extLst>
            <a:ext uri="{FF2B5EF4-FFF2-40B4-BE49-F238E27FC236}">
              <a16:creationId xmlns:a16="http://schemas.microsoft.com/office/drawing/2014/main" id="{5C6A196F-7609-41C5-938C-EA0C87B33DE0}"/>
            </a:ext>
          </a:extLst>
        </xdr:cNvPr>
        <xdr:cNvSpPr txBox="1"/>
      </xdr:nvSpPr>
      <xdr:spPr>
        <a:xfrm>
          <a:off x="5937327" y="684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E0CC716-8262-4898-B472-B9C8C4457BB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E5C0CC9C-6E8E-4F1B-A638-51203D92120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405A2B3-F9D7-4AFC-BF0D-2073D24BC2E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BC95626-249F-4F89-8733-00798A516F5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5B59626-01F7-4943-8A7E-A648D925FAF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354806E-3F50-4D7A-8A74-BB0113E7D21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5E5DE582-F84B-44B0-B638-252E87E5740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BB9D1EB-150C-46DE-B25B-DC6C4ED14BF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59D8D15-EB13-4F34-8969-78FC89A3991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FE9BA85-638F-4628-B4C2-2086BDB41A9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82A5315-D305-4520-AF49-8A0C23A1B48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1543E538-C35C-4451-A5DB-DD57AAF579A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D1967DE-353F-4B21-B9D9-59C5346F8FA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A90F368-6085-41D4-9706-7E39E858C2D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E9B9802-600C-477E-9071-AC749ABC478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04F308A-702C-451C-AD84-E91A0D7EFB4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13C943F-AFBD-4E86-AA6E-9985DCFAAB1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48F208AC-A223-4C5B-8A77-163001E277F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6B318B3-3A3E-4F7A-B77A-DF8569BD77D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2B10078-8ED5-42B9-ABA7-2D47213C01AB}"/>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0A723E92-8C8D-4637-BBE0-82544446CD78}"/>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3FB999BE-51F6-4F96-BA73-272DE046E45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FD791501-732E-4306-B54E-2ABA0F2D06A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C402323D-A414-4F28-806A-F4F087DC054D}"/>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F98A462F-3108-460C-909D-B77F2A88D859}"/>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53B0972B-6316-4CEB-B8F7-DC9201AF0DEC}"/>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959E1AD5-5A4E-420F-BBBC-6611DA8C3E31}"/>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EAE4EF81-2099-4434-8484-0266B1D53648}"/>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91B64582-3851-4040-AF24-8D3F67685E8F}"/>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438C7E0C-19DF-437D-BAB7-74BE2C7918EF}"/>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1CDF5AED-14C1-42E9-8944-DFB9A73848F9}"/>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6EAC17E8-C938-4BAF-A596-C5A9128DFB52}"/>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0288C83F-5062-4EE8-959A-76B77475468D}"/>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12317BFD-F1C6-4C6A-B6FB-490C2F5583DE}"/>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3E69B34-EA49-44E5-B85E-C96A45F38C7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53AA763-ABC5-4533-8E6C-F27D470E88D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A743A9A-794C-4ECA-9535-B18829A6939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16D5D78-B1C1-4968-A689-80F252C4A43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415CB29-6AB4-4B60-A3C5-BA6195139DC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97790</xdr:rowOff>
    </xdr:from>
    <xdr:to>
      <xdr:col>24</xdr:col>
      <xdr:colOff>114300</xdr:colOff>
      <xdr:row>63</xdr:row>
      <xdr:rowOff>27940</xdr:rowOff>
    </xdr:to>
    <xdr:sp macro="" textlink="">
      <xdr:nvSpPr>
        <xdr:cNvPr id="186" name="楕円 185">
          <a:extLst>
            <a:ext uri="{FF2B5EF4-FFF2-40B4-BE49-F238E27FC236}">
              <a16:creationId xmlns:a16="http://schemas.microsoft.com/office/drawing/2014/main" id="{1D9F71CF-1D0E-4ABC-BAFE-DB9214065A83}"/>
            </a:ext>
          </a:extLst>
        </xdr:cNvPr>
        <xdr:cNvSpPr/>
      </xdr:nvSpPr>
      <xdr:spPr>
        <a:xfrm>
          <a:off x="4036060" y="1049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12717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4AAB109D-B107-434B-A3CF-A94E66A81DBF}"/>
            </a:ext>
          </a:extLst>
        </xdr:cNvPr>
        <xdr:cNvSpPr txBox="1"/>
      </xdr:nvSpPr>
      <xdr:spPr>
        <a:xfrm>
          <a:off x="4124960" y="1040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73660</xdr:rowOff>
    </xdr:from>
    <xdr:to>
      <xdr:col>20</xdr:col>
      <xdr:colOff>38100</xdr:colOff>
      <xdr:row>63</xdr:row>
      <xdr:rowOff>3810</xdr:rowOff>
    </xdr:to>
    <xdr:sp macro="" textlink="">
      <xdr:nvSpPr>
        <xdr:cNvPr id="188" name="楕円 187">
          <a:extLst>
            <a:ext uri="{FF2B5EF4-FFF2-40B4-BE49-F238E27FC236}">
              <a16:creationId xmlns:a16="http://schemas.microsoft.com/office/drawing/2014/main" id="{86D86514-3C51-4321-9A85-AA25486A6DEB}"/>
            </a:ext>
          </a:extLst>
        </xdr:cNvPr>
        <xdr:cNvSpPr/>
      </xdr:nvSpPr>
      <xdr:spPr>
        <a:xfrm>
          <a:off x="3312160" y="10467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124460</xdr:rowOff>
    </xdr:from>
    <xdr:to>
      <xdr:col>24</xdr:col>
      <xdr:colOff>63500</xdr:colOff>
      <xdr:row>62</xdr:row>
      <xdr:rowOff>148590</xdr:rowOff>
    </xdr:to>
    <xdr:cxnSp macro="">
      <xdr:nvCxnSpPr>
        <xdr:cNvPr id="189" name="直線コネクタ 188">
          <a:extLst>
            <a:ext uri="{FF2B5EF4-FFF2-40B4-BE49-F238E27FC236}">
              <a16:creationId xmlns:a16="http://schemas.microsoft.com/office/drawing/2014/main" id="{B8825A13-53CB-463D-89D1-9162ABF16C88}"/>
            </a:ext>
          </a:extLst>
        </xdr:cNvPr>
        <xdr:cNvCxnSpPr/>
      </xdr:nvCxnSpPr>
      <xdr:spPr>
        <a:xfrm>
          <a:off x="3355340" y="10518140"/>
          <a:ext cx="73152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59690</xdr:rowOff>
    </xdr:from>
    <xdr:to>
      <xdr:col>15</xdr:col>
      <xdr:colOff>101600</xdr:colOff>
      <xdr:row>62</xdr:row>
      <xdr:rowOff>161290</xdr:rowOff>
    </xdr:to>
    <xdr:sp macro="" textlink="">
      <xdr:nvSpPr>
        <xdr:cNvPr id="190" name="楕円 189">
          <a:extLst>
            <a:ext uri="{FF2B5EF4-FFF2-40B4-BE49-F238E27FC236}">
              <a16:creationId xmlns:a16="http://schemas.microsoft.com/office/drawing/2014/main" id="{7B48BF5F-3EEC-45CA-B2E3-EAEBA7A3EA52}"/>
            </a:ext>
          </a:extLst>
        </xdr:cNvPr>
        <xdr:cNvSpPr/>
      </xdr:nvSpPr>
      <xdr:spPr>
        <a:xfrm>
          <a:off x="25146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110490</xdr:rowOff>
    </xdr:from>
    <xdr:to>
      <xdr:col>19</xdr:col>
      <xdr:colOff>177800</xdr:colOff>
      <xdr:row>62</xdr:row>
      <xdr:rowOff>124460</xdr:rowOff>
    </xdr:to>
    <xdr:cxnSp macro="">
      <xdr:nvCxnSpPr>
        <xdr:cNvPr id="191" name="直線コネクタ 190">
          <a:extLst>
            <a:ext uri="{FF2B5EF4-FFF2-40B4-BE49-F238E27FC236}">
              <a16:creationId xmlns:a16="http://schemas.microsoft.com/office/drawing/2014/main" id="{6DDEBFB9-FBD3-4F52-A2FB-6907657FA4B3}"/>
            </a:ext>
          </a:extLst>
        </xdr:cNvPr>
        <xdr:cNvCxnSpPr/>
      </xdr:nvCxnSpPr>
      <xdr:spPr>
        <a:xfrm>
          <a:off x="2565400" y="10504170"/>
          <a:ext cx="78994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41910</xdr:rowOff>
    </xdr:from>
    <xdr:to>
      <xdr:col>10</xdr:col>
      <xdr:colOff>165100</xdr:colOff>
      <xdr:row>62</xdr:row>
      <xdr:rowOff>143510</xdr:rowOff>
    </xdr:to>
    <xdr:sp macro="" textlink="">
      <xdr:nvSpPr>
        <xdr:cNvPr id="192" name="楕円 191">
          <a:extLst>
            <a:ext uri="{FF2B5EF4-FFF2-40B4-BE49-F238E27FC236}">
              <a16:creationId xmlns:a16="http://schemas.microsoft.com/office/drawing/2014/main" id="{08F88F2E-5F8B-4F9C-BDF9-3290CFF5149B}"/>
            </a:ext>
          </a:extLst>
        </xdr:cNvPr>
        <xdr:cNvSpPr/>
      </xdr:nvSpPr>
      <xdr:spPr>
        <a:xfrm>
          <a:off x="17399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92710</xdr:rowOff>
    </xdr:from>
    <xdr:to>
      <xdr:col>15</xdr:col>
      <xdr:colOff>50800</xdr:colOff>
      <xdr:row>62</xdr:row>
      <xdr:rowOff>110490</xdr:rowOff>
    </xdr:to>
    <xdr:cxnSp macro="">
      <xdr:nvCxnSpPr>
        <xdr:cNvPr id="193" name="直線コネクタ 192">
          <a:extLst>
            <a:ext uri="{FF2B5EF4-FFF2-40B4-BE49-F238E27FC236}">
              <a16:creationId xmlns:a16="http://schemas.microsoft.com/office/drawing/2014/main" id="{F7EFCC52-4CE3-4829-821C-C916EC230EB1}"/>
            </a:ext>
          </a:extLst>
        </xdr:cNvPr>
        <xdr:cNvCxnSpPr/>
      </xdr:nvCxnSpPr>
      <xdr:spPr>
        <a:xfrm>
          <a:off x="1790700" y="10486390"/>
          <a:ext cx="7747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17780</xdr:rowOff>
    </xdr:from>
    <xdr:to>
      <xdr:col>6</xdr:col>
      <xdr:colOff>38100</xdr:colOff>
      <xdr:row>62</xdr:row>
      <xdr:rowOff>119380</xdr:rowOff>
    </xdr:to>
    <xdr:sp macro="" textlink="">
      <xdr:nvSpPr>
        <xdr:cNvPr id="194" name="楕円 193">
          <a:extLst>
            <a:ext uri="{FF2B5EF4-FFF2-40B4-BE49-F238E27FC236}">
              <a16:creationId xmlns:a16="http://schemas.microsoft.com/office/drawing/2014/main" id="{1EE9AC2C-7DF0-458F-87D1-33D83C919F08}"/>
            </a:ext>
          </a:extLst>
        </xdr:cNvPr>
        <xdr:cNvSpPr/>
      </xdr:nvSpPr>
      <xdr:spPr>
        <a:xfrm>
          <a:off x="965200" y="10411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68580</xdr:rowOff>
    </xdr:from>
    <xdr:to>
      <xdr:col>10</xdr:col>
      <xdr:colOff>114300</xdr:colOff>
      <xdr:row>62</xdr:row>
      <xdr:rowOff>92710</xdr:rowOff>
    </xdr:to>
    <xdr:cxnSp macro="">
      <xdr:nvCxnSpPr>
        <xdr:cNvPr id="195" name="直線コネクタ 194">
          <a:extLst>
            <a:ext uri="{FF2B5EF4-FFF2-40B4-BE49-F238E27FC236}">
              <a16:creationId xmlns:a16="http://schemas.microsoft.com/office/drawing/2014/main" id="{DFA06597-ED58-4068-8A13-954C33586CE1}"/>
            </a:ext>
          </a:extLst>
        </xdr:cNvPr>
        <xdr:cNvCxnSpPr/>
      </xdr:nvCxnSpPr>
      <xdr:spPr>
        <a:xfrm>
          <a:off x="1008380" y="10462260"/>
          <a:ext cx="78232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248147A0-E388-4AA9-998E-5FBC2C17056D}"/>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BC0B5B0E-D340-424D-A8BB-50CE7F1B0F8A}"/>
            </a:ext>
          </a:extLst>
        </xdr:cNvPr>
        <xdr:cNvSpPr txBox="1"/>
      </xdr:nvSpPr>
      <xdr:spPr>
        <a:xfrm>
          <a:off x="2385704" y="994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F1EE2B15-58DC-4635-A8C5-3B8D99D5B382}"/>
            </a:ext>
          </a:extLst>
        </xdr:cNvPr>
        <xdr:cNvSpPr txBox="1"/>
      </xdr:nvSpPr>
      <xdr:spPr>
        <a:xfrm>
          <a:off x="161100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CC89DFA6-210B-4C6B-A9FD-35247100A896}"/>
            </a:ext>
          </a:extLst>
        </xdr:cNvPr>
        <xdr:cNvSpPr txBox="1"/>
      </xdr:nvSpPr>
      <xdr:spPr>
        <a:xfrm>
          <a:off x="83630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166387</xdr:rowOff>
    </xdr:from>
    <xdr:ext cx="405111" cy="259045"/>
    <xdr:sp macro="" textlink="">
      <xdr:nvSpPr>
        <xdr:cNvPr id="200" name="n_1mainValue【体育館・プール】&#10;有形固定資産減価償却率">
          <a:extLst>
            <a:ext uri="{FF2B5EF4-FFF2-40B4-BE49-F238E27FC236}">
              <a16:creationId xmlns:a16="http://schemas.microsoft.com/office/drawing/2014/main" id="{F5CD7AE7-116A-47F6-9EB1-6C3FF592301D}"/>
            </a:ext>
          </a:extLst>
        </xdr:cNvPr>
        <xdr:cNvSpPr txBox="1"/>
      </xdr:nvSpPr>
      <xdr:spPr>
        <a:xfrm>
          <a:off x="3170564" y="1056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152417</xdr:rowOff>
    </xdr:from>
    <xdr:ext cx="405111" cy="259045"/>
    <xdr:sp macro="" textlink="">
      <xdr:nvSpPr>
        <xdr:cNvPr id="201" name="n_2mainValue【体育館・プール】&#10;有形固定資産減価償却率">
          <a:extLst>
            <a:ext uri="{FF2B5EF4-FFF2-40B4-BE49-F238E27FC236}">
              <a16:creationId xmlns:a16="http://schemas.microsoft.com/office/drawing/2014/main" id="{0613BA5C-A060-460B-9ACD-D60DFD87DE94}"/>
            </a:ext>
          </a:extLst>
        </xdr:cNvPr>
        <xdr:cNvSpPr txBox="1"/>
      </xdr:nvSpPr>
      <xdr:spPr>
        <a:xfrm>
          <a:off x="238570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134637</xdr:rowOff>
    </xdr:from>
    <xdr:ext cx="405111" cy="259045"/>
    <xdr:sp macro="" textlink="">
      <xdr:nvSpPr>
        <xdr:cNvPr id="202" name="n_3mainValue【体育館・プール】&#10;有形固定資産減価償却率">
          <a:extLst>
            <a:ext uri="{FF2B5EF4-FFF2-40B4-BE49-F238E27FC236}">
              <a16:creationId xmlns:a16="http://schemas.microsoft.com/office/drawing/2014/main" id="{1F1E7204-0E4A-46DB-8008-72DF24AFA513}"/>
            </a:ext>
          </a:extLst>
        </xdr:cNvPr>
        <xdr:cNvSpPr txBox="1"/>
      </xdr:nvSpPr>
      <xdr:spPr>
        <a:xfrm>
          <a:off x="1611004" y="1052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110507</xdr:rowOff>
    </xdr:from>
    <xdr:ext cx="405111" cy="259045"/>
    <xdr:sp macro="" textlink="">
      <xdr:nvSpPr>
        <xdr:cNvPr id="203" name="n_4mainValue【体育館・プール】&#10;有形固定資産減価償却率">
          <a:extLst>
            <a:ext uri="{FF2B5EF4-FFF2-40B4-BE49-F238E27FC236}">
              <a16:creationId xmlns:a16="http://schemas.microsoft.com/office/drawing/2014/main" id="{83D5E2A2-621E-4770-807B-B62B3646DA3E}"/>
            </a:ext>
          </a:extLst>
        </xdr:cNvPr>
        <xdr:cNvSpPr txBox="1"/>
      </xdr:nvSpPr>
      <xdr:spPr>
        <a:xfrm>
          <a:off x="83630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1CCD9E94-7156-4678-BB1B-69B2C96A151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268CA79-BFD3-45A8-ABF4-AD4CF57C831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92FEC74-04EE-4C65-B896-5B3DE07FDBF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E4A09DB-DE8A-4E66-B18B-AEC7A6BD401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D5291B6-2B39-4F30-93EA-911CB867CC9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B93B1D0-7ACF-44FE-B3E5-3CF8A703593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ECD816AF-EB23-426C-BE84-D63250DE59A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713E389-42A4-4DDA-AB4E-6053DD317B4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2D9858A-4F10-45D1-B573-35EA3D569C8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59CBA1D1-CD81-49C1-96C1-EBEB54837CA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88E832AC-1B0C-4D3A-85A5-F29595D677C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6089A595-CC8C-47B2-AF96-6B966ED91A8F}"/>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88CE657F-66FC-4F79-8365-D0F82B2E14C5}"/>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9B037C7D-F573-427A-AA29-2CB0EB8CD96C}"/>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81E9ABA3-1694-4868-B0D0-58AF8928457E}"/>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F52332C-765B-4EAB-B2ED-9C26838D78DC}"/>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9DCE559D-F8CE-460B-80C0-BD6D65B44D99}"/>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2F9A739-BF54-4985-AA95-1566CECCFBAF}"/>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302F266-161A-4B44-9AAD-583C87B7D01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15DA30F3-1BC1-4824-A982-9A6E759FFE9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9D316905-7488-4FE8-9AF9-D24518CDB14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56CC1D3F-0293-4A13-9583-58C6690BEDD7}"/>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74D05072-8E2F-46B2-9E93-B3E295D7048A}"/>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65C120A3-EDDF-44BC-B374-34EC0FB9097C}"/>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F7EFAC9D-07D4-4C9F-BBC1-567CE6FC3F99}"/>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EFE8CF28-165E-4383-AD3B-2AC11D6AD26A}"/>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AD2D501E-D245-429E-B891-BDF985FB82A7}"/>
            </a:ext>
          </a:extLst>
        </xdr:cNvPr>
        <xdr:cNvSpPr txBox="1"/>
      </xdr:nvSpPr>
      <xdr:spPr>
        <a:xfrm>
          <a:off x="9258300" y="995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062362B4-F4F5-40DE-BDCD-1DBC11591EE7}"/>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2C3336F5-C1AF-4285-B474-4033D6F0F44C}"/>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7124104B-5189-48A9-AF02-4250767EF2FF}"/>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768C19AE-9029-4B31-BBCB-DA9AF9EC631B}"/>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35E238F2-DBDC-4B44-8AF0-A44BB8BF330A}"/>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95381EF-2DF9-418E-876D-C3D906227F6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9D8CD23-34FB-4D54-A965-46644D703275}"/>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0C3466A-6010-4B4E-9352-076D8972E12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B4DF096-7976-43EA-8E1A-342BCCAB5C5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0953B82-3AB5-46E0-ACAB-92B9FCAC5F4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136195</xdr:rowOff>
    </xdr:from>
    <xdr:to>
      <xdr:col>55</xdr:col>
      <xdr:colOff>50800</xdr:colOff>
      <xdr:row>62</xdr:row>
      <xdr:rowOff>66345</xdr:rowOff>
    </xdr:to>
    <xdr:sp macro="" textlink="">
      <xdr:nvSpPr>
        <xdr:cNvPr id="241" name="楕円 240">
          <a:extLst>
            <a:ext uri="{FF2B5EF4-FFF2-40B4-BE49-F238E27FC236}">
              <a16:creationId xmlns:a16="http://schemas.microsoft.com/office/drawing/2014/main" id="{24DFB11E-3A26-4F5F-8862-C8BF845ABFED}"/>
            </a:ext>
          </a:extLst>
        </xdr:cNvPr>
        <xdr:cNvSpPr/>
      </xdr:nvSpPr>
      <xdr:spPr>
        <a:xfrm>
          <a:off x="9192260" y="10362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114622</xdr:rowOff>
    </xdr:from>
    <xdr:ext cx="469744" cy="259045"/>
    <xdr:sp macro="" textlink="">
      <xdr:nvSpPr>
        <xdr:cNvPr id="242" name="【体育館・プール】&#10;一人当たり面積該当値テキスト">
          <a:extLst>
            <a:ext uri="{FF2B5EF4-FFF2-40B4-BE49-F238E27FC236}">
              <a16:creationId xmlns:a16="http://schemas.microsoft.com/office/drawing/2014/main" id="{737338F4-6977-4A83-82B1-8AE2A3F93419}"/>
            </a:ext>
          </a:extLst>
        </xdr:cNvPr>
        <xdr:cNvSpPr txBox="1"/>
      </xdr:nvSpPr>
      <xdr:spPr>
        <a:xfrm>
          <a:off x="9258300" y="1034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144425</xdr:rowOff>
    </xdr:from>
    <xdr:to>
      <xdr:col>50</xdr:col>
      <xdr:colOff>165100</xdr:colOff>
      <xdr:row>62</xdr:row>
      <xdr:rowOff>74575</xdr:rowOff>
    </xdr:to>
    <xdr:sp macro="" textlink="">
      <xdr:nvSpPr>
        <xdr:cNvPr id="243" name="楕円 242">
          <a:extLst>
            <a:ext uri="{FF2B5EF4-FFF2-40B4-BE49-F238E27FC236}">
              <a16:creationId xmlns:a16="http://schemas.microsoft.com/office/drawing/2014/main" id="{4408E4AF-4FB1-4E69-8FE5-C406DDD28BFF}"/>
            </a:ext>
          </a:extLst>
        </xdr:cNvPr>
        <xdr:cNvSpPr/>
      </xdr:nvSpPr>
      <xdr:spPr>
        <a:xfrm>
          <a:off x="8445500" y="10370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15545</xdr:rowOff>
    </xdr:from>
    <xdr:to>
      <xdr:col>55</xdr:col>
      <xdr:colOff>0</xdr:colOff>
      <xdr:row>62</xdr:row>
      <xdr:rowOff>23775</xdr:rowOff>
    </xdr:to>
    <xdr:cxnSp macro="">
      <xdr:nvCxnSpPr>
        <xdr:cNvPr id="244" name="直線コネクタ 243">
          <a:extLst>
            <a:ext uri="{FF2B5EF4-FFF2-40B4-BE49-F238E27FC236}">
              <a16:creationId xmlns:a16="http://schemas.microsoft.com/office/drawing/2014/main" id="{9447872E-F53E-45BD-A236-B7C55CF24506}"/>
            </a:ext>
          </a:extLst>
        </xdr:cNvPr>
        <xdr:cNvCxnSpPr/>
      </xdr:nvCxnSpPr>
      <xdr:spPr>
        <a:xfrm flipV="1">
          <a:off x="8496300" y="10409225"/>
          <a:ext cx="7239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152654</xdr:rowOff>
    </xdr:from>
    <xdr:to>
      <xdr:col>46</xdr:col>
      <xdr:colOff>38100</xdr:colOff>
      <xdr:row>62</xdr:row>
      <xdr:rowOff>82804</xdr:rowOff>
    </xdr:to>
    <xdr:sp macro="" textlink="">
      <xdr:nvSpPr>
        <xdr:cNvPr id="245" name="楕円 244">
          <a:extLst>
            <a:ext uri="{FF2B5EF4-FFF2-40B4-BE49-F238E27FC236}">
              <a16:creationId xmlns:a16="http://schemas.microsoft.com/office/drawing/2014/main" id="{FB433748-5FC8-4A17-B084-F36DDB94B3E9}"/>
            </a:ext>
          </a:extLst>
        </xdr:cNvPr>
        <xdr:cNvSpPr/>
      </xdr:nvSpPr>
      <xdr:spPr>
        <a:xfrm>
          <a:off x="7670800" y="10378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23775</xdr:rowOff>
    </xdr:from>
    <xdr:to>
      <xdr:col>50</xdr:col>
      <xdr:colOff>114300</xdr:colOff>
      <xdr:row>62</xdr:row>
      <xdr:rowOff>32004</xdr:rowOff>
    </xdr:to>
    <xdr:cxnSp macro="">
      <xdr:nvCxnSpPr>
        <xdr:cNvPr id="246" name="直線コネクタ 245">
          <a:extLst>
            <a:ext uri="{FF2B5EF4-FFF2-40B4-BE49-F238E27FC236}">
              <a16:creationId xmlns:a16="http://schemas.microsoft.com/office/drawing/2014/main" id="{404E754A-F88B-40EB-9DC9-B39067C31CA6}"/>
            </a:ext>
          </a:extLst>
        </xdr:cNvPr>
        <xdr:cNvCxnSpPr/>
      </xdr:nvCxnSpPr>
      <xdr:spPr>
        <a:xfrm flipV="1">
          <a:off x="7713980" y="10417455"/>
          <a:ext cx="78232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160884</xdr:rowOff>
    </xdr:from>
    <xdr:to>
      <xdr:col>41</xdr:col>
      <xdr:colOff>101600</xdr:colOff>
      <xdr:row>62</xdr:row>
      <xdr:rowOff>91034</xdr:rowOff>
    </xdr:to>
    <xdr:sp macro="" textlink="">
      <xdr:nvSpPr>
        <xdr:cNvPr id="247" name="楕円 246">
          <a:extLst>
            <a:ext uri="{FF2B5EF4-FFF2-40B4-BE49-F238E27FC236}">
              <a16:creationId xmlns:a16="http://schemas.microsoft.com/office/drawing/2014/main" id="{481C66C0-5062-4F68-A5C1-5A3CFDA11D3E}"/>
            </a:ext>
          </a:extLst>
        </xdr:cNvPr>
        <xdr:cNvSpPr/>
      </xdr:nvSpPr>
      <xdr:spPr>
        <a:xfrm>
          <a:off x="6873240" y="103869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32004</xdr:rowOff>
    </xdr:from>
    <xdr:to>
      <xdr:col>45</xdr:col>
      <xdr:colOff>177800</xdr:colOff>
      <xdr:row>62</xdr:row>
      <xdr:rowOff>40234</xdr:rowOff>
    </xdr:to>
    <xdr:cxnSp macro="">
      <xdr:nvCxnSpPr>
        <xdr:cNvPr id="248" name="直線コネクタ 247">
          <a:extLst>
            <a:ext uri="{FF2B5EF4-FFF2-40B4-BE49-F238E27FC236}">
              <a16:creationId xmlns:a16="http://schemas.microsoft.com/office/drawing/2014/main" id="{37F89FE0-28CF-41B5-A781-F348919CC5F8}"/>
            </a:ext>
          </a:extLst>
        </xdr:cNvPr>
        <xdr:cNvCxnSpPr/>
      </xdr:nvCxnSpPr>
      <xdr:spPr>
        <a:xfrm flipV="1">
          <a:off x="6924040" y="10425684"/>
          <a:ext cx="78994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170028</xdr:rowOff>
    </xdr:from>
    <xdr:to>
      <xdr:col>36</xdr:col>
      <xdr:colOff>165100</xdr:colOff>
      <xdr:row>62</xdr:row>
      <xdr:rowOff>100178</xdr:rowOff>
    </xdr:to>
    <xdr:sp macro="" textlink="">
      <xdr:nvSpPr>
        <xdr:cNvPr id="249" name="楕円 248">
          <a:extLst>
            <a:ext uri="{FF2B5EF4-FFF2-40B4-BE49-F238E27FC236}">
              <a16:creationId xmlns:a16="http://schemas.microsoft.com/office/drawing/2014/main" id="{50F2EAC9-3691-4960-A205-F50C08233410}"/>
            </a:ext>
          </a:extLst>
        </xdr:cNvPr>
        <xdr:cNvSpPr/>
      </xdr:nvSpPr>
      <xdr:spPr>
        <a:xfrm>
          <a:off x="6098540" y="103960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40234</xdr:rowOff>
    </xdr:from>
    <xdr:to>
      <xdr:col>41</xdr:col>
      <xdr:colOff>50800</xdr:colOff>
      <xdr:row>62</xdr:row>
      <xdr:rowOff>49378</xdr:rowOff>
    </xdr:to>
    <xdr:cxnSp macro="">
      <xdr:nvCxnSpPr>
        <xdr:cNvPr id="250" name="直線コネクタ 249">
          <a:extLst>
            <a:ext uri="{FF2B5EF4-FFF2-40B4-BE49-F238E27FC236}">
              <a16:creationId xmlns:a16="http://schemas.microsoft.com/office/drawing/2014/main" id="{B942E0AD-4CAD-4A53-B189-E020D1C6B3C4}"/>
            </a:ext>
          </a:extLst>
        </xdr:cNvPr>
        <xdr:cNvCxnSpPr/>
      </xdr:nvCxnSpPr>
      <xdr:spPr>
        <a:xfrm flipV="1">
          <a:off x="6149340" y="1043391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C8B77F95-339E-4DCF-8E9D-07CA10A03050}"/>
            </a:ext>
          </a:extLst>
        </xdr:cNvPr>
        <xdr:cNvSpPr txBox="1"/>
      </xdr:nvSpPr>
      <xdr:spPr>
        <a:xfrm>
          <a:off x="8271587" y="989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834050D5-0C4D-40ED-9226-196B86AC4EAC}"/>
            </a:ext>
          </a:extLst>
        </xdr:cNvPr>
        <xdr:cNvSpPr txBox="1"/>
      </xdr:nvSpPr>
      <xdr:spPr>
        <a:xfrm>
          <a:off x="7509587" y="99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D28A5CA6-15EC-46DB-A316-488A3570DF68}"/>
            </a:ext>
          </a:extLst>
        </xdr:cNvPr>
        <xdr:cNvSpPr txBox="1"/>
      </xdr:nvSpPr>
      <xdr:spPr>
        <a:xfrm>
          <a:off x="6712027" y="993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F6821316-8BC3-450E-8318-F4058C913D80}"/>
            </a:ext>
          </a:extLst>
        </xdr:cNvPr>
        <xdr:cNvSpPr txBox="1"/>
      </xdr:nvSpPr>
      <xdr:spPr>
        <a:xfrm>
          <a:off x="5937327" y="98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65702</xdr:rowOff>
    </xdr:from>
    <xdr:ext cx="469744" cy="259045"/>
    <xdr:sp macro="" textlink="">
      <xdr:nvSpPr>
        <xdr:cNvPr id="255" name="n_1mainValue【体育館・プール】&#10;一人当たり面積">
          <a:extLst>
            <a:ext uri="{FF2B5EF4-FFF2-40B4-BE49-F238E27FC236}">
              <a16:creationId xmlns:a16="http://schemas.microsoft.com/office/drawing/2014/main" id="{157EF99E-4FEC-4ACA-A0A7-D386AFF6A846}"/>
            </a:ext>
          </a:extLst>
        </xdr:cNvPr>
        <xdr:cNvSpPr txBox="1"/>
      </xdr:nvSpPr>
      <xdr:spPr>
        <a:xfrm>
          <a:off x="8271587" y="1045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256" name="n_2mainValue【体育館・プール】&#10;一人当たり面積">
          <a:extLst>
            <a:ext uri="{FF2B5EF4-FFF2-40B4-BE49-F238E27FC236}">
              <a16:creationId xmlns:a16="http://schemas.microsoft.com/office/drawing/2014/main" id="{8ECFE42C-EDA4-4972-A991-9A823E44F78B}"/>
            </a:ext>
          </a:extLst>
        </xdr:cNvPr>
        <xdr:cNvSpPr txBox="1"/>
      </xdr:nvSpPr>
      <xdr:spPr>
        <a:xfrm>
          <a:off x="7509587" y="1046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82161</xdr:rowOff>
    </xdr:from>
    <xdr:ext cx="469744" cy="259045"/>
    <xdr:sp macro="" textlink="">
      <xdr:nvSpPr>
        <xdr:cNvPr id="257" name="n_3mainValue【体育館・プール】&#10;一人当たり面積">
          <a:extLst>
            <a:ext uri="{FF2B5EF4-FFF2-40B4-BE49-F238E27FC236}">
              <a16:creationId xmlns:a16="http://schemas.microsoft.com/office/drawing/2014/main" id="{2AFFA73C-35E4-40D9-A2E6-1FC1A0299614}"/>
            </a:ext>
          </a:extLst>
        </xdr:cNvPr>
        <xdr:cNvSpPr txBox="1"/>
      </xdr:nvSpPr>
      <xdr:spPr>
        <a:xfrm>
          <a:off x="6712027" y="104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91305</xdr:rowOff>
    </xdr:from>
    <xdr:ext cx="469744" cy="259045"/>
    <xdr:sp macro="" textlink="">
      <xdr:nvSpPr>
        <xdr:cNvPr id="258" name="n_4mainValue【体育館・プール】&#10;一人当たり面積">
          <a:extLst>
            <a:ext uri="{FF2B5EF4-FFF2-40B4-BE49-F238E27FC236}">
              <a16:creationId xmlns:a16="http://schemas.microsoft.com/office/drawing/2014/main" id="{535551D5-2CC5-407A-BC6E-914D0F0B7DB3}"/>
            </a:ext>
          </a:extLst>
        </xdr:cNvPr>
        <xdr:cNvSpPr txBox="1"/>
      </xdr:nvSpPr>
      <xdr:spPr>
        <a:xfrm>
          <a:off x="5937327" y="104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B862FF7-E41A-49B5-B03B-3F96EAE0AED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D98C3773-6AA1-45DE-9E3F-4D0CBBBFB41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B5182E39-B4F2-4DAC-BDDA-BF08141E02E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9751F1FD-6A04-427E-9300-E487B8EE338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FBF0361A-D5CD-45FC-8154-F784ED0670F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49BAF07E-D9AE-4E6F-A256-2F566895404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93D33112-5C4D-402F-94D3-93522A1FFBE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5D73A68-577D-430A-90E7-66EB52A0CF19}"/>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a:extLst>
            <a:ext uri="{FF2B5EF4-FFF2-40B4-BE49-F238E27FC236}">
              <a16:creationId xmlns:a16="http://schemas.microsoft.com/office/drawing/2014/main" id="{9981BD2F-7A85-40F3-AC9D-33680128519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a:extLst>
            <a:ext uri="{FF2B5EF4-FFF2-40B4-BE49-F238E27FC236}">
              <a16:creationId xmlns:a16="http://schemas.microsoft.com/office/drawing/2014/main" id="{7956B4C3-6264-45D5-B8BE-8918FD0465D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a:extLst>
            <a:ext uri="{FF2B5EF4-FFF2-40B4-BE49-F238E27FC236}">
              <a16:creationId xmlns:a16="http://schemas.microsoft.com/office/drawing/2014/main" id="{5E59F563-4BE0-408F-8F5C-F267A9EFC8B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a:extLst>
            <a:ext uri="{FF2B5EF4-FFF2-40B4-BE49-F238E27FC236}">
              <a16:creationId xmlns:a16="http://schemas.microsoft.com/office/drawing/2014/main" id="{3EB95BCF-69CD-47FE-B0B1-8138412BF42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a:extLst>
            <a:ext uri="{FF2B5EF4-FFF2-40B4-BE49-F238E27FC236}">
              <a16:creationId xmlns:a16="http://schemas.microsoft.com/office/drawing/2014/main" id="{E77D1AD2-DC64-4BD2-B970-3836FA89F38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a:extLst>
            <a:ext uri="{FF2B5EF4-FFF2-40B4-BE49-F238E27FC236}">
              <a16:creationId xmlns:a16="http://schemas.microsoft.com/office/drawing/2014/main" id="{6E5C9735-0EA4-4A5B-A0B8-187069494AB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a:extLst>
            <a:ext uri="{FF2B5EF4-FFF2-40B4-BE49-F238E27FC236}">
              <a16:creationId xmlns:a16="http://schemas.microsoft.com/office/drawing/2014/main" id="{D3C748F7-2368-4670-BB0D-C34B30C88F8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a:extLst>
            <a:ext uri="{FF2B5EF4-FFF2-40B4-BE49-F238E27FC236}">
              <a16:creationId xmlns:a16="http://schemas.microsoft.com/office/drawing/2014/main" id="{BCF07281-B98C-4AC1-BC75-FBFDBB92C8B4}"/>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7B2651CF-78FE-4CD6-82E5-E577D17C8A7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F2164F9A-FC34-43A8-9E09-65B57E4E316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C4A8FB41-4B9F-468B-AED8-BD2729E009B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201B2424-E7F2-4302-A649-C92055FC380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FD24F71A-80FC-48DD-A4A2-34E533BDF19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556F2F94-0E6A-4A26-9B41-3022368FD4E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573F3284-553A-4947-8F84-5AF3918128B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4A514909-3175-4469-941B-2DACFC9FCEB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3" name="テキスト ボックス 282">
          <a:extLst>
            <a:ext uri="{FF2B5EF4-FFF2-40B4-BE49-F238E27FC236}">
              <a16:creationId xmlns:a16="http://schemas.microsoft.com/office/drawing/2014/main" id="{8233E9C2-089E-4420-BB47-B4AB6F7D685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4" name="直線コネクタ 283">
          <a:extLst>
            <a:ext uri="{FF2B5EF4-FFF2-40B4-BE49-F238E27FC236}">
              <a16:creationId xmlns:a16="http://schemas.microsoft.com/office/drawing/2014/main" id="{9F994F5D-F077-48B7-9107-12F36C025AA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5" name="テキスト ボックス 284">
          <a:extLst>
            <a:ext uri="{FF2B5EF4-FFF2-40B4-BE49-F238E27FC236}">
              <a16:creationId xmlns:a16="http://schemas.microsoft.com/office/drawing/2014/main" id="{044E3B33-DE64-4F4D-A055-8B19F43FAE9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6" name="直線コネクタ 285">
          <a:extLst>
            <a:ext uri="{FF2B5EF4-FFF2-40B4-BE49-F238E27FC236}">
              <a16:creationId xmlns:a16="http://schemas.microsoft.com/office/drawing/2014/main" id="{A373E544-AD92-4ED6-AF5C-AE4BCEACA3F3}"/>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7" name="テキスト ボックス 286">
          <a:extLst>
            <a:ext uri="{FF2B5EF4-FFF2-40B4-BE49-F238E27FC236}">
              <a16:creationId xmlns:a16="http://schemas.microsoft.com/office/drawing/2014/main" id="{C3C05AEE-49A7-4430-8DB8-0D1950AC0AD1}"/>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8" name="直線コネクタ 287">
          <a:extLst>
            <a:ext uri="{FF2B5EF4-FFF2-40B4-BE49-F238E27FC236}">
              <a16:creationId xmlns:a16="http://schemas.microsoft.com/office/drawing/2014/main" id="{86565F76-8084-4A70-BE44-DC71A7E9DD78}"/>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9" name="テキスト ボックス 288">
          <a:extLst>
            <a:ext uri="{FF2B5EF4-FFF2-40B4-BE49-F238E27FC236}">
              <a16:creationId xmlns:a16="http://schemas.microsoft.com/office/drawing/2014/main" id="{E126B990-8261-4742-8995-FBB5C46C053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0" name="直線コネクタ 289">
          <a:extLst>
            <a:ext uri="{FF2B5EF4-FFF2-40B4-BE49-F238E27FC236}">
              <a16:creationId xmlns:a16="http://schemas.microsoft.com/office/drawing/2014/main" id="{BAACBD38-3DE4-4FEC-A3CF-D4D3C8E1EBB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1" name="テキスト ボックス 290">
          <a:extLst>
            <a:ext uri="{FF2B5EF4-FFF2-40B4-BE49-F238E27FC236}">
              <a16:creationId xmlns:a16="http://schemas.microsoft.com/office/drawing/2014/main" id="{3C72D0BF-7C2C-4510-BF68-642E60228C7B}"/>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2" name="直線コネクタ 291">
          <a:extLst>
            <a:ext uri="{FF2B5EF4-FFF2-40B4-BE49-F238E27FC236}">
              <a16:creationId xmlns:a16="http://schemas.microsoft.com/office/drawing/2014/main" id="{A36D8F42-E4CA-4C1A-B3C0-DFFC0023ABDB}"/>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3" name="テキスト ボックス 292">
          <a:extLst>
            <a:ext uri="{FF2B5EF4-FFF2-40B4-BE49-F238E27FC236}">
              <a16:creationId xmlns:a16="http://schemas.microsoft.com/office/drawing/2014/main" id="{C4A650C8-44A3-48B3-BBD1-3F09388C1582}"/>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4" name="直線コネクタ 293">
          <a:extLst>
            <a:ext uri="{FF2B5EF4-FFF2-40B4-BE49-F238E27FC236}">
              <a16:creationId xmlns:a16="http://schemas.microsoft.com/office/drawing/2014/main" id="{53B7950B-A004-4A79-9909-03855BB46E18}"/>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5" name="テキスト ボックス 294">
          <a:extLst>
            <a:ext uri="{FF2B5EF4-FFF2-40B4-BE49-F238E27FC236}">
              <a16:creationId xmlns:a16="http://schemas.microsoft.com/office/drawing/2014/main" id="{EF256AB0-5A02-4405-960D-F475F7A2D443}"/>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6" name="直線コネクタ 295">
          <a:extLst>
            <a:ext uri="{FF2B5EF4-FFF2-40B4-BE49-F238E27FC236}">
              <a16:creationId xmlns:a16="http://schemas.microsoft.com/office/drawing/2014/main" id="{19F1A3FA-5383-40F7-B90E-D1D135A9F4D7}"/>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7" name="テキスト ボックス 296">
          <a:extLst>
            <a:ext uri="{FF2B5EF4-FFF2-40B4-BE49-F238E27FC236}">
              <a16:creationId xmlns:a16="http://schemas.microsoft.com/office/drawing/2014/main" id="{818C2755-0F59-44AA-8818-FEE134548BCC}"/>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0871C603-EEB9-4E39-B9DD-3FFC4DCCED2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7F9F9094-D902-4C3C-8EEF-BE67D646D1D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00" name="直線コネクタ 299">
          <a:extLst>
            <a:ext uri="{FF2B5EF4-FFF2-40B4-BE49-F238E27FC236}">
              <a16:creationId xmlns:a16="http://schemas.microsoft.com/office/drawing/2014/main" id="{DEA31220-497B-42C9-986F-9EDF10DC37EA}"/>
            </a:ext>
          </a:extLst>
        </xdr:cNvPr>
        <xdr:cNvCxnSpPr/>
      </xdr:nvCxnSpPr>
      <xdr:spPr>
        <a:xfrm flipV="1">
          <a:off x="4086225" y="1688918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B5C6CD84-EE2A-4359-A822-6651EFF8FDA3}"/>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2" name="直線コネクタ 301">
          <a:extLst>
            <a:ext uri="{FF2B5EF4-FFF2-40B4-BE49-F238E27FC236}">
              <a16:creationId xmlns:a16="http://schemas.microsoft.com/office/drawing/2014/main" id="{9D3389DB-DC46-4F66-A561-E0F93AF7F8E8}"/>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D39D18A3-E444-4DCB-840E-20F12A8D5DB1}"/>
            </a:ext>
          </a:extLst>
        </xdr:cNvPr>
        <xdr:cNvSpPr txBox="1"/>
      </xdr:nvSpPr>
      <xdr:spPr>
        <a:xfrm>
          <a:off x="4124960" y="166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4" name="直線コネクタ 303">
          <a:extLst>
            <a:ext uri="{FF2B5EF4-FFF2-40B4-BE49-F238E27FC236}">
              <a16:creationId xmlns:a16="http://schemas.microsoft.com/office/drawing/2014/main" id="{AE7B4CF2-3088-4463-85F3-D20308990836}"/>
            </a:ext>
          </a:extLst>
        </xdr:cNvPr>
        <xdr:cNvCxnSpPr/>
      </xdr:nvCxnSpPr>
      <xdr:spPr>
        <a:xfrm>
          <a:off x="402082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5FD274FE-8410-4366-BE65-99DF6F0045BB}"/>
            </a:ext>
          </a:extLst>
        </xdr:cNvPr>
        <xdr:cNvSpPr txBox="1"/>
      </xdr:nvSpPr>
      <xdr:spPr>
        <a:xfrm>
          <a:off x="4124960" y="174665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6" name="フローチャート: 判断 305">
          <a:extLst>
            <a:ext uri="{FF2B5EF4-FFF2-40B4-BE49-F238E27FC236}">
              <a16:creationId xmlns:a16="http://schemas.microsoft.com/office/drawing/2014/main" id="{761A4901-BBBA-4ACE-B390-2F5E75E07752}"/>
            </a:ext>
          </a:extLst>
        </xdr:cNvPr>
        <xdr:cNvSpPr/>
      </xdr:nvSpPr>
      <xdr:spPr>
        <a:xfrm>
          <a:off x="4036060" y="1761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7" name="フローチャート: 判断 306">
          <a:extLst>
            <a:ext uri="{FF2B5EF4-FFF2-40B4-BE49-F238E27FC236}">
              <a16:creationId xmlns:a16="http://schemas.microsoft.com/office/drawing/2014/main" id="{166F77E2-701B-4537-9B4E-7B90C95A8992}"/>
            </a:ext>
          </a:extLst>
        </xdr:cNvPr>
        <xdr:cNvSpPr/>
      </xdr:nvSpPr>
      <xdr:spPr>
        <a:xfrm>
          <a:off x="3312160" y="1761127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8" name="フローチャート: 判断 307">
          <a:extLst>
            <a:ext uri="{FF2B5EF4-FFF2-40B4-BE49-F238E27FC236}">
              <a16:creationId xmlns:a16="http://schemas.microsoft.com/office/drawing/2014/main" id="{AADA89A0-D4C8-495D-83B8-41179A7FEE06}"/>
            </a:ext>
          </a:extLst>
        </xdr:cNvPr>
        <xdr:cNvSpPr/>
      </xdr:nvSpPr>
      <xdr:spPr>
        <a:xfrm>
          <a:off x="2514600" y="175873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9" name="フローチャート: 判断 308">
          <a:extLst>
            <a:ext uri="{FF2B5EF4-FFF2-40B4-BE49-F238E27FC236}">
              <a16:creationId xmlns:a16="http://schemas.microsoft.com/office/drawing/2014/main" id="{3C36A9D6-CD5B-4F7C-8371-BE5001842CC6}"/>
            </a:ext>
          </a:extLst>
        </xdr:cNvPr>
        <xdr:cNvSpPr/>
      </xdr:nvSpPr>
      <xdr:spPr>
        <a:xfrm>
          <a:off x="1739900" y="175905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10" name="フローチャート: 判断 309">
          <a:extLst>
            <a:ext uri="{FF2B5EF4-FFF2-40B4-BE49-F238E27FC236}">
              <a16:creationId xmlns:a16="http://schemas.microsoft.com/office/drawing/2014/main" id="{959B01D9-98C2-4F21-9A50-D0B6B66A7A90}"/>
            </a:ext>
          </a:extLst>
        </xdr:cNvPr>
        <xdr:cNvSpPr/>
      </xdr:nvSpPr>
      <xdr:spPr>
        <a:xfrm>
          <a:off x="965200" y="17544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D41BEF0B-21B0-4EFC-9AF5-62E7E9FD1EA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593BC670-D6CA-43C2-A753-F86006AB00C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E352BEF-8C7B-42C9-899B-A1789AD1487D}"/>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A6484B99-3830-45CD-8465-CC269FC5297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719D2FA8-56CE-403F-9B07-2F1D5F11E8A3}"/>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316" name="楕円 315">
          <a:extLst>
            <a:ext uri="{FF2B5EF4-FFF2-40B4-BE49-F238E27FC236}">
              <a16:creationId xmlns:a16="http://schemas.microsoft.com/office/drawing/2014/main" id="{E1FCB72E-FCBF-4F7D-878D-4F7053B1618F}"/>
            </a:ext>
          </a:extLst>
        </xdr:cNvPr>
        <xdr:cNvSpPr/>
      </xdr:nvSpPr>
      <xdr:spPr>
        <a:xfrm>
          <a:off x="4036060" y="1764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25054</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3E51AB7F-ECFB-49BD-AF71-929763A91691}"/>
            </a:ext>
          </a:extLst>
        </xdr:cNvPr>
        <xdr:cNvSpPr txBox="1"/>
      </xdr:nvSpPr>
      <xdr:spPr>
        <a:xfrm>
          <a:off x="4124960" y="17627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25400</xdr:rowOff>
    </xdr:from>
    <xdr:to>
      <xdr:col>20</xdr:col>
      <xdr:colOff>38100</xdr:colOff>
      <xdr:row>105</xdr:row>
      <xdr:rowOff>127000</xdr:rowOff>
    </xdr:to>
    <xdr:sp macro="" textlink="">
      <xdr:nvSpPr>
        <xdr:cNvPr id="318" name="楕円 317">
          <a:extLst>
            <a:ext uri="{FF2B5EF4-FFF2-40B4-BE49-F238E27FC236}">
              <a16:creationId xmlns:a16="http://schemas.microsoft.com/office/drawing/2014/main" id="{1839D78A-ACD7-4E21-AF0F-F563EE11BE36}"/>
            </a:ext>
          </a:extLst>
        </xdr:cNvPr>
        <xdr:cNvSpPr/>
      </xdr:nvSpPr>
      <xdr:spPr>
        <a:xfrm>
          <a:off x="331216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76200</xdr:rowOff>
    </xdr:from>
    <xdr:to>
      <xdr:col>24</xdr:col>
      <xdr:colOff>63500</xdr:colOff>
      <xdr:row>105</xdr:row>
      <xdr:rowOff>97427</xdr:rowOff>
    </xdr:to>
    <xdr:cxnSp macro="">
      <xdr:nvCxnSpPr>
        <xdr:cNvPr id="319" name="直線コネクタ 318">
          <a:extLst>
            <a:ext uri="{FF2B5EF4-FFF2-40B4-BE49-F238E27FC236}">
              <a16:creationId xmlns:a16="http://schemas.microsoft.com/office/drawing/2014/main" id="{7CEED724-48EE-41AF-A012-1230B4230BCD}"/>
            </a:ext>
          </a:extLst>
        </xdr:cNvPr>
        <xdr:cNvCxnSpPr/>
      </xdr:nvCxnSpPr>
      <xdr:spPr>
        <a:xfrm>
          <a:off x="3355340" y="17678400"/>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167458</xdr:rowOff>
    </xdr:from>
    <xdr:to>
      <xdr:col>15</xdr:col>
      <xdr:colOff>101600</xdr:colOff>
      <xdr:row>105</xdr:row>
      <xdr:rowOff>97608</xdr:rowOff>
    </xdr:to>
    <xdr:sp macro="" textlink="">
      <xdr:nvSpPr>
        <xdr:cNvPr id="320" name="楕円 319">
          <a:extLst>
            <a:ext uri="{FF2B5EF4-FFF2-40B4-BE49-F238E27FC236}">
              <a16:creationId xmlns:a16="http://schemas.microsoft.com/office/drawing/2014/main" id="{98CB582A-CAE7-46FF-B23A-F45B2ACC47D8}"/>
            </a:ext>
          </a:extLst>
        </xdr:cNvPr>
        <xdr:cNvSpPr/>
      </xdr:nvSpPr>
      <xdr:spPr>
        <a:xfrm>
          <a:off x="2514600" y="1760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46808</xdr:rowOff>
    </xdr:from>
    <xdr:to>
      <xdr:col>19</xdr:col>
      <xdr:colOff>177800</xdr:colOff>
      <xdr:row>105</xdr:row>
      <xdr:rowOff>76200</xdr:rowOff>
    </xdr:to>
    <xdr:cxnSp macro="">
      <xdr:nvCxnSpPr>
        <xdr:cNvPr id="321" name="直線コネクタ 320">
          <a:extLst>
            <a:ext uri="{FF2B5EF4-FFF2-40B4-BE49-F238E27FC236}">
              <a16:creationId xmlns:a16="http://schemas.microsoft.com/office/drawing/2014/main" id="{5260C245-2F39-4ED8-AD62-9D211A8862A8}"/>
            </a:ext>
          </a:extLst>
        </xdr:cNvPr>
        <xdr:cNvCxnSpPr/>
      </xdr:nvCxnSpPr>
      <xdr:spPr>
        <a:xfrm>
          <a:off x="2565400" y="17649008"/>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322" name="楕円 321">
          <a:extLst>
            <a:ext uri="{FF2B5EF4-FFF2-40B4-BE49-F238E27FC236}">
              <a16:creationId xmlns:a16="http://schemas.microsoft.com/office/drawing/2014/main" id="{0FD5A0C6-CC32-4AA8-9323-ED2116CBBA00}"/>
            </a:ext>
          </a:extLst>
        </xdr:cNvPr>
        <xdr:cNvSpPr/>
      </xdr:nvSpPr>
      <xdr:spPr>
        <a:xfrm>
          <a:off x="1739900" y="17574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19050</xdr:rowOff>
    </xdr:from>
    <xdr:to>
      <xdr:col>15</xdr:col>
      <xdr:colOff>50800</xdr:colOff>
      <xdr:row>105</xdr:row>
      <xdr:rowOff>46808</xdr:rowOff>
    </xdr:to>
    <xdr:cxnSp macro="">
      <xdr:nvCxnSpPr>
        <xdr:cNvPr id="323" name="直線コネクタ 322">
          <a:extLst>
            <a:ext uri="{FF2B5EF4-FFF2-40B4-BE49-F238E27FC236}">
              <a16:creationId xmlns:a16="http://schemas.microsoft.com/office/drawing/2014/main" id="{1ED7F1BC-DBA3-4DC7-8BD5-1E9854F722A6}"/>
            </a:ext>
          </a:extLst>
        </xdr:cNvPr>
        <xdr:cNvCxnSpPr/>
      </xdr:nvCxnSpPr>
      <xdr:spPr>
        <a:xfrm>
          <a:off x="1790700" y="17621250"/>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24" name="楕円 323">
          <a:extLst>
            <a:ext uri="{FF2B5EF4-FFF2-40B4-BE49-F238E27FC236}">
              <a16:creationId xmlns:a16="http://schemas.microsoft.com/office/drawing/2014/main" id="{C9D4E1E8-051E-46BF-8595-8AB806931669}"/>
            </a:ext>
          </a:extLst>
        </xdr:cNvPr>
        <xdr:cNvSpPr/>
      </xdr:nvSpPr>
      <xdr:spPr>
        <a:xfrm>
          <a:off x="965200" y="17543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159476</xdr:rowOff>
    </xdr:from>
    <xdr:to>
      <xdr:col>10</xdr:col>
      <xdr:colOff>114300</xdr:colOff>
      <xdr:row>105</xdr:row>
      <xdr:rowOff>19050</xdr:rowOff>
    </xdr:to>
    <xdr:cxnSp macro="">
      <xdr:nvCxnSpPr>
        <xdr:cNvPr id="325" name="直線コネクタ 324">
          <a:extLst>
            <a:ext uri="{FF2B5EF4-FFF2-40B4-BE49-F238E27FC236}">
              <a16:creationId xmlns:a16="http://schemas.microsoft.com/office/drawing/2014/main" id="{53A93CC3-9792-4422-8D5A-82905F5B41EB}"/>
            </a:ext>
          </a:extLst>
        </xdr:cNvPr>
        <xdr:cNvCxnSpPr/>
      </xdr:nvCxnSpPr>
      <xdr:spPr>
        <a:xfrm>
          <a:off x="1008380" y="17594036"/>
          <a:ext cx="78232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326" name="n_1aveValue【市民会館】&#10;有形固定資産減価償却率">
          <a:extLst>
            <a:ext uri="{FF2B5EF4-FFF2-40B4-BE49-F238E27FC236}">
              <a16:creationId xmlns:a16="http://schemas.microsoft.com/office/drawing/2014/main" id="{A666E36C-D591-4DD3-AB79-ECD397E1262D}"/>
            </a:ext>
          </a:extLst>
        </xdr:cNvPr>
        <xdr:cNvSpPr txBox="1"/>
      </xdr:nvSpPr>
      <xdr:spPr>
        <a:xfrm>
          <a:off x="3170564" y="1739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327" name="n_2aveValue【市民会館】&#10;有形固定資産減価償却率">
          <a:extLst>
            <a:ext uri="{FF2B5EF4-FFF2-40B4-BE49-F238E27FC236}">
              <a16:creationId xmlns:a16="http://schemas.microsoft.com/office/drawing/2014/main" id="{AE0E6897-9720-4054-A622-5F511441A3EF}"/>
            </a:ext>
          </a:extLst>
        </xdr:cNvPr>
        <xdr:cNvSpPr txBox="1"/>
      </xdr:nvSpPr>
      <xdr:spPr>
        <a:xfrm>
          <a:off x="2385704" y="1736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328" name="n_3aveValue【市民会館】&#10;有形固定資産減価償却率">
          <a:extLst>
            <a:ext uri="{FF2B5EF4-FFF2-40B4-BE49-F238E27FC236}">
              <a16:creationId xmlns:a16="http://schemas.microsoft.com/office/drawing/2014/main" id="{B80C2CEA-ADDE-41F7-8AF2-898A52B6278B}"/>
            </a:ext>
          </a:extLst>
        </xdr:cNvPr>
        <xdr:cNvSpPr txBox="1"/>
      </xdr:nvSpPr>
      <xdr:spPr>
        <a:xfrm>
          <a:off x="161100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329" name="n_4aveValue【市民会館】&#10;有形固定資産減価償却率">
          <a:extLst>
            <a:ext uri="{FF2B5EF4-FFF2-40B4-BE49-F238E27FC236}">
              <a16:creationId xmlns:a16="http://schemas.microsoft.com/office/drawing/2014/main" id="{BAA548EF-FB7C-480D-9ECE-88AFE638DA52}"/>
            </a:ext>
          </a:extLst>
        </xdr:cNvPr>
        <xdr:cNvSpPr txBox="1"/>
      </xdr:nvSpPr>
      <xdr:spPr>
        <a:xfrm>
          <a:off x="836304" y="1763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118127</xdr:rowOff>
    </xdr:from>
    <xdr:ext cx="405111" cy="259045"/>
    <xdr:sp macro="" textlink="">
      <xdr:nvSpPr>
        <xdr:cNvPr id="330" name="n_1mainValue【市民会館】&#10;有形固定資産減価償却率">
          <a:extLst>
            <a:ext uri="{FF2B5EF4-FFF2-40B4-BE49-F238E27FC236}">
              <a16:creationId xmlns:a16="http://schemas.microsoft.com/office/drawing/2014/main" id="{32651E53-6C1C-4F85-BD04-709711D0DA4C}"/>
            </a:ext>
          </a:extLst>
        </xdr:cNvPr>
        <xdr:cNvSpPr txBox="1"/>
      </xdr:nvSpPr>
      <xdr:spPr>
        <a:xfrm>
          <a:off x="317056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88735</xdr:rowOff>
    </xdr:from>
    <xdr:ext cx="405111" cy="259045"/>
    <xdr:sp macro="" textlink="">
      <xdr:nvSpPr>
        <xdr:cNvPr id="331" name="n_2mainValue【市民会館】&#10;有形固定資産減価償却率">
          <a:extLst>
            <a:ext uri="{FF2B5EF4-FFF2-40B4-BE49-F238E27FC236}">
              <a16:creationId xmlns:a16="http://schemas.microsoft.com/office/drawing/2014/main" id="{81BCEACB-8534-42B5-A435-0C233AC17354}"/>
            </a:ext>
          </a:extLst>
        </xdr:cNvPr>
        <xdr:cNvSpPr txBox="1"/>
      </xdr:nvSpPr>
      <xdr:spPr>
        <a:xfrm>
          <a:off x="2385704" y="1769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86377</xdr:rowOff>
    </xdr:from>
    <xdr:ext cx="405111" cy="259045"/>
    <xdr:sp macro="" textlink="">
      <xdr:nvSpPr>
        <xdr:cNvPr id="332" name="n_3mainValue【市民会館】&#10;有形固定資産減価償却率">
          <a:extLst>
            <a:ext uri="{FF2B5EF4-FFF2-40B4-BE49-F238E27FC236}">
              <a16:creationId xmlns:a16="http://schemas.microsoft.com/office/drawing/2014/main" id="{9497A759-53CA-4044-8113-BFAB8531E0A1}"/>
            </a:ext>
          </a:extLst>
        </xdr:cNvPr>
        <xdr:cNvSpPr txBox="1"/>
      </xdr:nvSpPr>
      <xdr:spPr>
        <a:xfrm>
          <a:off x="1611004"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3" name="n_4mainValue【市民会館】&#10;有形固定資産減価償却率">
          <a:extLst>
            <a:ext uri="{FF2B5EF4-FFF2-40B4-BE49-F238E27FC236}">
              <a16:creationId xmlns:a16="http://schemas.microsoft.com/office/drawing/2014/main" id="{51C4AE09-99CE-4264-BE4D-DECAAC6D9B01}"/>
            </a:ext>
          </a:extLst>
        </xdr:cNvPr>
        <xdr:cNvSpPr txBox="1"/>
      </xdr:nvSpPr>
      <xdr:spPr>
        <a:xfrm>
          <a:off x="83630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199CA1B9-2C05-4A66-8C47-A51611D466A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FEF86A01-1EEB-4533-96C0-7FB62B1F507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C6ABED90-EF60-46E9-A51A-D022D7ADB5B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117D53E2-AE28-47E5-A1DB-FFF33E7DC75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40A2D7E4-2B16-4CBD-869B-B43DA336C39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8A817226-D93C-4798-BFFE-A00F1D5C062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CE111568-8F24-4926-A54D-73490B959A1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02553713-1CD6-48D7-BC00-ECE7EE9F27A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F1D84318-0950-46C7-BEBE-96F0C5CAB10D}"/>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99A08B86-9DBD-489D-A0E7-3BA363E1C62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5328EF44-064E-4930-A7B0-EE9455A559E5}"/>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FA0D5590-C4BE-493D-B182-9012AF730925}"/>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A08C259C-D952-4BC4-998E-925F5A25E82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93230066-5E9B-47BC-9C3B-4B33B8337D24}"/>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B55BEDFE-1660-45AF-B04F-83076E3123DC}"/>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BA9E2462-7553-46D4-ACC7-2339C66F922C}"/>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3E76F0C9-1098-4570-AEEE-45BC8880BFB8}"/>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5F3250DA-7F83-418E-9A57-CD0D509C17D7}"/>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9597F40A-F970-4DF9-8C21-31EA5022863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A86DEE20-C92C-404D-B4D6-A8B43AC9E89F}"/>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38E55948-2781-48DB-9A04-22D98F36B1B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87395BD7-8DAA-497D-8160-04E21C0E9199}"/>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5BE4B11A-A939-4ACD-BF8A-D8D2CCB4E66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7" name="直線コネクタ 356">
          <a:extLst>
            <a:ext uri="{FF2B5EF4-FFF2-40B4-BE49-F238E27FC236}">
              <a16:creationId xmlns:a16="http://schemas.microsoft.com/office/drawing/2014/main" id="{08E75364-D394-4FE6-8F95-2371C482AED5}"/>
            </a:ext>
          </a:extLst>
        </xdr:cNvPr>
        <xdr:cNvCxnSpPr/>
      </xdr:nvCxnSpPr>
      <xdr:spPr>
        <a:xfrm flipV="1">
          <a:off x="9219565" y="1682953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8" name="【市民会館】&#10;一人当たり面積最小値テキスト">
          <a:extLst>
            <a:ext uri="{FF2B5EF4-FFF2-40B4-BE49-F238E27FC236}">
              <a16:creationId xmlns:a16="http://schemas.microsoft.com/office/drawing/2014/main" id="{FAA3E1DB-72FA-4D11-9B36-10E56FF17C1D}"/>
            </a:ext>
          </a:extLst>
        </xdr:cNvPr>
        <xdr:cNvSpPr txBox="1"/>
      </xdr:nvSpPr>
      <xdr:spPr>
        <a:xfrm>
          <a:off x="9258300"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9" name="直線コネクタ 358">
          <a:extLst>
            <a:ext uri="{FF2B5EF4-FFF2-40B4-BE49-F238E27FC236}">
              <a16:creationId xmlns:a16="http://schemas.microsoft.com/office/drawing/2014/main" id="{A5ED75F4-9E6B-4E36-8EAF-7FF3A9AE233E}"/>
            </a:ext>
          </a:extLst>
        </xdr:cNvPr>
        <xdr:cNvCxnSpPr/>
      </xdr:nvCxnSpPr>
      <xdr:spPr>
        <a:xfrm>
          <a:off x="9154160" y="182468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60" name="【市民会館】&#10;一人当たり面積最大値テキスト">
          <a:extLst>
            <a:ext uri="{FF2B5EF4-FFF2-40B4-BE49-F238E27FC236}">
              <a16:creationId xmlns:a16="http://schemas.microsoft.com/office/drawing/2014/main" id="{6008B75B-45F5-4673-BAEA-278873A0A4DC}"/>
            </a:ext>
          </a:extLst>
        </xdr:cNvPr>
        <xdr:cNvSpPr txBox="1"/>
      </xdr:nvSpPr>
      <xdr:spPr>
        <a:xfrm>
          <a:off x="9258300" y="1660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61" name="直線コネクタ 360">
          <a:extLst>
            <a:ext uri="{FF2B5EF4-FFF2-40B4-BE49-F238E27FC236}">
              <a16:creationId xmlns:a16="http://schemas.microsoft.com/office/drawing/2014/main" id="{3AD6A286-E07A-40B1-843B-08D37E62B91C}"/>
            </a:ext>
          </a:extLst>
        </xdr:cNvPr>
        <xdr:cNvCxnSpPr/>
      </xdr:nvCxnSpPr>
      <xdr:spPr>
        <a:xfrm>
          <a:off x="9154160" y="168295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362" name="【市民会館】&#10;一人当たり面積平均値テキスト">
          <a:extLst>
            <a:ext uri="{FF2B5EF4-FFF2-40B4-BE49-F238E27FC236}">
              <a16:creationId xmlns:a16="http://schemas.microsoft.com/office/drawing/2014/main" id="{05BDC58C-57D6-43E0-AD10-3AC9FFF5FD2A}"/>
            </a:ext>
          </a:extLst>
        </xdr:cNvPr>
        <xdr:cNvSpPr txBox="1"/>
      </xdr:nvSpPr>
      <xdr:spPr>
        <a:xfrm>
          <a:off x="9258300" y="17874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3" name="フローチャート: 判断 362">
          <a:extLst>
            <a:ext uri="{FF2B5EF4-FFF2-40B4-BE49-F238E27FC236}">
              <a16:creationId xmlns:a16="http://schemas.microsoft.com/office/drawing/2014/main" id="{0D734A24-2064-438D-A778-8288D982DDF6}"/>
            </a:ext>
          </a:extLst>
        </xdr:cNvPr>
        <xdr:cNvSpPr/>
      </xdr:nvSpPr>
      <xdr:spPr>
        <a:xfrm>
          <a:off x="9192260" y="178958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4" name="フローチャート: 判断 363">
          <a:extLst>
            <a:ext uri="{FF2B5EF4-FFF2-40B4-BE49-F238E27FC236}">
              <a16:creationId xmlns:a16="http://schemas.microsoft.com/office/drawing/2014/main" id="{801B93F0-1BBB-428A-9AA6-F71550BB0D2A}"/>
            </a:ext>
          </a:extLst>
        </xdr:cNvPr>
        <xdr:cNvSpPr/>
      </xdr:nvSpPr>
      <xdr:spPr>
        <a:xfrm>
          <a:off x="8445500" y="17906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5" name="フローチャート: 判断 364">
          <a:extLst>
            <a:ext uri="{FF2B5EF4-FFF2-40B4-BE49-F238E27FC236}">
              <a16:creationId xmlns:a16="http://schemas.microsoft.com/office/drawing/2014/main" id="{20A8FAA3-C729-438A-A43E-99D4430A5482}"/>
            </a:ext>
          </a:extLst>
        </xdr:cNvPr>
        <xdr:cNvSpPr/>
      </xdr:nvSpPr>
      <xdr:spPr>
        <a:xfrm>
          <a:off x="7670800" y="17905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6" name="フローチャート: 判断 365">
          <a:extLst>
            <a:ext uri="{FF2B5EF4-FFF2-40B4-BE49-F238E27FC236}">
              <a16:creationId xmlns:a16="http://schemas.microsoft.com/office/drawing/2014/main" id="{A7C5F0B9-5BC5-49F0-BCF7-2346C0EC6C86}"/>
            </a:ext>
          </a:extLst>
        </xdr:cNvPr>
        <xdr:cNvSpPr/>
      </xdr:nvSpPr>
      <xdr:spPr>
        <a:xfrm>
          <a:off x="6873240" y="179125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7" name="フローチャート: 判断 366">
          <a:extLst>
            <a:ext uri="{FF2B5EF4-FFF2-40B4-BE49-F238E27FC236}">
              <a16:creationId xmlns:a16="http://schemas.microsoft.com/office/drawing/2014/main" id="{A9B6298D-0C1A-455F-A921-DF7B9FDCCDAD}"/>
            </a:ext>
          </a:extLst>
        </xdr:cNvPr>
        <xdr:cNvSpPr/>
      </xdr:nvSpPr>
      <xdr:spPr>
        <a:xfrm>
          <a:off x="6098540" y="179186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D8C62886-20F1-492C-957A-9A9E24DD4B0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BEF4C88C-DE85-4AEB-9F92-E10FDA90CFE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B165043C-64E4-4761-A790-1972CD27CDEA}"/>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6B90744-42DC-4B95-A8B9-2B7607C69C7B}"/>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8E81399D-A301-453E-AE84-122E7409B0F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141987</xdr:rowOff>
    </xdr:from>
    <xdr:to>
      <xdr:col>55</xdr:col>
      <xdr:colOff>50800</xdr:colOff>
      <xdr:row>106</xdr:row>
      <xdr:rowOff>72137</xdr:rowOff>
    </xdr:to>
    <xdr:sp macro="" textlink="">
      <xdr:nvSpPr>
        <xdr:cNvPr id="373" name="楕円 372">
          <a:extLst>
            <a:ext uri="{FF2B5EF4-FFF2-40B4-BE49-F238E27FC236}">
              <a16:creationId xmlns:a16="http://schemas.microsoft.com/office/drawing/2014/main" id="{415B344E-E836-490B-B726-1DFC48AA1DE0}"/>
            </a:ext>
          </a:extLst>
        </xdr:cNvPr>
        <xdr:cNvSpPr/>
      </xdr:nvSpPr>
      <xdr:spPr>
        <a:xfrm>
          <a:off x="9192260" y="177441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164864</xdr:rowOff>
    </xdr:from>
    <xdr:ext cx="469744" cy="259045"/>
    <xdr:sp macro="" textlink="">
      <xdr:nvSpPr>
        <xdr:cNvPr id="374" name="【市民会館】&#10;一人当たり面積該当値テキスト">
          <a:extLst>
            <a:ext uri="{FF2B5EF4-FFF2-40B4-BE49-F238E27FC236}">
              <a16:creationId xmlns:a16="http://schemas.microsoft.com/office/drawing/2014/main" id="{5FA5FBBC-EB1D-42A7-899A-89A1618A7104}"/>
            </a:ext>
          </a:extLst>
        </xdr:cNvPr>
        <xdr:cNvSpPr txBox="1"/>
      </xdr:nvSpPr>
      <xdr:spPr>
        <a:xfrm>
          <a:off x="9258300" y="1759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153415</xdr:rowOff>
    </xdr:from>
    <xdr:to>
      <xdr:col>50</xdr:col>
      <xdr:colOff>165100</xdr:colOff>
      <xdr:row>106</xdr:row>
      <xdr:rowOff>83565</xdr:rowOff>
    </xdr:to>
    <xdr:sp macro="" textlink="">
      <xdr:nvSpPr>
        <xdr:cNvPr id="375" name="楕円 374">
          <a:extLst>
            <a:ext uri="{FF2B5EF4-FFF2-40B4-BE49-F238E27FC236}">
              <a16:creationId xmlns:a16="http://schemas.microsoft.com/office/drawing/2014/main" id="{31A3969F-7E96-4508-BF56-E3F576E64AC7}"/>
            </a:ext>
          </a:extLst>
        </xdr:cNvPr>
        <xdr:cNvSpPr/>
      </xdr:nvSpPr>
      <xdr:spPr>
        <a:xfrm>
          <a:off x="8445500" y="17755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21337</xdr:rowOff>
    </xdr:from>
    <xdr:to>
      <xdr:col>55</xdr:col>
      <xdr:colOff>0</xdr:colOff>
      <xdr:row>106</xdr:row>
      <xdr:rowOff>32765</xdr:rowOff>
    </xdr:to>
    <xdr:cxnSp macro="">
      <xdr:nvCxnSpPr>
        <xdr:cNvPr id="376" name="直線コネクタ 375">
          <a:extLst>
            <a:ext uri="{FF2B5EF4-FFF2-40B4-BE49-F238E27FC236}">
              <a16:creationId xmlns:a16="http://schemas.microsoft.com/office/drawing/2014/main" id="{B3D6BCA2-EC9B-46D9-BD59-668A57B12BB2}"/>
            </a:ext>
          </a:extLst>
        </xdr:cNvPr>
        <xdr:cNvCxnSpPr/>
      </xdr:nvCxnSpPr>
      <xdr:spPr>
        <a:xfrm flipV="1">
          <a:off x="8496300" y="17791177"/>
          <a:ext cx="7239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166370</xdr:rowOff>
    </xdr:from>
    <xdr:to>
      <xdr:col>46</xdr:col>
      <xdr:colOff>38100</xdr:colOff>
      <xdr:row>106</xdr:row>
      <xdr:rowOff>96520</xdr:rowOff>
    </xdr:to>
    <xdr:sp macro="" textlink="">
      <xdr:nvSpPr>
        <xdr:cNvPr id="377" name="楕円 376">
          <a:extLst>
            <a:ext uri="{FF2B5EF4-FFF2-40B4-BE49-F238E27FC236}">
              <a16:creationId xmlns:a16="http://schemas.microsoft.com/office/drawing/2014/main" id="{76902DE4-F61B-4E31-8469-67D1ACEFACFD}"/>
            </a:ext>
          </a:extLst>
        </xdr:cNvPr>
        <xdr:cNvSpPr/>
      </xdr:nvSpPr>
      <xdr:spPr>
        <a:xfrm>
          <a:off x="7670800" y="17768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32765</xdr:rowOff>
    </xdr:from>
    <xdr:to>
      <xdr:col>50</xdr:col>
      <xdr:colOff>114300</xdr:colOff>
      <xdr:row>106</xdr:row>
      <xdr:rowOff>45720</xdr:rowOff>
    </xdr:to>
    <xdr:cxnSp macro="">
      <xdr:nvCxnSpPr>
        <xdr:cNvPr id="378" name="直線コネクタ 377">
          <a:extLst>
            <a:ext uri="{FF2B5EF4-FFF2-40B4-BE49-F238E27FC236}">
              <a16:creationId xmlns:a16="http://schemas.microsoft.com/office/drawing/2014/main" id="{90B5BF36-FCBF-4ED9-A0A8-06200E7FDE3B}"/>
            </a:ext>
          </a:extLst>
        </xdr:cNvPr>
        <xdr:cNvCxnSpPr/>
      </xdr:nvCxnSpPr>
      <xdr:spPr>
        <a:xfrm flipV="1">
          <a:off x="7713980" y="17802605"/>
          <a:ext cx="782320" cy="1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7113</xdr:rowOff>
    </xdr:from>
    <xdr:to>
      <xdr:col>41</xdr:col>
      <xdr:colOff>101600</xdr:colOff>
      <xdr:row>106</xdr:row>
      <xdr:rowOff>108713</xdr:rowOff>
    </xdr:to>
    <xdr:sp macro="" textlink="">
      <xdr:nvSpPr>
        <xdr:cNvPr id="379" name="楕円 378">
          <a:extLst>
            <a:ext uri="{FF2B5EF4-FFF2-40B4-BE49-F238E27FC236}">
              <a16:creationId xmlns:a16="http://schemas.microsoft.com/office/drawing/2014/main" id="{E096E7B3-08A4-4074-9952-0F6FB43A0C78}"/>
            </a:ext>
          </a:extLst>
        </xdr:cNvPr>
        <xdr:cNvSpPr/>
      </xdr:nvSpPr>
      <xdr:spPr>
        <a:xfrm>
          <a:off x="6873240" y="1777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45720</xdr:rowOff>
    </xdr:from>
    <xdr:to>
      <xdr:col>45</xdr:col>
      <xdr:colOff>177800</xdr:colOff>
      <xdr:row>106</xdr:row>
      <xdr:rowOff>57913</xdr:rowOff>
    </xdr:to>
    <xdr:cxnSp macro="">
      <xdr:nvCxnSpPr>
        <xdr:cNvPr id="380" name="直線コネクタ 379">
          <a:extLst>
            <a:ext uri="{FF2B5EF4-FFF2-40B4-BE49-F238E27FC236}">
              <a16:creationId xmlns:a16="http://schemas.microsoft.com/office/drawing/2014/main" id="{158E86F0-035E-4A70-806D-2A80A99FB18D}"/>
            </a:ext>
          </a:extLst>
        </xdr:cNvPr>
        <xdr:cNvCxnSpPr/>
      </xdr:nvCxnSpPr>
      <xdr:spPr>
        <a:xfrm flipV="1">
          <a:off x="6924040" y="17815560"/>
          <a:ext cx="78994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19304</xdr:rowOff>
    </xdr:from>
    <xdr:to>
      <xdr:col>36</xdr:col>
      <xdr:colOff>165100</xdr:colOff>
      <xdr:row>106</xdr:row>
      <xdr:rowOff>120904</xdr:rowOff>
    </xdr:to>
    <xdr:sp macro="" textlink="">
      <xdr:nvSpPr>
        <xdr:cNvPr id="381" name="楕円 380">
          <a:extLst>
            <a:ext uri="{FF2B5EF4-FFF2-40B4-BE49-F238E27FC236}">
              <a16:creationId xmlns:a16="http://schemas.microsoft.com/office/drawing/2014/main" id="{FA3B4893-F487-4A92-9443-47584CCF9867}"/>
            </a:ext>
          </a:extLst>
        </xdr:cNvPr>
        <xdr:cNvSpPr/>
      </xdr:nvSpPr>
      <xdr:spPr>
        <a:xfrm>
          <a:off x="6098540" y="177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57913</xdr:rowOff>
    </xdr:from>
    <xdr:to>
      <xdr:col>41</xdr:col>
      <xdr:colOff>50800</xdr:colOff>
      <xdr:row>106</xdr:row>
      <xdr:rowOff>70104</xdr:rowOff>
    </xdr:to>
    <xdr:cxnSp macro="">
      <xdr:nvCxnSpPr>
        <xdr:cNvPr id="382" name="直線コネクタ 381">
          <a:extLst>
            <a:ext uri="{FF2B5EF4-FFF2-40B4-BE49-F238E27FC236}">
              <a16:creationId xmlns:a16="http://schemas.microsoft.com/office/drawing/2014/main" id="{DF2C1DF1-0F79-425D-A062-434849C321ED}"/>
            </a:ext>
          </a:extLst>
        </xdr:cNvPr>
        <xdr:cNvCxnSpPr/>
      </xdr:nvCxnSpPr>
      <xdr:spPr>
        <a:xfrm flipV="1">
          <a:off x="6149340" y="17827753"/>
          <a:ext cx="7747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383" name="n_1aveValue【市民会館】&#10;一人当たり面積">
          <a:extLst>
            <a:ext uri="{FF2B5EF4-FFF2-40B4-BE49-F238E27FC236}">
              <a16:creationId xmlns:a16="http://schemas.microsoft.com/office/drawing/2014/main" id="{C6D13D5D-135C-4850-911F-945E9C646389}"/>
            </a:ext>
          </a:extLst>
        </xdr:cNvPr>
        <xdr:cNvSpPr txBox="1"/>
      </xdr:nvSpPr>
      <xdr:spPr>
        <a:xfrm>
          <a:off x="8271587" y="1799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384" name="n_2aveValue【市民会館】&#10;一人当たり面積">
          <a:extLst>
            <a:ext uri="{FF2B5EF4-FFF2-40B4-BE49-F238E27FC236}">
              <a16:creationId xmlns:a16="http://schemas.microsoft.com/office/drawing/2014/main" id="{787E5406-72BF-4980-A5EB-8E3CAA2223B1}"/>
            </a:ext>
          </a:extLst>
        </xdr:cNvPr>
        <xdr:cNvSpPr txBox="1"/>
      </xdr:nvSpPr>
      <xdr:spPr>
        <a:xfrm>
          <a:off x="7509587" y="1799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385" name="n_3aveValue【市民会館】&#10;一人当たり面積">
          <a:extLst>
            <a:ext uri="{FF2B5EF4-FFF2-40B4-BE49-F238E27FC236}">
              <a16:creationId xmlns:a16="http://schemas.microsoft.com/office/drawing/2014/main" id="{24A84CA9-09A5-4FB5-98BB-9AFB4CA3CC90}"/>
            </a:ext>
          </a:extLst>
        </xdr:cNvPr>
        <xdr:cNvSpPr txBox="1"/>
      </xdr:nvSpPr>
      <xdr:spPr>
        <a:xfrm>
          <a:off x="6712027" y="1800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386" name="n_4aveValue【市民会館】&#10;一人当たり面積">
          <a:extLst>
            <a:ext uri="{FF2B5EF4-FFF2-40B4-BE49-F238E27FC236}">
              <a16:creationId xmlns:a16="http://schemas.microsoft.com/office/drawing/2014/main" id="{A9DCC7F6-82CA-44F6-B1D3-D944DD0E360A}"/>
            </a:ext>
          </a:extLst>
        </xdr:cNvPr>
        <xdr:cNvSpPr txBox="1"/>
      </xdr:nvSpPr>
      <xdr:spPr>
        <a:xfrm>
          <a:off x="5937327" y="180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100092</xdr:rowOff>
    </xdr:from>
    <xdr:ext cx="469744" cy="259045"/>
    <xdr:sp macro="" textlink="">
      <xdr:nvSpPr>
        <xdr:cNvPr id="387" name="n_1mainValue【市民会館】&#10;一人当たり面積">
          <a:extLst>
            <a:ext uri="{FF2B5EF4-FFF2-40B4-BE49-F238E27FC236}">
              <a16:creationId xmlns:a16="http://schemas.microsoft.com/office/drawing/2014/main" id="{7E231CE5-D84C-4451-B9CC-CA89EFCCBCC9}"/>
            </a:ext>
          </a:extLst>
        </xdr:cNvPr>
        <xdr:cNvSpPr txBox="1"/>
      </xdr:nvSpPr>
      <xdr:spPr>
        <a:xfrm>
          <a:off x="827158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113047</xdr:rowOff>
    </xdr:from>
    <xdr:ext cx="469744" cy="259045"/>
    <xdr:sp macro="" textlink="">
      <xdr:nvSpPr>
        <xdr:cNvPr id="388" name="n_2mainValue【市民会館】&#10;一人当たり面積">
          <a:extLst>
            <a:ext uri="{FF2B5EF4-FFF2-40B4-BE49-F238E27FC236}">
              <a16:creationId xmlns:a16="http://schemas.microsoft.com/office/drawing/2014/main" id="{A1F05CF2-B979-476A-98E1-0010A131E0EF}"/>
            </a:ext>
          </a:extLst>
        </xdr:cNvPr>
        <xdr:cNvSpPr txBox="1"/>
      </xdr:nvSpPr>
      <xdr:spPr>
        <a:xfrm>
          <a:off x="750958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125240</xdr:rowOff>
    </xdr:from>
    <xdr:ext cx="469744" cy="259045"/>
    <xdr:sp macro="" textlink="">
      <xdr:nvSpPr>
        <xdr:cNvPr id="389" name="n_3mainValue【市民会館】&#10;一人当たり面積">
          <a:extLst>
            <a:ext uri="{FF2B5EF4-FFF2-40B4-BE49-F238E27FC236}">
              <a16:creationId xmlns:a16="http://schemas.microsoft.com/office/drawing/2014/main" id="{1C28DED0-F554-4E8F-99FB-7206D88CD7AC}"/>
            </a:ext>
          </a:extLst>
        </xdr:cNvPr>
        <xdr:cNvSpPr txBox="1"/>
      </xdr:nvSpPr>
      <xdr:spPr>
        <a:xfrm>
          <a:off x="6712027" y="1755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137431</xdr:rowOff>
    </xdr:from>
    <xdr:ext cx="469744" cy="259045"/>
    <xdr:sp macro="" textlink="">
      <xdr:nvSpPr>
        <xdr:cNvPr id="390" name="n_4mainValue【市民会館】&#10;一人当たり面積">
          <a:extLst>
            <a:ext uri="{FF2B5EF4-FFF2-40B4-BE49-F238E27FC236}">
              <a16:creationId xmlns:a16="http://schemas.microsoft.com/office/drawing/2014/main" id="{5261331E-79C4-4D24-B4C0-3DC01F49504E}"/>
            </a:ext>
          </a:extLst>
        </xdr:cNvPr>
        <xdr:cNvSpPr txBox="1"/>
      </xdr:nvSpPr>
      <xdr:spPr>
        <a:xfrm>
          <a:off x="5937327" y="1757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0299AE8-D1D6-4EAF-8EB6-CA9C1191D73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9708BCF7-5F60-41E8-A3B2-C9A70D69BEA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46B08E59-D956-4802-ADF2-753A314A535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405E038-0375-4519-BE64-248486662BC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1A48ED2-16F7-4E10-A84E-4251621301D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55B44611-718A-473C-80A0-8CFA5C473DC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830E87AE-AE0F-4CB3-AC6F-A85A9E778F7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DBEEF20-1317-4837-BD20-71FAB186D5D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A0B1D6DB-4301-4F78-A4F1-CFC50345FEE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2ED2E94C-C838-402B-BD83-1E464947389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BC5F876-AF64-4530-9D24-4C88BCF67B3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34F8679-94BA-4815-9856-6411129A59C9}"/>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CAEDDA1C-A592-4F3F-ABE1-F9FEC936EB44}"/>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6041B881-1A6C-4104-8BD4-9FF38386FBF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87E3AD48-B66F-46AA-9304-C33B94DA301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F74C92B-E988-43CA-9370-5848B41E98B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69B6402-33C9-482C-A1CF-31035849CD5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1B4B52E5-2CE3-47C9-A625-E779BAED4B3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F20B1C0C-B192-4DBF-8E27-E50F68105C1F}"/>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BAB89859-ED99-46F1-80C0-1C4C6891924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1" name="テキスト ボックス 410">
          <a:extLst>
            <a:ext uri="{FF2B5EF4-FFF2-40B4-BE49-F238E27FC236}">
              <a16:creationId xmlns:a16="http://schemas.microsoft.com/office/drawing/2014/main" id="{FF161F98-D87F-45B5-86B7-4F58FBBCE2C1}"/>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525CAD5-3587-42E9-9CCB-E958447BA55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一般廃棄物処理施設】&#10;有形固定資産減価償却率グラフ枠">
          <a:extLst>
            <a:ext uri="{FF2B5EF4-FFF2-40B4-BE49-F238E27FC236}">
              <a16:creationId xmlns:a16="http://schemas.microsoft.com/office/drawing/2014/main" id="{F8DB330D-ED6C-4BCF-B3CA-36F75F880B9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4" name="直線コネクタ 413">
          <a:extLst>
            <a:ext uri="{FF2B5EF4-FFF2-40B4-BE49-F238E27FC236}">
              <a16:creationId xmlns:a16="http://schemas.microsoft.com/office/drawing/2014/main" id="{C16E45E1-06B2-4B95-A6A5-E3CC8D788B6A}"/>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5" name="【一般廃棄物処理施設】&#10;有形固定資産減価償却率最小値テキスト">
          <a:extLst>
            <a:ext uri="{FF2B5EF4-FFF2-40B4-BE49-F238E27FC236}">
              <a16:creationId xmlns:a16="http://schemas.microsoft.com/office/drawing/2014/main" id="{6BF74AD5-7D8E-43CD-9D21-5F8086E58CB3}"/>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6" name="直線コネクタ 415">
          <a:extLst>
            <a:ext uri="{FF2B5EF4-FFF2-40B4-BE49-F238E27FC236}">
              <a16:creationId xmlns:a16="http://schemas.microsoft.com/office/drawing/2014/main" id="{CF0772BA-FC65-4BCC-9393-84ECA641533D}"/>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7" name="【一般廃棄物処理施設】&#10;有形固定資産減価償却率最大値テキスト">
          <a:extLst>
            <a:ext uri="{FF2B5EF4-FFF2-40B4-BE49-F238E27FC236}">
              <a16:creationId xmlns:a16="http://schemas.microsoft.com/office/drawing/2014/main" id="{8C60AD72-B009-400F-89A4-DB9B5C3A8963}"/>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8" name="直線コネクタ 417">
          <a:extLst>
            <a:ext uri="{FF2B5EF4-FFF2-40B4-BE49-F238E27FC236}">
              <a16:creationId xmlns:a16="http://schemas.microsoft.com/office/drawing/2014/main" id="{2F40A675-8DEE-4A65-9A7C-A196A1C913F5}"/>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419" name="【一般廃棄物処理施設】&#10;有形固定資産減価償却率平均値テキスト">
          <a:extLst>
            <a:ext uri="{FF2B5EF4-FFF2-40B4-BE49-F238E27FC236}">
              <a16:creationId xmlns:a16="http://schemas.microsoft.com/office/drawing/2014/main" id="{C4FBC422-1BB1-478A-A7E1-DDE35FB17D36}"/>
            </a:ext>
          </a:extLst>
        </xdr:cNvPr>
        <xdr:cNvSpPr txBox="1"/>
      </xdr:nvSpPr>
      <xdr:spPr>
        <a:xfrm>
          <a:off x="14414500" y="634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20" name="フローチャート: 判断 419">
          <a:extLst>
            <a:ext uri="{FF2B5EF4-FFF2-40B4-BE49-F238E27FC236}">
              <a16:creationId xmlns:a16="http://schemas.microsoft.com/office/drawing/2014/main" id="{43B1E8C6-759B-4934-89C7-CA722349D7DB}"/>
            </a:ext>
          </a:extLst>
        </xdr:cNvPr>
        <xdr:cNvSpPr/>
      </xdr:nvSpPr>
      <xdr:spPr>
        <a:xfrm>
          <a:off x="14325600" y="63677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21" name="フローチャート: 判断 420">
          <a:extLst>
            <a:ext uri="{FF2B5EF4-FFF2-40B4-BE49-F238E27FC236}">
              <a16:creationId xmlns:a16="http://schemas.microsoft.com/office/drawing/2014/main" id="{F49C64AC-B906-4220-850D-8D543B392AAE}"/>
            </a:ext>
          </a:extLst>
        </xdr:cNvPr>
        <xdr:cNvSpPr/>
      </xdr:nvSpPr>
      <xdr:spPr>
        <a:xfrm>
          <a:off x="135788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22" name="フローチャート: 判断 421">
          <a:extLst>
            <a:ext uri="{FF2B5EF4-FFF2-40B4-BE49-F238E27FC236}">
              <a16:creationId xmlns:a16="http://schemas.microsoft.com/office/drawing/2014/main" id="{A9D5E41B-3D13-48F8-960F-471DB115932C}"/>
            </a:ext>
          </a:extLst>
        </xdr:cNvPr>
        <xdr:cNvSpPr/>
      </xdr:nvSpPr>
      <xdr:spPr>
        <a:xfrm>
          <a:off x="12804140" y="6362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23" name="フローチャート: 判断 422">
          <a:extLst>
            <a:ext uri="{FF2B5EF4-FFF2-40B4-BE49-F238E27FC236}">
              <a16:creationId xmlns:a16="http://schemas.microsoft.com/office/drawing/2014/main" id="{9FBE7D38-1AE3-472B-B99F-E7152F0DEA31}"/>
            </a:ext>
          </a:extLst>
        </xdr:cNvPr>
        <xdr:cNvSpPr/>
      </xdr:nvSpPr>
      <xdr:spPr>
        <a:xfrm>
          <a:off x="12029440" y="6316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4" name="フローチャート: 判断 423">
          <a:extLst>
            <a:ext uri="{FF2B5EF4-FFF2-40B4-BE49-F238E27FC236}">
              <a16:creationId xmlns:a16="http://schemas.microsoft.com/office/drawing/2014/main" id="{E8DF4C96-174A-4053-A296-ECC6A2F3D832}"/>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285D5767-D4D4-4813-8B20-9C5A78044441}"/>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EA12497-1C54-4141-AA77-AC405249D30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8B37CD3-C388-477D-A666-36E5CB15AD5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4C4CA18-C683-4A43-80BD-B9654D5AC2C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0382B2A-97A9-4CE5-BE1E-B22F894BDAFA}"/>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68580</xdr:rowOff>
    </xdr:from>
    <xdr:to>
      <xdr:col>85</xdr:col>
      <xdr:colOff>177800</xdr:colOff>
      <xdr:row>37</xdr:row>
      <xdr:rowOff>170180</xdr:rowOff>
    </xdr:to>
    <xdr:sp macro="" textlink="">
      <xdr:nvSpPr>
        <xdr:cNvPr id="430" name="楕円 429">
          <a:extLst>
            <a:ext uri="{FF2B5EF4-FFF2-40B4-BE49-F238E27FC236}">
              <a16:creationId xmlns:a16="http://schemas.microsoft.com/office/drawing/2014/main" id="{5D270987-F0A8-4E00-B38B-54114B0BD3E3}"/>
            </a:ext>
          </a:extLst>
        </xdr:cNvPr>
        <xdr:cNvSpPr/>
      </xdr:nvSpPr>
      <xdr:spPr>
        <a:xfrm>
          <a:off x="14325600" y="62712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91457</xdr:rowOff>
    </xdr:from>
    <xdr:ext cx="405111" cy="259045"/>
    <xdr:sp macro="" textlink="">
      <xdr:nvSpPr>
        <xdr:cNvPr id="431" name="【一般廃棄物処理施設】&#10;有形固定資産減価償却率該当値テキスト">
          <a:extLst>
            <a:ext uri="{FF2B5EF4-FFF2-40B4-BE49-F238E27FC236}">
              <a16:creationId xmlns:a16="http://schemas.microsoft.com/office/drawing/2014/main" id="{9262E4AA-24FD-45CF-9412-DEBD0F7CC4DF}"/>
            </a:ext>
          </a:extLst>
        </xdr:cNvPr>
        <xdr:cNvSpPr txBox="1"/>
      </xdr:nvSpPr>
      <xdr:spPr>
        <a:xfrm>
          <a:off x="14414500"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33020</xdr:rowOff>
    </xdr:from>
    <xdr:to>
      <xdr:col>81</xdr:col>
      <xdr:colOff>101600</xdr:colOff>
      <xdr:row>37</xdr:row>
      <xdr:rowOff>134620</xdr:rowOff>
    </xdr:to>
    <xdr:sp macro="" textlink="">
      <xdr:nvSpPr>
        <xdr:cNvPr id="432" name="楕円 431">
          <a:extLst>
            <a:ext uri="{FF2B5EF4-FFF2-40B4-BE49-F238E27FC236}">
              <a16:creationId xmlns:a16="http://schemas.microsoft.com/office/drawing/2014/main" id="{0C796B34-DA11-4291-A4A9-F3AAEA2C9B01}"/>
            </a:ext>
          </a:extLst>
        </xdr:cNvPr>
        <xdr:cNvSpPr/>
      </xdr:nvSpPr>
      <xdr:spPr>
        <a:xfrm>
          <a:off x="1357884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83820</xdr:rowOff>
    </xdr:from>
    <xdr:to>
      <xdr:col>85</xdr:col>
      <xdr:colOff>127000</xdr:colOff>
      <xdr:row>37</xdr:row>
      <xdr:rowOff>119380</xdr:rowOff>
    </xdr:to>
    <xdr:cxnSp macro="">
      <xdr:nvCxnSpPr>
        <xdr:cNvPr id="433" name="直線コネクタ 432">
          <a:extLst>
            <a:ext uri="{FF2B5EF4-FFF2-40B4-BE49-F238E27FC236}">
              <a16:creationId xmlns:a16="http://schemas.microsoft.com/office/drawing/2014/main" id="{5611C6F9-21C5-4CB6-B83C-877AEF9CBFF1}"/>
            </a:ext>
          </a:extLst>
        </xdr:cNvPr>
        <xdr:cNvCxnSpPr/>
      </xdr:nvCxnSpPr>
      <xdr:spPr>
        <a:xfrm>
          <a:off x="13629640" y="6286500"/>
          <a:ext cx="74676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xdr:rowOff>
    </xdr:from>
    <xdr:to>
      <xdr:col>76</xdr:col>
      <xdr:colOff>165100</xdr:colOff>
      <xdr:row>37</xdr:row>
      <xdr:rowOff>107950</xdr:rowOff>
    </xdr:to>
    <xdr:sp macro="" textlink="">
      <xdr:nvSpPr>
        <xdr:cNvPr id="434" name="楕円 433">
          <a:extLst>
            <a:ext uri="{FF2B5EF4-FFF2-40B4-BE49-F238E27FC236}">
              <a16:creationId xmlns:a16="http://schemas.microsoft.com/office/drawing/2014/main" id="{3608182F-1B64-4696-8E69-ED2AA2FAF38E}"/>
            </a:ext>
          </a:extLst>
        </xdr:cNvPr>
        <xdr:cNvSpPr/>
      </xdr:nvSpPr>
      <xdr:spPr>
        <a:xfrm>
          <a:off x="1280414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57150</xdr:rowOff>
    </xdr:from>
    <xdr:to>
      <xdr:col>81</xdr:col>
      <xdr:colOff>50800</xdr:colOff>
      <xdr:row>37</xdr:row>
      <xdr:rowOff>83820</xdr:rowOff>
    </xdr:to>
    <xdr:cxnSp macro="">
      <xdr:nvCxnSpPr>
        <xdr:cNvPr id="435" name="直線コネクタ 434">
          <a:extLst>
            <a:ext uri="{FF2B5EF4-FFF2-40B4-BE49-F238E27FC236}">
              <a16:creationId xmlns:a16="http://schemas.microsoft.com/office/drawing/2014/main" id="{EDA4076A-8652-4D15-AA1D-AA57CE079E7C}"/>
            </a:ext>
          </a:extLst>
        </xdr:cNvPr>
        <xdr:cNvCxnSpPr/>
      </xdr:nvCxnSpPr>
      <xdr:spPr>
        <a:xfrm>
          <a:off x="12854940" y="625983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105410</xdr:rowOff>
    </xdr:from>
    <xdr:to>
      <xdr:col>72</xdr:col>
      <xdr:colOff>38100</xdr:colOff>
      <xdr:row>39</xdr:row>
      <xdr:rowOff>35560</xdr:rowOff>
    </xdr:to>
    <xdr:sp macro="" textlink="">
      <xdr:nvSpPr>
        <xdr:cNvPr id="436" name="楕円 435">
          <a:extLst>
            <a:ext uri="{FF2B5EF4-FFF2-40B4-BE49-F238E27FC236}">
              <a16:creationId xmlns:a16="http://schemas.microsoft.com/office/drawing/2014/main" id="{9FEE7835-677A-400C-8363-6FB4243B1CC5}"/>
            </a:ext>
          </a:extLst>
        </xdr:cNvPr>
        <xdr:cNvSpPr/>
      </xdr:nvSpPr>
      <xdr:spPr>
        <a:xfrm>
          <a:off x="12029440" y="6475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57150</xdr:rowOff>
    </xdr:from>
    <xdr:to>
      <xdr:col>76</xdr:col>
      <xdr:colOff>114300</xdr:colOff>
      <xdr:row>38</xdr:row>
      <xdr:rowOff>156210</xdr:rowOff>
    </xdr:to>
    <xdr:cxnSp macro="">
      <xdr:nvCxnSpPr>
        <xdr:cNvPr id="437" name="直線コネクタ 436">
          <a:extLst>
            <a:ext uri="{FF2B5EF4-FFF2-40B4-BE49-F238E27FC236}">
              <a16:creationId xmlns:a16="http://schemas.microsoft.com/office/drawing/2014/main" id="{8594B3AF-21E7-4406-B2C5-3D04A7585C5C}"/>
            </a:ext>
          </a:extLst>
        </xdr:cNvPr>
        <xdr:cNvCxnSpPr/>
      </xdr:nvCxnSpPr>
      <xdr:spPr>
        <a:xfrm flipV="1">
          <a:off x="12072620" y="6259830"/>
          <a:ext cx="78232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83820</xdr:rowOff>
    </xdr:from>
    <xdr:to>
      <xdr:col>67</xdr:col>
      <xdr:colOff>101600</xdr:colOff>
      <xdr:row>39</xdr:row>
      <xdr:rowOff>13970</xdr:rowOff>
    </xdr:to>
    <xdr:sp macro="" textlink="">
      <xdr:nvSpPr>
        <xdr:cNvPr id="438" name="楕円 437">
          <a:extLst>
            <a:ext uri="{FF2B5EF4-FFF2-40B4-BE49-F238E27FC236}">
              <a16:creationId xmlns:a16="http://schemas.microsoft.com/office/drawing/2014/main" id="{5813B92B-F573-45AC-ACF3-E0E984616F5E}"/>
            </a:ext>
          </a:extLst>
        </xdr:cNvPr>
        <xdr:cNvSpPr/>
      </xdr:nvSpPr>
      <xdr:spPr>
        <a:xfrm>
          <a:off x="11231880" y="6454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134620</xdr:rowOff>
    </xdr:from>
    <xdr:to>
      <xdr:col>71</xdr:col>
      <xdr:colOff>177800</xdr:colOff>
      <xdr:row>38</xdr:row>
      <xdr:rowOff>156210</xdr:rowOff>
    </xdr:to>
    <xdr:cxnSp macro="">
      <xdr:nvCxnSpPr>
        <xdr:cNvPr id="439" name="直線コネクタ 438">
          <a:extLst>
            <a:ext uri="{FF2B5EF4-FFF2-40B4-BE49-F238E27FC236}">
              <a16:creationId xmlns:a16="http://schemas.microsoft.com/office/drawing/2014/main" id="{F618A408-7C1F-48BB-B3DA-521DF24EBE50}"/>
            </a:ext>
          </a:extLst>
        </xdr:cNvPr>
        <xdr:cNvCxnSpPr/>
      </xdr:nvCxnSpPr>
      <xdr:spPr>
        <a:xfrm>
          <a:off x="11282680" y="6504940"/>
          <a:ext cx="78994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219BE300-D20E-4C66-AE61-75365627186F}"/>
            </a:ext>
          </a:extLst>
        </xdr:cNvPr>
        <xdr:cNvSpPr txBox="1"/>
      </xdr:nvSpPr>
      <xdr:spPr>
        <a:xfrm>
          <a:off x="134372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6C31195D-43E3-4CC6-853A-CDEF045143AB}"/>
            </a:ext>
          </a:extLst>
        </xdr:cNvPr>
        <xdr:cNvSpPr txBox="1"/>
      </xdr:nvSpPr>
      <xdr:spPr>
        <a:xfrm>
          <a:off x="12675244" y="645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FBCC13C7-B667-4E91-9398-1B26E40D864F}"/>
            </a:ext>
          </a:extLst>
        </xdr:cNvPr>
        <xdr:cNvSpPr txBox="1"/>
      </xdr:nvSpPr>
      <xdr:spPr>
        <a:xfrm>
          <a:off x="119005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09485A9A-25E6-4ECC-9964-A9F6EEF6E6B9}"/>
            </a:ext>
          </a:extLst>
        </xdr:cNvPr>
        <xdr:cNvSpPr txBox="1"/>
      </xdr:nvSpPr>
      <xdr:spPr>
        <a:xfrm>
          <a:off x="1110298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151147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67A7EF10-C635-4DF7-B1EF-2DB78429D599}"/>
            </a:ext>
          </a:extLst>
        </xdr:cNvPr>
        <xdr:cNvSpPr txBox="1"/>
      </xdr:nvSpPr>
      <xdr:spPr>
        <a:xfrm>
          <a:off x="134372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124477</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224D2D0B-63FC-4A45-9438-2B9E57D9B998}"/>
            </a:ext>
          </a:extLst>
        </xdr:cNvPr>
        <xdr:cNvSpPr txBox="1"/>
      </xdr:nvSpPr>
      <xdr:spPr>
        <a:xfrm>
          <a:off x="126752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26687</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628BA708-5C4F-4845-BC73-50E181DFE7DC}"/>
            </a:ext>
          </a:extLst>
        </xdr:cNvPr>
        <xdr:cNvSpPr txBox="1"/>
      </xdr:nvSpPr>
      <xdr:spPr>
        <a:xfrm>
          <a:off x="119005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5097</xdr:rowOff>
    </xdr:from>
    <xdr:ext cx="405111" cy="259045"/>
    <xdr:sp macro="" textlink="">
      <xdr:nvSpPr>
        <xdr:cNvPr id="447" name="n_4mainValue【一般廃棄物処理施設】&#10;有形固定資産減価償却率">
          <a:extLst>
            <a:ext uri="{FF2B5EF4-FFF2-40B4-BE49-F238E27FC236}">
              <a16:creationId xmlns:a16="http://schemas.microsoft.com/office/drawing/2014/main" id="{3BA16140-8FD2-4A1D-9FDD-CD84BED1A042}"/>
            </a:ext>
          </a:extLst>
        </xdr:cNvPr>
        <xdr:cNvSpPr txBox="1"/>
      </xdr:nvSpPr>
      <xdr:spPr>
        <a:xfrm>
          <a:off x="11102984" y="654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E2958726-C9E0-46BF-94FD-5590E188361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24BD9CC4-01FA-49F8-859B-848EA9BA48D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C8153356-68EF-47E4-B812-28DAFA77F32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8A2EB0E-7789-4783-8FC5-CACBC3518AD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92F3CFCD-7F0A-4BF8-B04C-7C90B7886D4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C39AE875-0240-4BA5-B144-1799DBFE5DC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54923B95-8C2E-4AC0-84C5-B4538DD9D1E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29F1B0B2-CF84-4EF2-8051-C026D7BEBDF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654C9F81-E25D-40C7-8200-A478EB441DE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5CAC32F-DDC2-489B-BBEC-F802E266933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8" name="直線コネクタ 457">
          <a:extLst>
            <a:ext uri="{FF2B5EF4-FFF2-40B4-BE49-F238E27FC236}">
              <a16:creationId xmlns:a16="http://schemas.microsoft.com/office/drawing/2014/main" id="{8C182129-3FC6-4656-80BB-07386ED1011B}"/>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9" name="テキスト ボックス 458">
          <a:extLst>
            <a:ext uri="{FF2B5EF4-FFF2-40B4-BE49-F238E27FC236}">
              <a16:creationId xmlns:a16="http://schemas.microsoft.com/office/drawing/2014/main" id="{ABE9100F-768C-420A-B0EC-D468629DAC1A}"/>
            </a:ext>
          </a:extLst>
        </xdr:cNvPr>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0" name="直線コネクタ 459">
          <a:extLst>
            <a:ext uri="{FF2B5EF4-FFF2-40B4-BE49-F238E27FC236}">
              <a16:creationId xmlns:a16="http://schemas.microsoft.com/office/drawing/2014/main" id="{D0B7CB8E-A470-4406-B07A-37CCD7076C7F}"/>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61" name="テキスト ボックス 460">
          <a:extLst>
            <a:ext uri="{FF2B5EF4-FFF2-40B4-BE49-F238E27FC236}">
              <a16:creationId xmlns:a16="http://schemas.microsoft.com/office/drawing/2014/main" id="{3082B422-1388-4DB6-B278-3AF81452F7A3}"/>
            </a:ext>
          </a:extLst>
        </xdr:cNvPr>
        <xdr:cNvSpPr txBox="1"/>
      </xdr:nvSpPr>
      <xdr:spPr>
        <a:xfrm>
          <a:off x="15589461" y="66760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2" name="直線コネクタ 461">
          <a:extLst>
            <a:ext uri="{FF2B5EF4-FFF2-40B4-BE49-F238E27FC236}">
              <a16:creationId xmlns:a16="http://schemas.microsoft.com/office/drawing/2014/main" id="{9B25AEF9-8C31-457E-9AA9-A4614F4F6CF1}"/>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3" name="テキスト ボックス 462">
          <a:extLst>
            <a:ext uri="{FF2B5EF4-FFF2-40B4-BE49-F238E27FC236}">
              <a16:creationId xmlns:a16="http://schemas.microsoft.com/office/drawing/2014/main" id="{D2F234D6-A020-457B-B160-9382BE6AD27A}"/>
            </a:ext>
          </a:extLst>
        </xdr:cNvPr>
        <xdr:cNvSpPr txBox="1"/>
      </xdr:nvSpPr>
      <xdr:spPr>
        <a:xfrm>
          <a:off x="15589461" y="63570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4" name="直線コネクタ 463">
          <a:extLst>
            <a:ext uri="{FF2B5EF4-FFF2-40B4-BE49-F238E27FC236}">
              <a16:creationId xmlns:a16="http://schemas.microsoft.com/office/drawing/2014/main" id="{D147AB40-5BF9-4777-9662-CD05EDF42493}"/>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5" name="テキスト ボックス 464">
          <a:extLst>
            <a:ext uri="{FF2B5EF4-FFF2-40B4-BE49-F238E27FC236}">
              <a16:creationId xmlns:a16="http://schemas.microsoft.com/office/drawing/2014/main" id="{4697ADCC-F3BE-4E9C-928A-77BA8A374B41}"/>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6" name="直線コネクタ 465">
          <a:extLst>
            <a:ext uri="{FF2B5EF4-FFF2-40B4-BE49-F238E27FC236}">
              <a16:creationId xmlns:a16="http://schemas.microsoft.com/office/drawing/2014/main" id="{BA00E530-B1CA-436A-98A8-B2AC66235367}"/>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7" name="テキスト ボックス 466">
          <a:extLst>
            <a:ext uri="{FF2B5EF4-FFF2-40B4-BE49-F238E27FC236}">
              <a16:creationId xmlns:a16="http://schemas.microsoft.com/office/drawing/2014/main" id="{172ABB40-A408-485F-BAB6-99916D58F803}"/>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8" name="直線コネクタ 467">
          <a:extLst>
            <a:ext uri="{FF2B5EF4-FFF2-40B4-BE49-F238E27FC236}">
              <a16:creationId xmlns:a16="http://schemas.microsoft.com/office/drawing/2014/main" id="{0041A3BA-BB6F-47F0-9050-0F94E345C62E}"/>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9" name="テキスト ボックス 468">
          <a:extLst>
            <a:ext uri="{FF2B5EF4-FFF2-40B4-BE49-F238E27FC236}">
              <a16:creationId xmlns:a16="http://schemas.microsoft.com/office/drawing/2014/main" id="{F998FAA7-4331-4610-947B-5252F10BE038}"/>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6CA6C172-8C57-4426-BFD8-0CD0D1602D6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A564E5F5-61BC-49E4-AC22-61D84383638F}"/>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B593753C-C531-4BB9-873E-E5B77751B5B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73" name="直線コネクタ 472">
          <a:extLst>
            <a:ext uri="{FF2B5EF4-FFF2-40B4-BE49-F238E27FC236}">
              <a16:creationId xmlns:a16="http://schemas.microsoft.com/office/drawing/2014/main" id="{5920A9F2-3E53-4AEA-A571-85BD165BACE7}"/>
            </a:ext>
          </a:extLst>
        </xdr:cNvPr>
        <xdr:cNvCxnSpPr/>
      </xdr:nvCxnSpPr>
      <xdr:spPr>
        <a:xfrm flipV="1">
          <a:off x="19509104" y="5606854"/>
          <a:ext cx="0" cy="1518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E2399E0E-1D47-4422-870C-3131EB5987D5}"/>
            </a:ext>
          </a:extLst>
        </xdr:cNvPr>
        <xdr:cNvSpPr txBox="1"/>
      </xdr:nvSpPr>
      <xdr:spPr>
        <a:xfrm>
          <a:off x="19547840" y="712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5" name="直線コネクタ 474">
          <a:extLst>
            <a:ext uri="{FF2B5EF4-FFF2-40B4-BE49-F238E27FC236}">
              <a16:creationId xmlns:a16="http://schemas.microsoft.com/office/drawing/2014/main" id="{ABC457CF-5C63-4C3D-B870-01023F2935FD}"/>
            </a:ext>
          </a:extLst>
        </xdr:cNvPr>
        <xdr:cNvCxnSpPr/>
      </xdr:nvCxnSpPr>
      <xdr:spPr>
        <a:xfrm>
          <a:off x="19443700" y="7124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D358E7D4-256A-4F3F-B2CE-527837C049DE}"/>
            </a:ext>
          </a:extLst>
        </xdr:cNvPr>
        <xdr:cNvSpPr txBox="1"/>
      </xdr:nvSpPr>
      <xdr:spPr>
        <a:xfrm>
          <a:off x="19547840" y="538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7" name="直線コネクタ 476">
          <a:extLst>
            <a:ext uri="{FF2B5EF4-FFF2-40B4-BE49-F238E27FC236}">
              <a16:creationId xmlns:a16="http://schemas.microsoft.com/office/drawing/2014/main" id="{AB0140E1-BD78-4AE0-B1DD-F02674C03F23}"/>
            </a:ext>
          </a:extLst>
        </xdr:cNvPr>
        <xdr:cNvCxnSpPr/>
      </xdr:nvCxnSpPr>
      <xdr:spPr>
        <a:xfrm>
          <a:off x="19443700" y="5606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C2DB49E8-F38B-4AD3-BDA8-74A5937DF073}"/>
            </a:ext>
          </a:extLst>
        </xdr:cNvPr>
        <xdr:cNvSpPr txBox="1"/>
      </xdr:nvSpPr>
      <xdr:spPr>
        <a:xfrm>
          <a:off x="19547840" y="6533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9" name="フローチャート: 判断 478">
          <a:extLst>
            <a:ext uri="{FF2B5EF4-FFF2-40B4-BE49-F238E27FC236}">
              <a16:creationId xmlns:a16="http://schemas.microsoft.com/office/drawing/2014/main" id="{DE0F9B3B-7A94-475E-8A91-4C0214F30031}"/>
            </a:ext>
          </a:extLst>
        </xdr:cNvPr>
        <xdr:cNvSpPr/>
      </xdr:nvSpPr>
      <xdr:spPr>
        <a:xfrm>
          <a:off x="19458940" y="6551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80" name="フローチャート: 判断 479">
          <a:extLst>
            <a:ext uri="{FF2B5EF4-FFF2-40B4-BE49-F238E27FC236}">
              <a16:creationId xmlns:a16="http://schemas.microsoft.com/office/drawing/2014/main" id="{0AB6DD59-1435-4C6E-AC81-78144F3D6559}"/>
            </a:ext>
          </a:extLst>
        </xdr:cNvPr>
        <xdr:cNvSpPr/>
      </xdr:nvSpPr>
      <xdr:spPr>
        <a:xfrm>
          <a:off x="18735040" y="65380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81" name="フローチャート: 判断 480">
          <a:extLst>
            <a:ext uri="{FF2B5EF4-FFF2-40B4-BE49-F238E27FC236}">
              <a16:creationId xmlns:a16="http://schemas.microsoft.com/office/drawing/2014/main" id="{8DFB93EA-EAC0-42AC-A52C-FD5F24A80146}"/>
            </a:ext>
          </a:extLst>
        </xdr:cNvPr>
        <xdr:cNvSpPr/>
      </xdr:nvSpPr>
      <xdr:spPr>
        <a:xfrm>
          <a:off x="17937480" y="659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82" name="フローチャート: 判断 481">
          <a:extLst>
            <a:ext uri="{FF2B5EF4-FFF2-40B4-BE49-F238E27FC236}">
              <a16:creationId xmlns:a16="http://schemas.microsoft.com/office/drawing/2014/main" id="{2C7F2DC5-5DB0-4A16-80C9-FD02071E94E4}"/>
            </a:ext>
          </a:extLst>
        </xdr:cNvPr>
        <xdr:cNvSpPr/>
      </xdr:nvSpPr>
      <xdr:spPr>
        <a:xfrm>
          <a:off x="17162780" y="659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83" name="フローチャート: 判断 482">
          <a:extLst>
            <a:ext uri="{FF2B5EF4-FFF2-40B4-BE49-F238E27FC236}">
              <a16:creationId xmlns:a16="http://schemas.microsoft.com/office/drawing/2014/main" id="{F419DA5B-B4EA-4C6E-A34F-294AD53F1D5A}"/>
            </a:ext>
          </a:extLst>
        </xdr:cNvPr>
        <xdr:cNvSpPr/>
      </xdr:nvSpPr>
      <xdr:spPr>
        <a:xfrm>
          <a:off x="16388080" y="6614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755A79A-D461-4EC2-92C3-935DDA3FE6D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E2A6F02-EE3C-4393-944F-3BF06F939D0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4734C8B-1350-4E5F-A5BE-820054AE7CC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6FA54FA-6A6E-4E38-9FCE-85A0717B57B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8931F70-3AEE-4E1F-89D3-94F239B81BF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151989</xdr:rowOff>
    </xdr:from>
    <xdr:to>
      <xdr:col>116</xdr:col>
      <xdr:colOff>114300</xdr:colOff>
      <xdr:row>39</xdr:row>
      <xdr:rowOff>82139</xdr:rowOff>
    </xdr:to>
    <xdr:sp macro="" textlink="">
      <xdr:nvSpPr>
        <xdr:cNvPr id="489" name="楕円 488">
          <a:extLst>
            <a:ext uri="{FF2B5EF4-FFF2-40B4-BE49-F238E27FC236}">
              <a16:creationId xmlns:a16="http://schemas.microsoft.com/office/drawing/2014/main" id="{39A24E4B-B0E9-46D1-BBA7-D67AB95F729F}"/>
            </a:ext>
          </a:extLst>
        </xdr:cNvPr>
        <xdr:cNvSpPr/>
      </xdr:nvSpPr>
      <xdr:spPr>
        <a:xfrm>
          <a:off x="19458940" y="6522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3416</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FE56EF00-63DC-4BED-ADAD-91B9DBF7B3EE}"/>
            </a:ext>
          </a:extLst>
        </xdr:cNvPr>
        <xdr:cNvSpPr txBox="1"/>
      </xdr:nvSpPr>
      <xdr:spPr>
        <a:xfrm>
          <a:off x="19547840" y="6373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89170</xdr:rowOff>
    </xdr:from>
    <xdr:to>
      <xdr:col>112</xdr:col>
      <xdr:colOff>38100</xdr:colOff>
      <xdr:row>39</xdr:row>
      <xdr:rowOff>19320</xdr:rowOff>
    </xdr:to>
    <xdr:sp macro="" textlink="">
      <xdr:nvSpPr>
        <xdr:cNvPr id="491" name="楕円 490">
          <a:extLst>
            <a:ext uri="{FF2B5EF4-FFF2-40B4-BE49-F238E27FC236}">
              <a16:creationId xmlns:a16="http://schemas.microsoft.com/office/drawing/2014/main" id="{AD7A2E8E-FE2D-40BD-BEE1-CE4EF059F857}"/>
            </a:ext>
          </a:extLst>
        </xdr:cNvPr>
        <xdr:cNvSpPr/>
      </xdr:nvSpPr>
      <xdr:spPr>
        <a:xfrm>
          <a:off x="18735040" y="6459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139970</xdr:rowOff>
    </xdr:from>
    <xdr:to>
      <xdr:col>116</xdr:col>
      <xdr:colOff>63500</xdr:colOff>
      <xdr:row>39</xdr:row>
      <xdr:rowOff>31339</xdr:rowOff>
    </xdr:to>
    <xdr:cxnSp macro="">
      <xdr:nvCxnSpPr>
        <xdr:cNvPr id="492" name="直線コネクタ 491">
          <a:extLst>
            <a:ext uri="{FF2B5EF4-FFF2-40B4-BE49-F238E27FC236}">
              <a16:creationId xmlns:a16="http://schemas.microsoft.com/office/drawing/2014/main" id="{8EC2C469-70F8-4EEA-8F04-F8D894A1646C}"/>
            </a:ext>
          </a:extLst>
        </xdr:cNvPr>
        <xdr:cNvCxnSpPr/>
      </xdr:nvCxnSpPr>
      <xdr:spPr>
        <a:xfrm>
          <a:off x="18778220" y="6510290"/>
          <a:ext cx="731520" cy="5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18957</xdr:rowOff>
    </xdr:from>
    <xdr:to>
      <xdr:col>107</xdr:col>
      <xdr:colOff>101600</xdr:colOff>
      <xdr:row>39</xdr:row>
      <xdr:rowOff>120557</xdr:rowOff>
    </xdr:to>
    <xdr:sp macro="" textlink="">
      <xdr:nvSpPr>
        <xdr:cNvPr id="493" name="楕円 492">
          <a:extLst>
            <a:ext uri="{FF2B5EF4-FFF2-40B4-BE49-F238E27FC236}">
              <a16:creationId xmlns:a16="http://schemas.microsoft.com/office/drawing/2014/main" id="{42A06B75-56BD-4DB4-8229-7F04942DEBC4}"/>
            </a:ext>
          </a:extLst>
        </xdr:cNvPr>
        <xdr:cNvSpPr/>
      </xdr:nvSpPr>
      <xdr:spPr>
        <a:xfrm>
          <a:off x="17937480" y="655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139970</xdr:rowOff>
    </xdr:from>
    <xdr:to>
      <xdr:col>111</xdr:col>
      <xdr:colOff>177800</xdr:colOff>
      <xdr:row>39</xdr:row>
      <xdr:rowOff>69757</xdr:rowOff>
    </xdr:to>
    <xdr:cxnSp macro="">
      <xdr:nvCxnSpPr>
        <xdr:cNvPr id="494" name="直線コネクタ 493">
          <a:extLst>
            <a:ext uri="{FF2B5EF4-FFF2-40B4-BE49-F238E27FC236}">
              <a16:creationId xmlns:a16="http://schemas.microsoft.com/office/drawing/2014/main" id="{49558623-8E6A-4153-9204-03EE32BFCF46}"/>
            </a:ext>
          </a:extLst>
        </xdr:cNvPr>
        <xdr:cNvCxnSpPr/>
      </xdr:nvCxnSpPr>
      <xdr:spPr>
        <a:xfrm flipV="1">
          <a:off x="17988280" y="6510290"/>
          <a:ext cx="789940" cy="9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135174</xdr:rowOff>
    </xdr:from>
    <xdr:to>
      <xdr:col>102</xdr:col>
      <xdr:colOff>165100</xdr:colOff>
      <xdr:row>40</xdr:row>
      <xdr:rowOff>65324</xdr:rowOff>
    </xdr:to>
    <xdr:sp macro="" textlink="">
      <xdr:nvSpPr>
        <xdr:cNvPr id="495" name="楕円 494">
          <a:extLst>
            <a:ext uri="{FF2B5EF4-FFF2-40B4-BE49-F238E27FC236}">
              <a16:creationId xmlns:a16="http://schemas.microsoft.com/office/drawing/2014/main" id="{D736F81C-9C61-4AF9-95AE-396E2A89FB0B}"/>
            </a:ext>
          </a:extLst>
        </xdr:cNvPr>
        <xdr:cNvSpPr/>
      </xdr:nvSpPr>
      <xdr:spPr>
        <a:xfrm>
          <a:off x="17162780" y="66731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69757</xdr:rowOff>
    </xdr:from>
    <xdr:to>
      <xdr:col>107</xdr:col>
      <xdr:colOff>50800</xdr:colOff>
      <xdr:row>40</xdr:row>
      <xdr:rowOff>14524</xdr:rowOff>
    </xdr:to>
    <xdr:cxnSp macro="">
      <xdr:nvCxnSpPr>
        <xdr:cNvPr id="496" name="直線コネクタ 495">
          <a:extLst>
            <a:ext uri="{FF2B5EF4-FFF2-40B4-BE49-F238E27FC236}">
              <a16:creationId xmlns:a16="http://schemas.microsoft.com/office/drawing/2014/main" id="{46E4F829-5D5A-4404-BFDC-88D6D919714F}"/>
            </a:ext>
          </a:extLst>
        </xdr:cNvPr>
        <xdr:cNvCxnSpPr/>
      </xdr:nvCxnSpPr>
      <xdr:spPr>
        <a:xfrm flipV="1">
          <a:off x="17213580" y="6607717"/>
          <a:ext cx="774700" cy="11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141780</xdr:rowOff>
    </xdr:from>
    <xdr:to>
      <xdr:col>98</xdr:col>
      <xdr:colOff>38100</xdr:colOff>
      <xdr:row>40</xdr:row>
      <xdr:rowOff>71930</xdr:rowOff>
    </xdr:to>
    <xdr:sp macro="" textlink="">
      <xdr:nvSpPr>
        <xdr:cNvPr id="497" name="楕円 496">
          <a:extLst>
            <a:ext uri="{FF2B5EF4-FFF2-40B4-BE49-F238E27FC236}">
              <a16:creationId xmlns:a16="http://schemas.microsoft.com/office/drawing/2014/main" id="{8A03F92C-48EA-475E-84A9-D83DF51CEA7A}"/>
            </a:ext>
          </a:extLst>
        </xdr:cNvPr>
        <xdr:cNvSpPr/>
      </xdr:nvSpPr>
      <xdr:spPr>
        <a:xfrm>
          <a:off x="16388080" y="6679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14524</xdr:rowOff>
    </xdr:from>
    <xdr:to>
      <xdr:col>102</xdr:col>
      <xdr:colOff>114300</xdr:colOff>
      <xdr:row>40</xdr:row>
      <xdr:rowOff>21130</xdr:rowOff>
    </xdr:to>
    <xdr:cxnSp macro="">
      <xdr:nvCxnSpPr>
        <xdr:cNvPr id="498" name="直線コネクタ 497">
          <a:extLst>
            <a:ext uri="{FF2B5EF4-FFF2-40B4-BE49-F238E27FC236}">
              <a16:creationId xmlns:a16="http://schemas.microsoft.com/office/drawing/2014/main" id="{121EB7B5-7DAB-4E5B-9EF1-596EC4B31C68}"/>
            </a:ext>
          </a:extLst>
        </xdr:cNvPr>
        <xdr:cNvCxnSpPr/>
      </xdr:nvCxnSpPr>
      <xdr:spPr>
        <a:xfrm flipV="1">
          <a:off x="16431260" y="6720124"/>
          <a:ext cx="782320" cy="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9623AC16-FBFA-4EC8-930B-E98F0BE981B7}"/>
            </a:ext>
          </a:extLst>
        </xdr:cNvPr>
        <xdr:cNvSpPr txBox="1"/>
      </xdr:nvSpPr>
      <xdr:spPr>
        <a:xfrm>
          <a:off x="18496495" y="6630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302D1878-C01E-4A33-9F43-513AB19C4F79}"/>
            </a:ext>
          </a:extLst>
        </xdr:cNvPr>
        <xdr:cNvSpPr txBox="1"/>
      </xdr:nvSpPr>
      <xdr:spPr>
        <a:xfrm>
          <a:off x="17734495" y="668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488F51D9-935A-491B-A27F-C5581C722C06}"/>
            </a:ext>
          </a:extLst>
        </xdr:cNvPr>
        <xdr:cNvSpPr txBox="1"/>
      </xdr:nvSpPr>
      <xdr:spPr>
        <a:xfrm>
          <a:off x="16936935" y="637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611A5626-A978-463C-BDE2-1A51AA452B4E}"/>
            </a:ext>
          </a:extLst>
        </xdr:cNvPr>
        <xdr:cNvSpPr txBox="1"/>
      </xdr:nvSpPr>
      <xdr:spPr>
        <a:xfrm>
          <a:off x="16162235" y="639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35847</xdr:rowOff>
    </xdr:from>
    <xdr:ext cx="599010" cy="259045"/>
    <xdr:sp macro="" textlink="">
      <xdr:nvSpPr>
        <xdr:cNvPr id="503" name="n_1mainValue【一般廃棄物処理施設】&#10;一人当たり有形固定資産（償却資産）額">
          <a:extLst>
            <a:ext uri="{FF2B5EF4-FFF2-40B4-BE49-F238E27FC236}">
              <a16:creationId xmlns:a16="http://schemas.microsoft.com/office/drawing/2014/main" id="{C0EE15C7-EB7F-4C71-8BAD-A10307AFB9A1}"/>
            </a:ext>
          </a:extLst>
        </xdr:cNvPr>
        <xdr:cNvSpPr txBox="1"/>
      </xdr:nvSpPr>
      <xdr:spPr>
        <a:xfrm>
          <a:off x="18496495" y="623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137084</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E96C89D6-8BEC-4DC0-BFF5-406B92B27D10}"/>
            </a:ext>
          </a:extLst>
        </xdr:cNvPr>
        <xdr:cNvSpPr txBox="1"/>
      </xdr:nvSpPr>
      <xdr:spPr>
        <a:xfrm>
          <a:off x="17734495" y="6339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56451</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0D559D0E-BB1E-47EE-8BB3-82584BD831D7}"/>
            </a:ext>
          </a:extLst>
        </xdr:cNvPr>
        <xdr:cNvSpPr txBox="1"/>
      </xdr:nvSpPr>
      <xdr:spPr>
        <a:xfrm>
          <a:off x="16936935" y="6762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63057</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CDBF348B-887B-4708-8F2A-29D9B8B97658}"/>
            </a:ext>
          </a:extLst>
        </xdr:cNvPr>
        <xdr:cNvSpPr txBox="1"/>
      </xdr:nvSpPr>
      <xdr:spPr>
        <a:xfrm>
          <a:off x="16162235" y="6768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D98DDDCB-2C7C-403B-AA47-BAAA8A0D109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27021202-8F7D-46D2-AE16-B0E9694A7CF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3175BB38-AAF2-4DA0-9CA6-F87932EF1CA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4D625C9C-F380-4B72-8AFA-230F2FD9EE7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F69A16D1-693C-430F-B21A-6E938227868C}"/>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197A917F-D8DB-49C1-9D46-0387BBF5FDC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9B4E071E-E72F-46FE-B746-5641E25757C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01B474A-8F97-416B-AEF4-05237B6A32B3}"/>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a:extLst>
            <a:ext uri="{FF2B5EF4-FFF2-40B4-BE49-F238E27FC236}">
              <a16:creationId xmlns:a16="http://schemas.microsoft.com/office/drawing/2014/main" id="{57BDB06C-77C0-4203-A367-960DFD41182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a:extLst>
            <a:ext uri="{FF2B5EF4-FFF2-40B4-BE49-F238E27FC236}">
              <a16:creationId xmlns:a16="http://schemas.microsoft.com/office/drawing/2014/main" id="{987E391B-71FE-46F6-9BE5-FE29C6C82C0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a:extLst>
            <a:ext uri="{FF2B5EF4-FFF2-40B4-BE49-F238E27FC236}">
              <a16:creationId xmlns:a16="http://schemas.microsoft.com/office/drawing/2014/main" id="{92807C66-F8D1-4CB1-AD3F-EA151D5E41E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a:extLst>
            <a:ext uri="{FF2B5EF4-FFF2-40B4-BE49-F238E27FC236}">
              <a16:creationId xmlns:a16="http://schemas.microsoft.com/office/drawing/2014/main" id="{A32A8A5A-C4BE-4E60-9858-02A1C1E1982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a:extLst>
            <a:ext uri="{FF2B5EF4-FFF2-40B4-BE49-F238E27FC236}">
              <a16:creationId xmlns:a16="http://schemas.microsoft.com/office/drawing/2014/main" id="{ECC8D200-926C-4E90-A508-3DDB99099212}"/>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a:extLst>
            <a:ext uri="{FF2B5EF4-FFF2-40B4-BE49-F238E27FC236}">
              <a16:creationId xmlns:a16="http://schemas.microsoft.com/office/drawing/2014/main" id="{163105B8-7ED4-45EB-BEAD-363D9D39A95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a:extLst>
            <a:ext uri="{FF2B5EF4-FFF2-40B4-BE49-F238E27FC236}">
              <a16:creationId xmlns:a16="http://schemas.microsoft.com/office/drawing/2014/main" id="{95F7D0BA-BAB9-43C1-9A19-2EEB62EB02C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a:extLst>
            <a:ext uri="{FF2B5EF4-FFF2-40B4-BE49-F238E27FC236}">
              <a16:creationId xmlns:a16="http://schemas.microsoft.com/office/drawing/2014/main" id="{67E70AA8-60BC-4D47-8D97-126713A03C38}"/>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7E7B17B0-4628-4265-95DC-8CDE024849E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B297187D-FE9C-4201-A80B-F04CF9EA731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3CDF4CDC-7338-484C-A4CF-5A8B37F875B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9D543FDA-473F-4FD8-8359-14B1D61B365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ADE3DD74-0CAA-4858-B296-F725704BDFF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8CF04521-BB38-4E97-85BE-F8D2C9962BB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E1B5AF7A-598C-4277-9AF1-1531360A0EF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CA77B9FC-DA07-4C52-8AF4-459FF5A826E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0AFF9D4F-351E-4855-A635-E341F47D228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98787B6F-C307-4674-8C2B-2BBFC74BADB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2A2BD8FB-0A2B-472B-9C03-853F7750AF4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F2DD79E5-C3E7-48F0-89D9-98842946B17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D7B1D88F-FE87-4A55-8BC3-2F8F2208CDB3}"/>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A8928FE0-73AD-4AB2-ACC0-DB62C4B9F9B8}"/>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3C6CFD70-C01D-48C8-9603-7D9543AB394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B52D5F93-C397-42FC-8B51-9DA0671C9F8E}"/>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14F847B1-04A8-4D7F-A5B7-6AD58297C848}"/>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D25DECF3-0841-41DF-B675-085D61C368D8}"/>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6A4F967B-80D6-4A9E-A252-B0444EA1150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58D04C54-3094-4046-9A52-D415F8EF2B3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56E4AFE0-DF66-4246-9F22-43F8F08C808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194EB312-9F30-458E-8131-F88352BCDC9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78753282-FE69-47B7-B76A-6735F2EFDCCF}"/>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FE44B204-61A0-4870-AC63-CBD658E10AC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7" name="直線コネクタ 546">
          <a:extLst>
            <a:ext uri="{FF2B5EF4-FFF2-40B4-BE49-F238E27FC236}">
              <a16:creationId xmlns:a16="http://schemas.microsoft.com/office/drawing/2014/main" id="{6296BAB5-55EA-4962-897A-33317A08E3D9}"/>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8" name="【消防施設】&#10;有形固定資産減価償却率最小値テキスト">
          <a:extLst>
            <a:ext uri="{FF2B5EF4-FFF2-40B4-BE49-F238E27FC236}">
              <a16:creationId xmlns:a16="http://schemas.microsoft.com/office/drawing/2014/main" id="{EF6ED2AD-8A12-4DE5-897A-56349DB31C0D}"/>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9" name="直線コネクタ 548">
          <a:extLst>
            <a:ext uri="{FF2B5EF4-FFF2-40B4-BE49-F238E27FC236}">
              <a16:creationId xmlns:a16="http://schemas.microsoft.com/office/drawing/2014/main" id="{B46FEA89-502B-48CE-B723-EB21D7AE33DC}"/>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50" name="【消防施設】&#10;有形固定資産減価償却率最大値テキスト">
          <a:extLst>
            <a:ext uri="{FF2B5EF4-FFF2-40B4-BE49-F238E27FC236}">
              <a16:creationId xmlns:a16="http://schemas.microsoft.com/office/drawing/2014/main" id="{E6E76FAD-C1EF-42CA-ABA6-5D9CAAB49EE6}"/>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51" name="直線コネクタ 550">
          <a:extLst>
            <a:ext uri="{FF2B5EF4-FFF2-40B4-BE49-F238E27FC236}">
              <a16:creationId xmlns:a16="http://schemas.microsoft.com/office/drawing/2014/main" id="{79BB7177-61F5-4BFE-BB18-5B18FBEF6D61}"/>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DC4E57AB-4097-43EB-8FAF-0792238CFA3B}"/>
            </a:ext>
          </a:extLst>
        </xdr:cNvPr>
        <xdr:cNvSpPr txBox="1"/>
      </xdr:nvSpPr>
      <xdr:spPr>
        <a:xfrm>
          <a:off x="14414500" y="13632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3" name="フローチャート: 判断 552">
          <a:extLst>
            <a:ext uri="{FF2B5EF4-FFF2-40B4-BE49-F238E27FC236}">
              <a16:creationId xmlns:a16="http://schemas.microsoft.com/office/drawing/2014/main" id="{3453C92F-E03A-42C8-957E-0235FB284EA4}"/>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4" name="フローチャート: 判断 553">
          <a:extLst>
            <a:ext uri="{FF2B5EF4-FFF2-40B4-BE49-F238E27FC236}">
              <a16:creationId xmlns:a16="http://schemas.microsoft.com/office/drawing/2014/main" id="{D3429E67-85E6-4797-BCB8-4F18642EF979}"/>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5" name="フローチャート: 判断 554">
          <a:extLst>
            <a:ext uri="{FF2B5EF4-FFF2-40B4-BE49-F238E27FC236}">
              <a16:creationId xmlns:a16="http://schemas.microsoft.com/office/drawing/2014/main" id="{4035A3E5-21D0-49FF-99B1-31966304B0E6}"/>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6" name="フローチャート: 判断 555">
          <a:extLst>
            <a:ext uri="{FF2B5EF4-FFF2-40B4-BE49-F238E27FC236}">
              <a16:creationId xmlns:a16="http://schemas.microsoft.com/office/drawing/2014/main" id="{ADE8C683-471B-4D08-9BF1-18F20DD19716}"/>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7" name="フローチャート: 判断 556">
          <a:extLst>
            <a:ext uri="{FF2B5EF4-FFF2-40B4-BE49-F238E27FC236}">
              <a16:creationId xmlns:a16="http://schemas.microsoft.com/office/drawing/2014/main" id="{1B83FE63-AA32-44EE-A6E0-7920C042B164}"/>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2C56A2D6-6C92-4905-8170-6BA1EFD11E2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5FF9119C-137A-4364-9E06-E835B87ED7B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26F925C-D708-4914-87EE-CC63DE19D7B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9DCC0988-E86D-4816-920A-41FF08A20B6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674A4E13-1D8F-4046-A78A-41983E25782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128270</xdr:rowOff>
    </xdr:from>
    <xdr:to>
      <xdr:col>85</xdr:col>
      <xdr:colOff>177800</xdr:colOff>
      <xdr:row>84</xdr:row>
      <xdr:rowOff>58420</xdr:rowOff>
    </xdr:to>
    <xdr:sp macro="" textlink="">
      <xdr:nvSpPr>
        <xdr:cNvPr id="563" name="楕円 562">
          <a:extLst>
            <a:ext uri="{FF2B5EF4-FFF2-40B4-BE49-F238E27FC236}">
              <a16:creationId xmlns:a16="http://schemas.microsoft.com/office/drawing/2014/main" id="{224287E3-3C32-4106-BF02-5A3C9488BC0C}"/>
            </a:ext>
          </a:extLst>
        </xdr:cNvPr>
        <xdr:cNvSpPr/>
      </xdr:nvSpPr>
      <xdr:spPr>
        <a:xfrm>
          <a:off x="14325600" y="140423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106697</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A73AE324-AE1B-4FBC-938E-D994D34BC089}"/>
            </a:ext>
          </a:extLst>
        </xdr:cNvPr>
        <xdr:cNvSpPr txBox="1"/>
      </xdr:nvSpPr>
      <xdr:spPr>
        <a:xfrm>
          <a:off x="14414500" y="1402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103505</xdr:rowOff>
    </xdr:from>
    <xdr:to>
      <xdr:col>81</xdr:col>
      <xdr:colOff>101600</xdr:colOff>
      <xdr:row>84</xdr:row>
      <xdr:rowOff>33655</xdr:rowOff>
    </xdr:to>
    <xdr:sp macro="" textlink="">
      <xdr:nvSpPr>
        <xdr:cNvPr id="565" name="楕円 564">
          <a:extLst>
            <a:ext uri="{FF2B5EF4-FFF2-40B4-BE49-F238E27FC236}">
              <a16:creationId xmlns:a16="http://schemas.microsoft.com/office/drawing/2014/main" id="{317A178E-6965-48B3-B5F2-58DCCF4625E6}"/>
            </a:ext>
          </a:extLst>
        </xdr:cNvPr>
        <xdr:cNvSpPr/>
      </xdr:nvSpPr>
      <xdr:spPr>
        <a:xfrm>
          <a:off x="13578840" y="14017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154305</xdr:rowOff>
    </xdr:from>
    <xdr:to>
      <xdr:col>85</xdr:col>
      <xdr:colOff>127000</xdr:colOff>
      <xdr:row>84</xdr:row>
      <xdr:rowOff>7620</xdr:rowOff>
    </xdr:to>
    <xdr:cxnSp macro="">
      <xdr:nvCxnSpPr>
        <xdr:cNvPr id="566" name="直線コネクタ 565">
          <a:extLst>
            <a:ext uri="{FF2B5EF4-FFF2-40B4-BE49-F238E27FC236}">
              <a16:creationId xmlns:a16="http://schemas.microsoft.com/office/drawing/2014/main" id="{B521762C-252C-4135-AB50-1AA2B2B3F169}"/>
            </a:ext>
          </a:extLst>
        </xdr:cNvPr>
        <xdr:cNvCxnSpPr/>
      </xdr:nvCxnSpPr>
      <xdr:spPr>
        <a:xfrm>
          <a:off x="13629640" y="14068425"/>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71120</xdr:rowOff>
    </xdr:from>
    <xdr:to>
      <xdr:col>76</xdr:col>
      <xdr:colOff>165100</xdr:colOff>
      <xdr:row>84</xdr:row>
      <xdr:rowOff>1270</xdr:rowOff>
    </xdr:to>
    <xdr:sp macro="" textlink="">
      <xdr:nvSpPr>
        <xdr:cNvPr id="567" name="楕円 566">
          <a:extLst>
            <a:ext uri="{FF2B5EF4-FFF2-40B4-BE49-F238E27FC236}">
              <a16:creationId xmlns:a16="http://schemas.microsoft.com/office/drawing/2014/main" id="{1740139B-5E90-4C67-8505-07BC2240C9F2}"/>
            </a:ext>
          </a:extLst>
        </xdr:cNvPr>
        <xdr:cNvSpPr/>
      </xdr:nvSpPr>
      <xdr:spPr>
        <a:xfrm>
          <a:off x="12804140" y="1398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121920</xdr:rowOff>
    </xdr:from>
    <xdr:to>
      <xdr:col>81</xdr:col>
      <xdr:colOff>50800</xdr:colOff>
      <xdr:row>83</xdr:row>
      <xdr:rowOff>154305</xdr:rowOff>
    </xdr:to>
    <xdr:cxnSp macro="">
      <xdr:nvCxnSpPr>
        <xdr:cNvPr id="568" name="直線コネクタ 567">
          <a:extLst>
            <a:ext uri="{FF2B5EF4-FFF2-40B4-BE49-F238E27FC236}">
              <a16:creationId xmlns:a16="http://schemas.microsoft.com/office/drawing/2014/main" id="{F42F7F3C-F94C-45B7-9C67-848593B9593A}"/>
            </a:ext>
          </a:extLst>
        </xdr:cNvPr>
        <xdr:cNvCxnSpPr/>
      </xdr:nvCxnSpPr>
      <xdr:spPr>
        <a:xfrm>
          <a:off x="12854940" y="1403604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153036</xdr:rowOff>
    </xdr:from>
    <xdr:to>
      <xdr:col>72</xdr:col>
      <xdr:colOff>38100</xdr:colOff>
      <xdr:row>84</xdr:row>
      <xdr:rowOff>83186</xdr:rowOff>
    </xdr:to>
    <xdr:sp macro="" textlink="">
      <xdr:nvSpPr>
        <xdr:cNvPr id="569" name="楕円 568">
          <a:extLst>
            <a:ext uri="{FF2B5EF4-FFF2-40B4-BE49-F238E27FC236}">
              <a16:creationId xmlns:a16="http://schemas.microsoft.com/office/drawing/2014/main" id="{57161057-E2B6-4C00-A5F8-9373D8B2C24C}"/>
            </a:ext>
          </a:extLst>
        </xdr:cNvPr>
        <xdr:cNvSpPr/>
      </xdr:nvSpPr>
      <xdr:spPr>
        <a:xfrm>
          <a:off x="12029440" y="14067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121920</xdr:rowOff>
    </xdr:from>
    <xdr:to>
      <xdr:col>76</xdr:col>
      <xdr:colOff>114300</xdr:colOff>
      <xdr:row>84</xdr:row>
      <xdr:rowOff>32386</xdr:rowOff>
    </xdr:to>
    <xdr:cxnSp macro="">
      <xdr:nvCxnSpPr>
        <xdr:cNvPr id="570" name="直線コネクタ 569">
          <a:extLst>
            <a:ext uri="{FF2B5EF4-FFF2-40B4-BE49-F238E27FC236}">
              <a16:creationId xmlns:a16="http://schemas.microsoft.com/office/drawing/2014/main" id="{E293D2E1-6AEA-4D54-9C42-74A30793C7C8}"/>
            </a:ext>
          </a:extLst>
        </xdr:cNvPr>
        <xdr:cNvCxnSpPr/>
      </xdr:nvCxnSpPr>
      <xdr:spPr>
        <a:xfrm flipV="1">
          <a:off x="12072620" y="14036040"/>
          <a:ext cx="78232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111125</xdr:rowOff>
    </xdr:from>
    <xdr:to>
      <xdr:col>67</xdr:col>
      <xdr:colOff>101600</xdr:colOff>
      <xdr:row>84</xdr:row>
      <xdr:rowOff>41275</xdr:rowOff>
    </xdr:to>
    <xdr:sp macro="" textlink="">
      <xdr:nvSpPr>
        <xdr:cNvPr id="571" name="楕円 570">
          <a:extLst>
            <a:ext uri="{FF2B5EF4-FFF2-40B4-BE49-F238E27FC236}">
              <a16:creationId xmlns:a16="http://schemas.microsoft.com/office/drawing/2014/main" id="{FD6496D1-7E6F-4059-957B-125B2A7AA1C5}"/>
            </a:ext>
          </a:extLst>
        </xdr:cNvPr>
        <xdr:cNvSpPr/>
      </xdr:nvSpPr>
      <xdr:spPr>
        <a:xfrm>
          <a:off x="11231880" y="140252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161925</xdr:rowOff>
    </xdr:from>
    <xdr:to>
      <xdr:col>71</xdr:col>
      <xdr:colOff>177800</xdr:colOff>
      <xdr:row>84</xdr:row>
      <xdr:rowOff>32386</xdr:rowOff>
    </xdr:to>
    <xdr:cxnSp macro="">
      <xdr:nvCxnSpPr>
        <xdr:cNvPr id="572" name="直線コネクタ 571">
          <a:extLst>
            <a:ext uri="{FF2B5EF4-FFF2-40B4-BE49-F238E27FC236}">
              <a16:creationId xmlns:a16="http://schemas.microsoft.com/office/drawing/2014/main" id="{E84316A5-5524-4702-AD10-8E899D1DC957}"/>
            </a:ext>
          </a:extLst>
        </xdr:cNvPr>
        <xdr:cNvCxnSpPr/>
      </xdr:nvCxnSpPr>
      <xdr:spPr>
        <a:xfrm>
          <a:off x="11282680" y="14076045"/>
          <a:ext cx="78994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573" name="n_1aveValue【消防施設】&#10;有形固定資産減価償却率">
          <a:extLst>
            <a:ext uri="{FF2B5EF4-FFF2-40B4-BE49-F238E27FC236}">
              <a16:creationId xmlns:a16="http://schemas.microsoft.com/office/drawing/2014/main" id="{33725D3C-FF14-4F11-BBE1-50526D9151E4}"/>
            </a:ext>
          </a:extLst>
        </xdr:cNvPr>
        <xdr:cNvSpPr txBox="1"/>
      </xdr:nvSpPr>
      <xdr:spPr>
        <a:xfrm>
          <a:off x="13437244" y="1362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574" name="n_2aveValue【消防施設】&#10;有形固定資産減価償却率">
          <a:extLst>
            <a:ext uri="{FF2B5EF4-FFF2-40B4-BE49-F238E27FC236}">
              <a16:creationId xmlns:a16="http://schemas.microsoft.com/office/drawing/2014/main" id="{5F389BB5-8FEC-4B7B-AEF0-0EAAC818E58B}"/>
            </a:ext>
          </a:extLst>
        </xdr:cNvPr>
        <xdr:cNvSpPr txBox="1"/>
      </xdr:nvSpPr>
      <xdr:spPr>
        <a:xfrm>
          <a:off x="12675244" y="1360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575" name="n_3aveValue【消防施設】&#10;有形固定資産減価償却率">
          <a:extLst>
            <a:ext uri="{FF2B5EF4-FFF2-40B4-BE49-F238E27FC236}">
              <a16:creationId xmlns:a16="http://schemas.microsoft.com/office/drawing/2014/main" id="{2221CB9D-098A-429F-A367-C2D2A15C00EE}"/>
            </a:ext>
          </a:extLst>
        </xdr:cNvPr>
        <xdr:cNvSpPr txBox="1"/>
      </xdr:nvSpPr>
      <xdr:spPr>
        <a:xfrm>
          <a:off x="119005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6" name="n_4aveValue【消防施設】&#10;有形固定資産減価償却率">
          <a:extLst>
            <a:ext uri="{FF2B5EF4-FFF2-40B4-BE49-F238E27FC236}">
              <a16:creationId xmlns:a16="http://schemas.microsoft.com/office/drawing/2014/main" id="{AE4CF5D9-D414-4D93-8881-E284742D641B}"/>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24782</xdr:rowOff>
    </xdr:from>
    <xdr:ext cx="405111" cy="259045"/>
    <xdr:sp macro="" textlink="">
      <xdr:nvSpPr>
        <xdr:cNvPr id="577" name="n_1mainValue【消防施設】&#10;有形固定資産減価償却率">
          <a:extLst>
            <a:ext uri="{FF2B5EF4-FFF2-40B4-BE49-F238E27FC236}">
              <a16:creationId xmlns:a16="http://schemas.microsoft.com/office/drawing/2014/main" id="{CC0340BE-57D1-4081-B4DA-22E377E91B21}"/>
            </a:ext>
          </a:extLst>
        </xdr:cNvPr>
        <xdr:cNvSpPr txBox="1"/>
      </xdr:nvSpPr>
      <xdr:spPr>
        <a:xfrm>
          <a:off x="13437244" y="141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163847</xdr:rowOff>
    </xdr:from>
    <xdr:ext cx="405111" cy="259045"/>
    <xdr:sp macro="" textlink="">
      <xdr:nvSpPr>
        <xdr:cNvPr id="578" name="n_2mainValue【消防施設】&#10;有形固定資産減価償却率">
          <a:extLst>
            <a:ext uri="{FF2B5EF4-FFF2-40B4-BE49-F238E27FC236}">
              <a16:creationId xmlns:a16="http://schemas.microsoft.com/office/drawing/2014/main" id="{7F7C0108-0194-4C8C-9BF2-7A3B2AF47E06}"/>
            </a:ext>
          </a:extLst>
        </xdr:cNvPr>
        <xdr:cNvSpPr txBox="1"/>
      </xdr:nvSpPr>
      <xdr:spPr>
        <a:xfrm>
          <a:off x="12675244"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74313</xdr:rowOff>
    </xdr:from>
    <xdr:ext cx="405111" cy="259045"/>
    <xdr:sp macro="" textlink="">
      <xdr:nvSpPr>
        <xdr:cNvPr id="579" name="n_3mainValue【消防施設】&#10;有形固定資産減価償却率">
          <a:extLst>
            <a:ext uri="{FF2B5EF4-FFF2-40B4-BE49-F238E27FC236}">
              <a16:creationId xmlns:a16="http://schemas.microsoft.com/office/drawing/2014/main" id="{E218CB33-3056-4D85-A2A2-6CB0635B6BAB}"/>
            </a:ext>
          </a:extLst>
        </xdr:cNvPr>
        <xdr:cNvSpPr txBox="1"/>
      </xdr:nvSpPr>
      <xdr:spPr>
        <a:xfrm>
          <a:off x="11900544" y="1415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32402</xdr:rowOff>
    </xdr:from>
    <xdr:ext cx="405111" cy="259045"/>
    <xdr:sp macro="" textlink="">
      <xdr:nvSpPr>
        <xdr:cNvPr id="580" name="n_4mainValue【消防施設】&#10;有形固定資産減価償却率">
          <a:extLst>
            <a:ext uri="{FF2B5EF4-FFF2-40B4-BE49-F238E27FC236}">
              <a16:creationId xmlns:a16="http://schemas.microsoft.com/office/drawing/2014/main" id="{63E7E03E-0293-4CEB-8DDC-9779570940C5}"/>
            </a:ext>
          </a:extLst>
        </xdr:cNvPr>
        <xdr:cNvSpPr txBox="1"/>
      </xdr:nvSpPr>
      <xdr:spPr>
        <a:xfrm>
          <a:off x="11102984" y="1411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12F86519-4DBF-4CD6-AD00-4DE6EEAAF87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1961538F-DC18-4DCA-BF11-9BFC2E8C118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E05BC746-21D7-45A5-B2FE-363E33B8948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273EDE25-ED7A-4799-8BE2-D6DC29E8EC8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038C6795-B131-447D-9FC4-5682193A044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F61CBD5A-C4E4-4756-951E-C67A0999862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F81766F7-1029-4B99-B091-2D48C0D5462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DD7A4438-2891-4697-AE28-22C2CADDDA1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3CED6CF7-F892-43BF-B873-216EA8D39F1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4E4D33E8-07DC-4CD6-8D94-D858536B57C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7E3E7426-2DBE-450F-A2BE-1B1E218F109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6F28898A-734D-466A-ADAD-B807B188123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8BD250ED-A480-406A-B8FE-112454235BEA}"/>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0B4E5383-F189-4831-ACF7-6A7B55C2BB06}"/>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380C5BEB-1AE1-4EA6-99A8-9F6D979E2CF5}"/>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80376A3B-BFC7-4BA3-A11F-0E959C7CB05A}"/>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FFE41DBA-25BE-4545-9549-DEC3A69A1EF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9AAB0209-D8AE-4236-A821-35AD5D624888}"/>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1B5C1AAD-50FB-4833-BF61-B626B9C19D97}"/>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7CD9FCCC-F7E7-4296-BA47-056CBADF73B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BDA839D7-A8FC-4F04-A8D3-4CE3E8E12CA2}"/>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2" name="テキスト ボックス 601">
          <a:extLst>
            <a:ext uri="{FF2B5EF4-FFF2-40B4-BE49-F238E27FC236}">
              <a16:creationId xmlns:a16="http://schemas.microsoft.com/office/drawing/2014/main" id="{1AFC8E9A-50C3-4531-9EA6-D1C5AFD6AE47}"/>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39D69628-0E75-40F0-9E27-DCE402C1252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4" name="テキスト ボックス 603">
          <a:extLst>
            <a:ext uri="{FF2B5EF4-FFF2-40B4-BE49-F238E27FC236}">
              <a16:creationId xmlns:a16="http://schemas.microsoft.com/office/drawing/2014/main" id="{8ACA49F7-5CA4-4887-A886-F658E884D9EE}"/>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106A30E4-757C-4261-847D-59A96A98F7F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6" name="直線コネクタ 605">
          <a:extLst>
            <a:ext uri="{FF2B5EF4-FFF2-40B4-BE49-F238E27FC236}">
              <a16:creationId xmlns:a16="http://schemas.microsoft.com/office/drawing/2014/main" id="{EEBCE6EC-D23D-4151-BBEB-E97C4B3369A2}"/>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7" name="【消防施設】&#10;一人当たり面積最小値テキスト">
          <a:extLst>
            <a:ext uri="{FF2B5EF4-FFF2-40B4-BE49-F238E27FC236}">
              <a16:creationId xmlns:a16="http://schemas.microsoft.com/office/drawing/2014/main" id="{2FD19614-2C40-482C-B5C6-4AEADE064FB0}"/>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8" name="直線コネクタ 607">
          <a:extLst>
            <a:ext uri="{FF2B5EF4-FFF2-40B4-BE49-F238E27FC236}">
              <a16:creationId xmlns:a16="http://schemas.microsoft.com/office/drawing/2014/main" id="{6C5E8F34-AE28-4C76-89FA-817CA5D4F84C}"/>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9" name="【消防施設】&#10;一人当たり面積最大値テキスト">
          <a:extLst>
            <a:ext uri="{FF2B5EF4-FFF2-40B4-BE49-F238E27FC236}">
              <a16:creationId xmlns:a16="http://schemas.microsoft.com/office/drawing/2014/main" id="{DA1E2CFB-5266-472C-BA0A-9B2F8B43DB8B}"/>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10" name="直線コネクタ 609">
          <a:extLst>
            <a:ext uri="{FF2B5EF4-FFF2-40B4-BE49-F238E27FC236}">
              <a16:creationId xmlns:a16="http://schemas.microsoft.com/office/drawing/2014/main" id="{8BD1E405-F9E0-40DA-8D2A-A94DF1B4AE95}"/>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11" name="【消防施設】&#10;一人当たり面積平均値テキスト">
          <a:extLst>
            <a:ext uri="{FF2B5EF4-FFF2-40B4-BE49-F238E27FC236}">
              <a16:creationId xmlns:a16="http://schemas.microsoft.com/office/drawing/2014/main" id="{6666FDC7-9F14-4939-96F4-B38CDC78EDAF}"/>
            </a:ext>
          </a:extLst>
        </xdr:cNvPr>
        <xdr:cNvSpPr txBox="1"/>
      </xdr:nvSpPr>
      <xdr:spPr>
        <a:xfrm>
          <a:off x="19547840" y="14338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12" name="フローチャート: 判断 611">
          <a:extLst>
            <a:ext uri="{FF2B5EF4-FFF2-40B4-BE49-F238E27FC236}">
              <a16:creationId xmlns:a16="http://schemas.microsoft.com/office/drawing/2014/main" id="{1CE8BE1D-241A-4E1C-A2C5-F1C432B85BF4}"/>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3" name="フローチャート: 判断 612">
          <a:extLst>
            <a:ext uri="{FF2B5EF4-FFF2-40B4-BE49-F238E27FC236}">
              <a16:creationId xmlns:a16="http://schemas.microsoft.com/office/drawing/2014/main" id="{CDB7BA46-DEAF-47F3-9E16-0A484A584B10}"/>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4" name="フローチャート: 判断 613">
          <a:extLst>
            <a:ext uri="{FF2B5EF4-FFF2-40B4-BE49-F238E27FC236}">
              <a16:creationId xmlns:a16="http://schemas.microsoft.com/office/drawing/2014/main" id="{FD70D472-09E3-4468-A26A-11205989B969}"/>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5" name="フローチャート: 判断 614">
          <a:extLst>
            <a:ext uri="{FF2B5EF4-FFF2-40B4-BE49-F238E27FC236}">
              <a16:creationId xmlns:a16="http://schemas.microsoft.com/office/drawing/2014/main" id="{A432F7DB-5889-40CB-956E-1095E7D2749E}"/>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6" name="フローチャート: 判断 615">
          <a:extLst>
            <a:ext uri="{FF2B5EF4-FFF2-40B4-BE49-F238E27FC236}">
              <a16:creationId xmlns:a16="http://schemas.microsoft.com/office/drawing/2014/main" id="{A2ADE8AC-47FE-406F-A42A-621BDF6EACB6}"/>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66E21AD7-4FDC-4190-B672-916A6B3BA3B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6D6A134-9342-48EC-AB8B-5C4EF6C957F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7F6BC845-1291-46BE-AC57-60943AE5BBE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8D886EFA-176E-485D-9493-F881C934FC76}"/>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200A8AD-1AAC-4523-B2D6-927ED5986FF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95886</xdr:rowOff>
    </xdr:from>
    <xdr:to>
      <xdr:col>116</xdr:col>
      <xdr:colOff>114300</xdr:colOff>
      <xdr:row>87</xdr:row>
      <xdr:rowOff>26036</xdr:rowOff>
    </xdr:to>
    <xdr:sp macro="" textlink="">
      <xdr:nvSpPr>
        <xdr:cNvPr id="622" name="楕円 621">
          <a:extLst>
            <a:ext uri="{FF2B5EF4-FFF2-40B4-BE49-F238E27FC236}">
              <a16:creationId xmlns:a16="http://schemas.microsoft.com/office/drawing/2014/main" id="{C47BE043-E44C-4F3D-A09A-D4B6A48D72D1}"/>
            </a:ext>
          </a:extLst>
        </xdr:cNvPr>
        <xdr:cNvSpPr/>
      </xdr:nvSpPr>
      <xdr:spPr>
        <a:xfrm>
          <a:off x="19458940" y="145129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44432</xdr:rowOff>
    </xdr:from>
    <xdr:ext cx="469744" cy="259045"/>
    <xdr:sp macro="" textlink="">
      <xdr:nvSpPr>
        <xdr:cNvPr id="623" name="【消防施設】&#10;一人当たり面積該当値テキスト">
          <a:extLst>
            <a:ext uri="{FF2B5EF4-FFF2-40B4-BE49-F238E27FC236}">
              <a16:creationId xmlns:a16="http://schemas.microsoft.com/office/drawing/2014/main" id="{6CB8EBC8-7111-4C62-AE70-980279404C0D}"/>
            </a:ext>
          </a:extLst>
        </xdr:cNvPr>
        <xdr:cNvSpPr txBox="1"/>
      </xdr:nvSpPr>
      <xdr:spPr>
        <a:xfrm>
          <a:off x="19547840" y="1446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96376</xdr:rowOff>
    </xdr:from>
    <xdr:to>
      <xdr:col>112</xdr:col>
      <xdr:colOff>38100</xdr:colOff>
      <xdr:row>87</xdr:row>
      <xdr:rowOff>26526</xdr:rowOff>
    </xdr:to>
    <xdr:sp macro="" textlink="">
      <xdr:nvSpPr>
        <xdr:cNvPr id="624" name="楕円 623">
          <a:extLst>
            <a:ext uri="{FF2B5EF4-FFF2-40B4-BE49-F238E27FC236}">
              <a16:creationId xmlns:a16="http://schemas.microsoft.com/office/drawing/2014/main" id="{A2A71C86-898C-4922-AA2D-16DC4B0A2943}"/>
            </a:ext>
          </a:extLst>
        </xdr:cNvPr>
        <xdr:cNvSpPr/>
      </xdr:nvSpPr>
      <xdr:spPr>
        <a:xfrm>
          <a:off x="18735040" y="145134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146686</xdr:rowOff>
    </xdr:from>
    <xdr:to>
      <xdr:col>116</xdr:col>
      <xdr:colOff>63500</xdr:colOff>
      <xdr:row>86</xdr:row>
      <xdr:rowOff>147176</xdr:rowOff>
    </xdr:to>
    <xdr:cxnSp macro="">
      <xdr:nvCxnSpPr>
        <xdr:cNvPr id="625" name="直線コネクタ 624">
          <a:extLst>
            <a:ext uri="{FF2B5EF4-FFF2-40B4-BE49-F238E27FC236}">
              <a16:creationId xmlns:a16="http://schemas.microsoft.com/office/drawing/2014/main" id="{D3E3F0AB-142B-464C-9E5A-53A443D06766}"/>
            </a:ext>
          </a:extLst>
        </xdr:cNvPr>
        <xdr:cNvCxnSpPr/>
      </xdr:nvCxnSpPr>
      <xdr:spPr>
        <a:xfrm flipV="1">
          <a:off x="18778220" y="14563726"/>
          <a:ext cx="73152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97518</xdr:rowOff>
    </xdr:from>
    <xdr:to>
      <xdr:col>107</xdr:col>
      <xdr:colOff>101600</xdr:colOff>
      <xdr:row>87</xdr:row>
      <xdr:rowOff>27668</xdr:rowOff>
    </xdr:to>
    <xdr:sp macro="" textlink="">
      <xdr:nvSpPr>
        <xdr:cNvPr id="626" name="楕円 625">
          <a:extLst>
            <a:ext uri="{FF2B5EF4-FFF2-40B4-BE49-F238E27FC236}">
              <a16:creationId xmlns:a16="http://schemas.microsoft.com/office/drawing/2014/main" id="{9F4E8EFD-AF2A-4292-841F-21F5A2661400}"/>
            </a:ext>
          </a:extLst>
        </xdr:cNvPr>
        <xdr:cNvSpPr/>
      </xdr:nvSpPr>
      <xdr:spPr>
        <a:xfrm>
          <a:off x="17937480" y="145145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147176</xdr:rowOff>
    </xdr:from>
    <xdr:to>
      <xdr:col>111</xdr:col>
      <xdr:colOff>177800</xdr:colOff>
      <xdr:row>86</xdr:row>
      <xdr:rowOff>148318</xdr:rowOff>
    </xdr:to>
    <xdr:cxnSp macro="">
      <xdr:nvCxnSpPr>
        <xdr:cNvPr id="627" name="直線コネクタ 626">
          <a:extLst>
            <a:ext uri="{FF2B5EF4-FFF2-40B4-BE49-F238E27FC236}">
              <a16:creationId xmlns:a16="http://schemas.microsoft.com/office/drawing/2014/main" id="{89623C25-2369-4C7E-99E6-708D16D8F1E4}"/>
            </a:ext>
          </a:extLst>
        </xdr:cNvPr>
        <xdr:cNvCxnSpPr/>
      </xdr:nvCxnSpPr>
      <xdr:spPr>
        <a:xfrm flipV="1">
          <a:off x="17988280" y="14564216"/>
          <a:ext cx="78994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98988</xdr:rowOff>
    </xdr:from>
    <xdr:to>
      <xdr:col>102</xdr:col>
      <xdr:colOff>165100</xdr:colOff>
      <xdr:row>87</xdr:row>
      <xdr:rowOff>29138</xdr:rowOff>
    </xdr:to>
    <xdr:sp macro="" textlink="">
      <xdr:nvSpPr>
        <xdr:cNvPr id="628" name="楕円 627">
          <a:extLst>
            <a:ext uri="{FF2B5EF4-FFF2-40B4-BE49-F238E27FC236}">
              <a16:creationId xmlns:a16="http://schemas.microsoft.com/office/drawing/2014/main" id="{51FBB297-E3B1-42BE-AE3C-6EB63F31CD5F}"/>
            </a:ext>
          </a:extLst>
        </xdr:cNvPr>
        <xdr:cNvSpPr/>
      </xdr:nvSpPr>
      <xdr:spPr>
        <a:xfrm>
          <a:off x="17162780" y="145160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148318</xdr:rowOff>
    </xdr:from>
    <xdr:to>
      <xdr:col>107</xdr:col>
      <xdr:colOff>50800</xdr:colOff>
      <xdr:row>86</xdr:row>
      <xdr:rowOff>149788</xdr:rowOff>
    </xdr:to>
    <xdr:cxnSp macro="">
      <xdr:nvCxnSpPr>
        <xdr:cNvPr id="629" name="直線コネクタ 628">
          <a:extLst>
            <a:ext uri="{FF2B5EF4-FFF2-40B4-BE49-F238E27FC236}">
              <a16:creationId xmlns:a16="http://schemas.microsoft.com/office/drawing/2014/main" id="{BB65D501-3C19-45F8-BAD0-5389116BA2D2}"/>
            </a:ext>
          </a:extLst>
        </xdr:cNvPr>
        <xdr:cNvCxnSpPr/>
      </xdr:nvCxnSpPr>
      <xdr:spPr>
        <a:xfrm flipV="1">
          <a:off x="17213580" y="14565358"/>
          <a:ext cx="7747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99640</xdr:rowOff>
    </xdr:from>
    <xdr:to>
      <xdr:col>98</xdr:col>
      <xdr:colOff>38100</xdr:colOff>
      <xdr:row>87</xdr:row>
      <xdr:rowOff>29790</xdr:rowOff>
    </xdr:to>
    <xdr:sp macro="" textlink="">
      <xdr:nvSpPr>
        <xdr:cNvPr id="630" name="楕円 629">
          <a:extLst>
            <a:ext uri="{FF2B5EF4-FFF2-40B4-BE49-F238E27FC236}">
              <a16:creationId xmlns:a16="http://schemas.microsoft.com/office/drawing/2014/main" id="{D97B9496-8FDA-42B2-9EB1-2111CBEC5930}"/>
            </a:ext>
          </a:extLst>
        </xdr:cNvPr>
        <xdr:cNvSpPr/>
      </xdr:nvSpPr>
      <xdr:spPr>
        <a:xfrm>
          <a:off x="16388080" y="14516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149788</xdr:rowOff>
    </xdr:from>
    <xdr:to>
      <xdr:col>102</xdr:col>
      <xdr:colOff>114300</xdr:colOff>
      <xdr:row>86</xdr:row>
      <xdr:rowOff>150440</xdr:rowOff>
    </xdr:to>
    <xdr:cxnSp macro="">
      <xdr:nvCxnSpPr>
        <xdr:cNvPr id="631" name="直線コネクタ 630">
          <a:extLst>
            <a:ext uri="{FF2B5EF4-FFF2-40B4-BE49-F238E27FC236}">
              <a16:creationId xmlns:a16="http://schemas.microsoft.com/office/drawing/2014/main" id="{319947B7-3BBF-4CAF-AFC1-96C2CD43226D}"/>
            </a:ext>
          </a:extLst>
        </xdr:cNvPr>
        <xdr:cNvCxnSpPr/>
      </xdr:nvCxnSpPr>
      <xdr:spPr>
        <a:xfrm flipV="1">
          <a:off x="16431260" y="14566828"/>
          <a:ext cx="78232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32" name="n_1aveValue【消防施設】&#10;一人当たり面積">
          <a:extLst>
            <a:ext uri="{FF2B5EF4-FFF2-40B4-BE49-F238E27FC236}">
              <a16:creationId xmlns:a16="http://schemas.microsoft.com/office/drawing/2014/main" id="{BE27EAAD-54C3-44D8-A495-EF45F0AD315B}"/>
            </a:ext>
          </a:extLst>
        </xdr:cNvPr>
        <xdr:cNvSpPr txBox="1"/>
      </xdr:nvSpPr>
      <xdr:spPr>
        <a:xfrm>
          <a:off x="18561127" y="1426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3" name="n_2aveValue【消防施設】&#10;一人当たり面積">
          <a:extLst>
            <a:ext uri="{FF2B5EF4-FFF2-40B4-BE49-F238E27FC236}">
              <a16:creationId xmlns:a16="http://schemas.microsoft.com/office/drawing/2014/main" id="{B8B5E99B-C954-4516-B144-66FBB9871BEA}"/>
            </a:ext>
          </a:extLst>
        </xdr:cNvPr>
        <xdr:cNvSpPr txBox="1"/>
      </xdr:nvSpPr>
      <xdr:spPr>
        <a:xfrm>
          <a:off x="17776267" y="1427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4" name="n_3aveValue【消防施設】&#10;一人当たり面積">
          <a:extLst>
            <a:ext uri="{FF2B5EF4-FFF2-40B4-BE49-F238E27FC236}">
              <a16:creationId xmlns:a16="http://schemas.microsoft.com/office/drawing/2014/main" id="{25E72E1E-109C-4700-BE68-A9C20D0E6CC1}"/>
            </a:ext>
          </a:extLst>
        </xdr:cNvPr>
        <xdr:cNvSpPr txBox="1"/>
      </xdr:nvSpPr>
      <xdr:spPr>
        <a:xfrm>
          <a:off x="17001567" y="1427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35" name="n_4aveValue【消防施設】&#10;一人当たり面積">
          <a:extLst>
            <a:ext uri="{FF2B5EF4-FFF2-40B4-BE49-F238E27FC236}">
              <a16:creationId xmlns:a16="http://schemas.microsoft.com/office/drawing/2014/main" id="{59EEC679-8280-40DA-A6E6-3E690F040C19}"/>
            </a:ext>
          </a:extLst>
        </xdr:cNvPr>
        <xdr:cNvSpPr txBox="1"/>
      </xdr:nvSpPr>
      <xdr:spPr>
        <a:xfrm>
          <a:off x="16226867" y="1427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17653</xdr:rowOff>
    </xdr:from>
    <xdr:ext cx="469744" cy="259045"/>
    <xdr:sp macro="" textlink="">
      <xdr:nvSpPr>
        <xdr:cNvPr id="636" name="n_1mainValue【消防施設】&#10;一人当たり面積">
          <a:extLst>
            <a:ext uri="{FF2B5EF4-FFF2-40B4-BE49-F238E27FC236}">
              <a16:creationId xmlns:a16="http://schemas.microsoft.com/office/drawing/2014/main" id="{550F661A-4F85-4E6E-87A9-63E56F603AE3}"/>
            </a:ext>
          </a:extLst>
        </xdr:cNvPr>
        <xdr:cNvSpPr txBox="1"/>
      </xdr:nvSpPr>
      <xdr:spPr>
        <a:xfrm>
          <a:off x="18561127" y="146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18795</xdr:rowOff>
    </xdr:from>
    <xdr:ext cx="469744" cy="259045"/>
    <xdr:sp macro="" textlink="">
      <xdr:nvSpPr>
        <xdr:cNvPr id="637" name="n_2mainValue【消防施設】&#10;一人当たり面積">
          <a:extLst>
            <a:ext uri="{FF2B5EF4-FFF2-40B4-BE49-F238E27FC236}">
              <a16:creationId xmlns:a16="http://schemas.microsoft.com/office/drawing/2014/main" id="{14659EB2-28C2-457D-B49E-1819113EA31A}"/>
            </a:ext>
          </a:extLst>
        </xdr:cNvPr>
        <xdr:cNvSpPr txBox="1"/>
      </xdr:nvSpPr>
      <xdr:spPr>
        <a:xfrm>
          <a:off x="17776267" y="146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20265</xdr:rowOff>
    </xdr:from>
    <xdr:ext cx="469744" cy="259045"/>
    <xdr:sp macro="" textlink="">
      <xdr:nvSpPr>
        <xdr:cNvPr id="638" name="n_3mainValue【消防施設】&#10;一人当たり面積">
          <a:extLst>
            <a:ext uri="{FF2B5EF4-FFF2-40B4-BE49-F238E27FC236}">
              <a16:creationId xmlns:a16="http://schemas.microsoft.com/office/drawing/2014/main" id="{4F19DF78-74CD-4E1C-BE99-C40B807B9C8F}"/>
            </a:ext>
          </a:extLst>
        </xdr:cNvPr>
        <xdr:cNvSpPr txBox="1"/>
      </xdr:nvSpPr>
      <xdr:spPr>
        <a:xfrm>
          <a:off x="17001567" y="1460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20917</xdr:rowOff>
    </xdr:from>
    <xdr:ext cx="469744" cy="259045"/>
    <xdr:sp macro="" textlink="">
      <xdr:nvSpPr>
        <xdr:cNvPr id="639" name="n_4mainValue【消防施設】&#10;一人当たり面積">
          <a:extLst>
            <a:ext uri="{FF2B5EF4-FFF2-40B4-BE49-F238E27FC236}">
              <a16:creationId xmlns:a16="http://schemas.microsoft.com/office/drawing/2014/main" id="{D1291FD2-63AA-4F7C-9D47-8EFC8FAD10AE}"/>
            </a:ext>
          </a:extLst>
        </xdr:cNvPr>
        <xdr:cNvSpPr txBox="1"/>
      </xdr:nvSpPr>
      <xdr:spPr>
        <a:xfrm>
          <a:off x="16226867" y="1460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A0CD9138-E471-478A-A616-FF727A7DF8D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887F4D66-9605-4E49-B133-1F0BDEDC851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2FEF3ED1-2749-41CB-820F-51345869527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8B722EA1-C510-4FAE-8979-2594917A870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F6356F3A-93AE-46F5-B619-FE47298637C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3C12553A-EEDC-48BC-ADF3-1B0D210D613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5F168A08-17C9-442B-A264-5DA2502DD99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D9F0899A-D753-4C95-B4C2-45D51DF2457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5006591C-3F11-4835-8040-76D935B7D74C}"/>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FCAE9508-14AE-4BAD-AE96-A784EC633F1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FB02A256-DE05-4A32-A78A-2031D891B4A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1" name="直線コネクタ 650">
          <a:extLst>
            <a:ext uri="{FF2B5EF4-FFF2-40B4-BE49-F238E27FC236}">
              <a16:creationId xmlns:a16="http://schemas.microsoft.com/office/drawing/2014/main" id="{D29B5659-E3DA-4D17-8E02-9141E3B37B3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2" name="テキスト ボックス 651">
          <a:extLst>
            <a:ext uri="{FF2B5EF4-FFF2-40B4-BE49-F238E27FC236}">
              <a16:creationId xmlns:a16="http://schemas.microsoft.com/office/drawing/2014/main" id="{53DB2027-70ED-4286-809D-618E8DAA4EB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3" name="直線コネクタ 652">
          <a:extLst>
            <a:ext uri="{FF2B5EF4-FFF2-40B4-BE49-F238E27FC236}">
              <a16:creationId xmlns:a16="http://schemas.microsoft.com/office/drawing/2014/main" id="{6C115879-AB17-456F-AEBA-EA7E03D04E2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4" name="テキスト ボックス 653">
          <a:extLst>
            <a:ext uri="{FF2B5EF4-FFF2-40B4-BE49-F238E27FC236}">
              <a16:creationId xmlns:a16="http://schemas.microsoft.com/office/drawing/2014/main" id="{9A4D66A1-B39D-4547-9B11-42B87AD3EB6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5" name="直線コネクタ 654">
          <a:extLst>
            <a:ext uri="{FF2B5EF4-FFF2-40B4-BE49-F238E27FC236}">
              <a16:creationId xmlns:a16="http://schemas.microsoft.com/office/drawing/2014/main" id="{80047928-CCF7-49D5-8E7C-C97449109D4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6" name="テキスト ボックス 655">
          <a:extLst>
            <a:ext uri="{FF2B5EF4-FFF2-40B4-BE49-F238E27FC236}">
              <a16:creationId xmlns:a16="http://schemas.microsoft.com/office/drawing/2014/main" id="{181886F0-A3C3-4277-8667-8EA6309A484C}"/>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7" name="直線コネクタ 656">
          <a:extLst>
            <a:ext uri="{FF2B5EF4-FFF2-40B4-BE49-F238E27FC236}">
              <a16:creationId xmlns:a16="http://schemas.microsoft.com/office/drawing/2014/main" id="{A0A40DBB-0790-4BA1-82F2-37CB0D7AC4D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8" name="テキスト ボックス 657">
          <a:extLst>
            <a:ext uri="{FF2B5EF4-FFF2-40B4-BE49-F238E27FC236}">
              <a16:creationId xmlns:a16="http://schemas.microsoft.com/office/drawing/2014/main" id="{27A92C92-58E8-4CFE-BCAE-580A93525E9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9" name="直線コネクタ 658">
          <a:extLst>
            <a:ext uri="{FF2B5EF4-FFF2-40B4-BE49-F238E27FC236}">
              <a16:creationId xmlns:a16="http://schemas.microsoft.com/office/drawing/2014/main" id="{69B631BF-A8D2-4C0D-B75C-C44B01C6BE8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0" name="テキスト ボックス 659">
          <a:extLst>
            <a:ext uri="{FF2B5EF4-FFF2-40B4-BE49-F238E27FC236}">
              <a16:creationId xmlns:a16="http://schemas.microsoft.com/office/drawing/2014/main" id="{B8593BD1-9A42-4DDD-8C82-8FB3E1271DD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1" name="直線コネクタ 660">
          <a:extLst>
            <a:ext uri="{FF2B5EF4-FFF2-40B4-BE49-F238E27FC236}">
              <a16:creationId xmlns:a16="http://schemas.microsoft.com/office/drawing/2014/main" id="{164D9B36-104D-4683-9962-F3539887CAC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2" name="テキスト ボックス 661">
          <a:extLst>
            <a:ext uri="{FF2B5EF4-FFF2-40B4-BE49-F238E27FC236}">
              <a16:creationId xmlns:a16="http://schemas.microsoft.com/office/drawing/2014/main" id="{0A68C89D-12F2-4AAC-8342-58B456EBD45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CC8F121E-DE41-48BD-953A-AE8CE84F6FB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庁舎】&#10;有形固定資産減価償却率グラフ枠">
          <a:extLst>
            <a:ext uri="{FF2B5EF4-FFF2-40B4-BE49-F238E27FC236}">
              <a16:creationId xmlns:a16="http://schemas.microsoft.com/office/drawing/2014/main" id="{88075EF3-BA64-43CD-BDE5-0F0651510FA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5" name="直線コネクタ 664">
          <a:extLst>
            <a:ext uri="{FF2B5EF4-FFF2-40B4-BE49-F238E27FC236}">
              <a16:creationId xmlns:a16="http://schemas.microsoft.com/office/drawing/2014/main" id="{CDA4F9A7-8752-46EC-AB10-FB231895825E}"/>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6" name="【庁舎】&#10;有形固定資産減価償却率最小値テキスト">
          <a:extLst>
            <a:ext uri="{FF2B5EF4-FFF2-40B4-BE49-F238E27FC236}">
              <a16:creationId xmlns:a16="http://schemas.microsoft.com/office/drawing/2014/main" id="{DAFDEFD7-C402-41E0-8A77-730199CD5E57}"/>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7" name="直線コネクタ 666">
          <a:extLst>
            <a:ext uri="{FF2B5EF4-FFF2-40B4-BE49-F238E27FC236}">
              <a16:creationId xmlns:a16="http://schemas.microsoft.com/office/drawing/2014/main" id="{E2FDFA72-7DAA-4658-9B4E-4E202F78B632}"/>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8" name="【庁舎】&#10;有形固定資産減価償却率最大値テキスト">
          <a:extLst>
            <a:ext uri="{FF2B5EF4-FFF2-40B4-BE49-F238E27FC236}">
              <a16:creationId xmlns:a16="http://schemas.microsoft.com/office/drawing/2014/main" id="{2F92A803-3CFD-4900-BF14-2FB5380A067E}"/>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9" name="直線コネクタ 668">
          <a:extLst>
            <a:ext uri="{FF2B5EF4-FFF2-40B4-BE49-F238E27FC236}">
              <a16:creationId xmlns:a16="http://schemas.microsoft.com/office/drawing/2014/main" id="{946C35BD-E13F-4033-AA46-0394077AA50D}"/>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670" name="【庁舎】&#10;有形固定資産減価償却率平均値テキスト">
          <a:extLst>
            <a:ext uri="{FF2B5EF4-FFF2-40B4-BE49-F238E27FC236}">
              <a16:creationId xmlns:a16="http://schemas.microsoft.com/office/drawing/2014/main" id="{E7D4F25C-B11C-4C06-8B10-1641608820AE}"/>
            </a:ext>
          </a:extLst>
        </xdr:cNvPr>
        <xdr:cNvSpPr txBox="1"/>
      </xdr:nvSpPr>
      <xdr:spPr>
        <a:xfrm>
          <a:off x="14414500" y="175396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71" name="フローチャート: 判断 670">
          <a:extLst>
            <a:ext uri="{FF2B5EF4-FFF2-40B4-BE49-F238E27FC236}">
              <a16:creationId xmlns:a16="http://schemas.microsoft.com/office/drawing/2014/main" id="{666C0A1F-F750-4E1E-86E5-3295A1835CC2}"/>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72" name="フローチャート: 判断 671">
          <a:extLst>
            <a:ext uri="{FF2B5EF4-FFF2-40B4-BE49-F238E27FC236}">
              <a16:creationId xmlns:a16="http://schemas.microsoft.com/office/drawing/2014/main" id="{375278AC-75DC-4AFC-9E44-0692F87F6C29}"/>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3" name="フローチャート: 判断 672">
          <a:extLst>
            <a:ext uri="{FF2B5EF4-FFF2-40B4-BE49-F238E27FC236}">
              <a16:creationId xmlns:a16="http://schemas.microsoft.com/office/drawing/2014/main" id="{811AE23B-D128-4363-853E-FB2B16E52164}"/>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4" name="フローチャート: 判断 673">
          <a:extLst>
            <a:ext uri="{FF2B5EF4-FFF2-40B4-BE49-F238E27FC236}">
              <a16:creationId xmlns:a16="http://schemas.microsoft.com/office/drawing/2014/main" id="{F1E13324-447F-496C-9431-BE10CA3AC945}"/>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5" name="フローチャート: 判断 674">
          <a:extLst>
            <a:ext uri="{FF2B5EF4-FFF2-40B4-BE49-F238E27FC236}">
              <a16:creationId xmlns:a16="http://schemas.microsoft.com/office/drawing/2014/main" id="{FECA1099-F01A-4EFD-9A0B-7AB7C56DFC4A}"/>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BDB6435-F52F-4031-98A3-D53980EE787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2AE280C-E29F-455C-92A2-83894CD6DB8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5173393-C07C-48CE-A335-BA7BAF5BD91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9DEA310-C822-4F1B-B339-3E4810FAC70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75250D5-21D8-4E7D-880D-D8A448FC0FD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62956</xdr:rowOff>
    </xdr:from>
    <xdr:to>
      <xdr:col>85</xdr:col>
      <xdr:colOff>177800</xdr:colOff>
      <xdr:row>103</xdr:row>
      <xdr:rowOff>164556</xdr:rowOff>
    </xdr:to>
    <xdr:sp macro="" textlink="">
      <xdr:nvSpPr>
        <xdr:cNvPr id="681" name="楕円 680">
          <a:extLst>
            <a:ext uri="{FF2B5EF4-FFF2-40B4-BE49-F238E27FC236}">
              <a16:creationId xmlns:a16="http://schemas.microsoft.com/office/drawing/2014/main" id="{3161BA4A-F37C-4151-865D-F91B81141EDD}"/>
            </a:ext>
          </a:extLst>
        </xdr:cNvPr>
        <xdr:cNvSpPr/>
      </xdr:nvSpPr>
      <xdr:spPr>
        <a:xfrm>
          <a:off x="14325600" y="1732987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85833</xdr:rowOff>
    </xdr:from>
    <xdr:ext cx="405111" cy="259045"/>
    <xdr:sp macro="" textlink="">
      <xdr:nvSpPr>
        <xdr:cNvPr id="682" name="【庁舎】&#10;有形固定資産減価償却率該当値テキスト">
          <a:extLst>
            <a:ext uri="{FF2B5EF4-FFF2-40B4-BE49-F238E27FC236}">
              <a16:creationId xmlns:a16="http://schemas.microsoft.com/office/drawing/2014/main" id="{D1FC55E3-D63C-4777-B4DF-C3E97B46ECEB}"/>
            </a:ext>
          </a:extLst>
        </xdr:cNvPr>
        <xdr:cNvSpPr txBox="1"/>
      </xdr:nvSpPr>
      <xdr:spPr>
        <a:xfrm>
          <a:off x="14414500" y="1718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33564</xdr:rowOff>
    </xdr:from>
    <xdr:to>
      <xdr:col>81</xdr:col>
      <xdr:colOff>101600</xdr:colOff>
      <xdr:row>103</xdr:row>
      <xdr:rowOff>135164</xdr:rowOff>
    </xdr:to>
    <xdr:sp macro="" textlink="">
      <xdr:nvSpPr>
        <xdr:cNvPr id="683" name="楕円 682">
          <a:extLst>
            <a:ext uri="{FF2B5EF4-FFF2-40B4-BE49-F238E27FC236}">
              <a16:creationId xmlns:a16="http://schemas.microsoft.com/office/drawing/2014/main" id="{218D91D6-0886-45FC-A2D9-CA7628895420}"/>
            </a:ext>
          </a:extLst>
        </xdr:cNvPr>
        <xdr:cNvSpPr/>
      </xdr:nvSpPr>
      <xdr:spPr>
        <a:xfrm>
          <a:off x="13578840" y="1730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84364</xdr:rowOff>
    </xdr:from>
    <xdr:to>
      <xdr:col>85</xdr:col>
      <xdr:colOff>127000</xdr:colOff>
      <xdr:row>103</xdr:row>
      <xdr:rowOff>113756</xdr:rowOff>
    </xdr:to>
    <xdr:cxnSp macro="">
      <xdr:nvCxnSpPr>
        <xdr:cNvPr id="684" name="直線コネクタ 683">
          <a:extLst>
            <a:ext uri="{FF2B5EF4-FFF2-40B4-BE49-F238E27FC236}">
              <a16:creationId xmlns:a16="http://schemas.microsoft.com/office/drawing/2014/main" id="{08A23636-7CFF-4BB7-B12C-CA9B739D0C88}"/>
            </a:ext>
          </a:extLst>
        </xdr:cNvPr>
        <xdr:cNvCxnSpPr/>
      </xdr:nvCxnSpPr>
      <xdr:spPr>
        <a:xfrm>
          <a:off x="13629640" y="17351284"/>
          <a:ext cx="74676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170724</xdr:rowOff>
    </xdr:from>
    <xdr:to>
      <xdr:col>76</xdr:col>
      <xdr:colOff>165100</xdr:colOff>
      <xdr:row>103</xdr:row>
      <xdr:rowOff>100874</xdr:rowOff>
    </xdr:to>
    <xdr:sp macro="" textlink="">
      <xdr:nvSpPr>
        <xdr:cNvPr id="685" name="楕円 684">
          <a:extLst>
            <a:ext uri="{FF2B5EF4-FFF2-40B4-BE49-F238E27FC236}">
              <a16:creationId xmlns:a16="http://schemas.microsoft.com/office/drawing/2014/main" id="{2DBF23E8-24B2-429B-889C-90800E9FF866}"/>
            </a:ext>
          </a:extLst>
        </xdr:cNvPr>
        <xdr:cNvSpPr/>
      </xdr:nvSpPr>
      <xdr:spPr>
        <a:xfrm>
          <a:off x="12804140" y="172700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50074</xdr:rowOff>
    </xdr:from>
    <xdr:to>
      <xdr:col>81</xdr:col>
      <xdr:colOff>50800</xdr:colOff>
      <xdr:row>103</xdr:row>
      <xdr:rowOff>84364</xdr:rowOff>
    </xdr:to>
    <xdr:cxnSp macro="">
      <xdr:nvCxnSpPr>
        <xdr:cNvPr id="686" name="直線コネクタ 685">
          <a:extLst>
            <a:ext uri="{FF2B5EF4-FFF2-40B4-BE49-F238E27FC236}">
              <a16:creationId xmlns:a16="http://schemas.microsoft.com/office/drawing/2014/main" id="{BDB3C5B8-DD84-4B1F-8B3E-39197727F412}"/>
            </a:ext>
          </a:extLst>
        </xdr:cNvPr>
        <xdr:cNvCxnSpPr/>
      </xdr:nvCxnSpPr>
      <xdr:spPr>
        <a:xfrm>
          <a:off x="12854940" y="17316994"/>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136434</xdr:rowOff>
    </xdr:from>
    <xdr:to>
      <xdr:col>72</xdr:col>
      <xdr:colOff>38100</xdr:colOff>
      <xdr:row>103</xdr:row>
      <xdr:rowOff>66584</xdr:rowOff>
    </xdr:to>
    <xdr:sp macro="" textlink="">
      <xdr:nvSpPr>
        <xdr:cNvPr id="687" name="楕円 686">
          <a:extLst>
            <a:ext uri="{FF2B5EF4-FFF2-40B4-BE49-F238E27FC236}">
              <a16:creationId xmlns:a16="http://schemas.microsoft.com/office/drawing/2014/main" id="{F89F214B-A6A8-47A9-9FF7-5ADD0B68A571}"/>
            </a:ext>
          </a:extLst>
        </xdr:cNvPr>
        <xdr:cNvSpPr/>
      </xdr:nvSpPr>
      <xdr:spPr>
        <a:xfrm>
          <a:off x="12029440" y="172357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15784</xdr:rowOff>
    </xdr:from>
    <xdr:to>
      <xdr:col>76</xdr:col>
      <xdr:colOff>114300</xdr:colOff>
      <xdr:row>103</xdr:row>
      <xdr:rowOff>50074</xdr:rowOff>
    </xdr:to>
    <xdr:cxnSp macro="">
      <xdr:nvCxnSpPr>
        <xdr:cNvPr id="688" name="直線コネクタ 687">
          <a:extLst>
            <a:ext uri="{FF2B5EF4-FFF2-40B4-BE49-F238E27FC236}">
              <a16:creationId xmlns:a16="http://schemas.microsoft.com/office/drawing/2014/main" id="{4999C6B1-F627-4C7E-9ECC-F1C9A2B9E887}"/>
            </a:ext>
          </a:extLst>
        </xdr:cNvPr>
        <xdr:cNvCxnSpPr/>
      </xdr:nvCxnSpPr>
      <xdr:spPr>
        <a:xfrm>
          <a:off x="12072620" y="1728270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102144</xdr:rowOff>
    </xdr:from>
    <xdr:to>
      <xdr:col>67</xdr:col>
      <xdr:colOff>101600</xdr:colOff>
      <xdr:row>103</xdr:row>
      <xdr:rowOff>32294</xdr:rowOff>
    </xdr:to>
    <xdr:sp macro="" textlink="">
      <xdr:nvSpPr>
        <xdr:cNvPr id="689" name="楕円 688">
          <a:extLst>
            <a:ext uri="{FF2B5EF4-FFF2-40B4-BE49-F238E27FC236}">
              <a16:creationId xmlns:a16="http://schemas.microsoft.com/office/drawing/2014/main" id="{3E46F000-79A1-4D55-A539-1AAF8A38EF75}"/>
            </a:ext>
          </a:extLst>
        </xdr:cNvPr>
        <xdr:cNvSpPr/>
      </xdr:nvSpPr>
      <xdr:spPr>
        <a:xfrm>
          <a:off x="11231880" y="172014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152944</xdr:rowOff>
    </xdr:from>
    <xdr:to>
      <xdr:col>71</xdr:col>
      <xdr:colOff>177800</xdr:colOff>
      <xdr:row>103</xdr:row>
      <xdr:rowOff>15784</xdr:rowOff>
    </xdr:to>
    <xdr:cxnSp macro="">
      <xdr:nvCxnSpPr>
        <xdr:cNvPr id="690" name="直線コネクタ 689">
          <a:extLst>
            <a:ext uri="{FF2B5EF4-FFF2-40B4-BE49-F238E27FC236}">
              <a16:creationId xmlns:a16="http://schemas.microsoft.com/office/drawing/2014/main" id="{D8DF4E8B-4868-4406-BC0C-8749DE788A2D}"/>
            </a:ext>
          </a:extLst>
        </xdr:cNvPr>
        <xdr:cNvCxnSpPr/>
      </xdr:nvCxnSpPr>
      <xdr:spPr>
        <a:xfrm>
          <a:off x="11282680" y="17252224"/>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691" name="n_1aveValue【庁舎】&#10;有形固定資産減価償却率">
          <a:extLst>
            <a:ext uri="{FF2B5EF4-FFF2-40B4-BE49-F238E27FC236}">
              <a16:creationId xmlns:a16="http://schemas.microsoft.com/office/drawing/2014/main" id="{8D8C7826-9A35-4127-8C20-0F64293FDAFE}"/>
            </a:ext>
          </a:extLst>
        </xdr:cNvPr>
        <xdr:cNvSpPr txBox="1"/>
      </xdr:nvSpPr>
      <xdr:spPr>
        <a:xfrm>
          <a:off x="13437244" y="17699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692" name="n_2aveValue【庁舎】&#10;有形固定資産減価償却率">
          <a:extLst>
            <a:ext uri="{FF2B5EF4-FFF2-40B4-BE49-F238E27FC236}">
              <a16:creationId xmlns:a16="http://schemas.microsoft.com/office/drawing/2014/main" id="{0389740E-04D3-4BED-B290-02ED231F1F46}"/>
            </a:ext>
          </a:extLst>
        </xdr:cNvPr>
        <xdr:cNvSpPr txBox="1"/>
      </xdr:nvSpPr>
      <xdr:spPr>
        <a:xfrm>
          <a:off x="1267524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693" name="n_3aveValue【庁舎】&#10;有形固定資産減価償却率">
          <a:extLst>
            <a:ext uri="{FF2B5EF4-FFF2-40B4-BE49-F238E27FC236}">
              <a16:creationId xmlns:a16="http://schemas.microsoft.com/office/drawing/2014/main" id="{4A75CC21-5D05-48CA-B7B9-C9A2FB10D286}"/>
            </a:ext>
          </a:extLst>
        </xdr:cNvPr>
        <xdr:cNvSpPr txBox="1"/>
      </xdr:nvSpPr>
      <xdr:spPr>
        <a:xfrm>
          <a:off x="119005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4" name="n_4aveValue【庁舎】&#10;有形固定資産減価償却率">
          <a:extLst>
            <a:ext uri="{FF2B5EF4-FFF2-40B4-BE49-F238E27FC236}">
              <a16:creationId xmlns:a16="http://schemas.microsoft.com/office/drawing/2014/main" id="{4D2EED36-CBC9-4C1A-A97F-E36CD9AAD0B7}"/>
            </a:ext>
          </a:extLst>
        </xdr:cNvPr>
        <xdr:cNvSpPr txBox="1"/>
      </xdr:nvSpPr>
      <xdr:spPr>
        <a:xfrm>
          <a:off x="1110298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151691</xdr:rowOff>
    </xdr:from>
    <xdr:ext cx="405111" cy="259045"/>
    <xdr:sp macro="" textlink="">
      <xdr:nvSpPr>
        <xdr:cNvPr id="695" name="n_1mainValue【庁舎】&#10;有形固定資産減価償却率">
          <a:extLst>
            <a:ext uri="{FF2B5EF4-FFF2-40B4-BE49-F238E27FC236}">
              <a16:creationId xmlns:a16="http://schemas.microsoft.com/office/drawing/2014/main" id="{F2680A71-92B0-47F1-91F8-E73BE3E8F269}"/>
            </a:ext>
          </a:extLst>
        </xdr:cNvPr>
        <xdr:cNvSpPr txBox="1"/>
      </xdr:nvSpPr>
      <xdr:spPr>
        <a:xfrm>
          <a:off x="13437244" y="1708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117401</xdr:rowOff>
    </xdr:from>
    <xdr:ext cx="405111" cy="259045"/>
    <xdr:sp macro="" textlink="">
      <xdr:nvSpPr>
        <xdr:cNvPr id="696" name="n_2mainValue【庁舎】&#10;有形固定資産減価償却率">
          <a:extLst>
            <a:ext uri="{FF2B5EF4-FFF2-40B4-BE49-F238E27FC236}">
              <a16:creationId xmlns:a16="http://schemas.microsoft.com/office/drawing/2014/main" id="{73066BAE-7E82-4456-A94B-3ED5E5ED4B80}"/>
            </a:ext>
          </a:extLst>
        </xdr:cNvPr>
        <xdr:cNvSpPr txBox="1"/>
      </xdr:nvSpPr>
      <xdr:spPr>
        <a:xfrm>
          <a:off x="12675244" y="1704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83111</xdr:rowOff>
    </xdr:from>
    <xdr:ext cx="405111" cy="259045"/>
    <xdr:sp macro="" textlink="">
      <xdr:nvSpPr>
        <xdr:cNvPr id="697" name="n_3mainValue【庁舎】&#10;有形固定資産減価償却率">
          <a:extLst>
            <a:ext uri="{FF2B5EF4-FFF2-40B4-BE49-F238E27FC236}">
              <a16:creationId xmlns:a16="http://schemas.microsoft.com/office/drawing/2014/main" id="{0A1F5871-4E1C-4260-B806-F66AA266B701}"/>
            </a:ext>
          </a:extLst>
        </xdr:cNvPr>
        <xdr:cNvSpPr txBox="1"/>
      </xdr:nvSpPr>
      <xdr:spPr>
        <a:xfrm>
          <a:off x="11900544" y="1701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48821</xdr:rowOff>
    </xdr:from>
    <xdr:ext cx="405111" cy="259045"/>
    <xdr:sp macro="" textlink="">
      <xdr:nvSpPr>
        <xdr:cNvPr id="698" name="n_4mainValue【庁舎】&#10;有形固定資産減価償却率">
          <a:extLst>
            <a:ext uri="{FF2B5EF4-FFF2-40B4-BE49-F238E27FC236}">
              <a16:creationId xmlns:a16="http://schemas.microsoft.com/office/drawing/2014/main" id="{9921B3AB-D2FE-4DCD-AEEF-C7E019F9DBF2}"/>
            </a:ext>
          </a:extLst>
        </xdr:cNvPr>
        <xdr:cNvSpPr txBox="1"/>
      </xdr:nvSpPr>
      <xdr:spPr>
        <a:xfrm>
          <a:off x="11102984" y="1698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84C131F9-66CF-4EF1-8048-AC03BCBF216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65C3F6F7-9555-4F9D-A441-74A78492FAF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CEFFC671-079E-4920-9AF6-D6CB24FF663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DC9201A7-9588-4645-AFF5-E4E902711E0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5B63B66F-8589-4161-9C4F-F87B523156D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C75C973C-4180-4165-B908-868FC3E0A26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A2C26C52-FE01-474E-BF58-C835B607322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22AF188B-F657-44CE-82E6-0875A048F2B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30E98269-2D85-4DA8-A7A5-F1AFC57748E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3239B9AE-44C9-4B22-A8AE-A82AE5B34D7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9" name="直線コネクタ 708">
          <a:extLst>
            <a:ext uri="{FF2B5EF4-FFF2-40B4-BE49-F238E27FC236}">
              <a16:creationId xmlns:a16="http://schemas.microsoft.com/office/drawing/2014/main" id="{B9680164-CCD9-4AEC-ADC2-854A1391AF3F}"/>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0" name="テキスト ボックス 709">
          <a:extLst>
            <a:ext uri="{FF2B5EF4-FFF2-40B4-BE49-F238E27FC236}">
              <a16:creationId xmlns:a16="http://schemas.microsoft.com/office/drawing/2014/main" id="{639E4E1C-8F39-45C7-AA5A-6A477407909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1" name="直線コネクタ 710">
          <a:extLst>
            <a:ext uri="{FF2B5EF4-FFF2-40B4-BE49-F238E27FC236}">
              <a16:creationId xmlns:a16="http://schemas.microsoft.com/office/drawing/2014/main" id="{59AD5FE4-229B-4D52-A525-03D23E1A5B36}"/>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2" name="テキスト ボックス 711">
          <a:extLst>
            <a:ext uri="{FF2B5EF4-FFF2-40B4-BE49-F238E27FC236}">
              <a16:creationId xmlns:a16="http://schemas.microsoft.com/office/drawing/2014/main" id="{BD1FCFE2-9A63-45C4-A0A6-739CA9F7D4A9}"/>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3" name="直線コネクタ 712">
          <a:extLst>
            <a:ext uri="{FF2B5EF4-FFF2-40B4-BE49-F238E27FC236}">
              <a16:creationId xmlns:a16="http://schemas.microsoft.com/office/drawing/2014/main" id="{65797200-1924-4573-A3E1-935E2664E649}"/>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4" name="テキスト ボックス 713">
          <a:extLst>
            <a:ext uri="{FF2B5EF4-FFF2-40B4-BE49-F238E27FC236}">
              <a16:creationId xmlns:a16="http://schemas.microsoft.com/office/drawing/2014/main" id="{17939D50-5948-454D-91AD-989C1FAC86B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5" name="直線コネクタ 714">
          <a:extLst>
            <a:ext uri="{FF2B5EF4-FFF2-40B4-BE49-F238E27FC236}">
              <a16:creationId xmlns:a16="http://schemas.microsoft.com/office/drawing/2014/main" id="{4A1AB255-6153-4B21-B54C-9538A1E8EB5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6" name="テキスト ボックス 715">
          <a:extLst>
            <a:ext uri="{FF2B5EF4-FFF2-40B4-BE49-F238E27FC236}">
              <a16:creationId xmlns:a16="http://schemas.microsoft.com/office/drawing/2014/main" id="{39EA70FB-C575-4BDD-A387-82B400AE18FC}"/>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7" name="直線コネクタ 716">
          <a:extLst>
            <a:ext uri="{FF2B5EF4-FFF2-40B4-BE49-F238E27FC236}">
              <a16:creationId xmlns:a16="http://schemas.microsoft.com/office/drawing/2014/main" id="{5587579C-2020-4394-B56D-1F8361383A7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8" name="テキスト ボックス 717">
          <a:extLst>
            <a:ext uri="{FF2B5EF4-FFF2-40B4-BE49-F238E27FC236}">
              <a16:creationId xmlns:a16="http://schemas.microsoft.com/office/drawing/2014/main" id="{8727B138-A2D6-4031-8078-714367461691}"/>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9" name="直線コネクタ 718">
          <a:extLst>
            <a:ext uri="{FF2B5EF4-FFF2-40B4-BE49-F238E27FC236}">
              <a16:creationId xmlns:a16="http://schemas.microsoft.com/office/drawing/2014/main" id="{FD2A8FB6-4ECC-4FCC-BF2C-AD04B5F7793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0" name="テキスト ボックス 719">
          <a:extLst>
            <a:ext uri="{FF2B5EF4-FFF2-40B4-BE49-F238E27FC236}">
              <a16:creationId xmlns:a16="http://schemas.microsoft.com/office/drawing/2014/main" id="{D5A6FC2B-4CFE-44FC-A5EC-3327BC89208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5FE5916D-53EA-41A3-862A-C6FDEA3FB45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919BC04B-64D8-4641-A570-2B384E91B16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庁舎】&#10;一人当たり面積グラフ枠">
          <a:extLst>
            <a:ext uri="{FF2B5EF4-FFF2-40B4-BE49-F238E27FC236}">
              <a16:creationId xmlns:a16="http://schemas.microsoft.com/office/drawing/2014/main" id="{EB3FD573-6864-4B04-BCBB-BBDF2FCBA73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4" name="直線コネクタ 723">
          <a:extLst>
            <a:ext uri="{FF2B5EF4-FFF2-40B4-BE49-F238E27FC236}">
              <a16:creationId xmlns:a16="http://schemas.microsoft.com/office/drawing/2014/main" id="{C3598962-E97F-4626-85A9-98D39B02F44C}"/>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5" name="【庁舎】&#10;一人当たり面積最小値テキスト">
          <a:extLst>
            <a:ext uri="{FF2B5EF4-FFF2-40B4-BE49-F238E27FC236}">
              <a16:creationId xmlns:a16="http://schemas.microsoft.com/office/drawing/2014/main" id="{66DD6456-2B3E-4A07-90FD-289410FEA216}"/>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6" name="直線コネクタ 725">
          <a:extLst>
            <a:ext uri="{FF2B5EF4-FFF2-40B4-BE49-F238E27FC236}">
              <a16:creationId xmlns:a16="http://schemas.microsoft.com/office/drawing/2014/main" id="{0A924E18-A6A3-4AEC-9DFE-8DF49634C01B}"/>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7" name="【庁舎】&#10;一人当たり面積最大値テキスト">
          <a:extLst>
            <a:ext uri="{FF2B5EF4-FFF2-40B4-BE49-F238E27FC236}">
              <a16:creationId xmlns:a16="http://schemas.microsoft.com/office/drawing/2014/main" id="{331EF00F-BC52-4AD2-9F96-66B706276FBB}"/>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8" name="直線コネクタ 727">
          <a:extLst>
            <a:ext uri="{FF2B5EF4-FFF2-40B4-BE49-F238E27FC236}">
              <a16:creationId xmlns:a16="http://schemas.microsoft.com/office/drawing/2014/main" id="{5704E04B-E797-4FE9-8D8B-5C1C6BDE8B38}"/>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9" name="【庁舎】&#10;一人当たり面積平均値テキスト">
          <a:extLst>
            <a:ext uri="{FF2B5EF4-FFF2-40B4-BE49-F238E27FC236}">
              <a16:creationId xmlns:a16="http://schemas.microsoft.com/office/drawing/2014/main" id="{F0F7440C-A3CD-4183-ADAA-FF7EBF195328}"/>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30" name="フローチャート: 判断 729">
          <a:extLst>
            <a:ext uri="{FF2B5EF4-FFF2-40B4-BE49-F238E27FC236}">
              <a16:creationId xmlns:a16="http://schemas.microsoft.com/office/drawing/2014/main" id="{F03905C4-457D-4094-A0D4-BB56BD3E1223}"/>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31" name="フローチャート: 判断 730">
          <a:extLst>
            <a:ext uri="{FF2B5EF4-FFF2-40B4-BE49-F238E27FC236}">
              <a16:creationId xmlns:a16="http://schemas.microsoft.com/office/drawing/2014/main" id="{3AF42F48-CB90-4D1F-829E-A2C665AE22F8}"/>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32" name="フローチャート: 判断 731">
          <a:extLst>
            <a:ext uri="{FF2B5EF4-FFF2-40B4-BE49-F238E27FC236}">
              <a16:creationId xmlns:a16="http://schemas.microsoft.com/office/drawing/2014/main" id="{BE980637-CB3C-4AC5-8A36-7BC72910E47A}"/>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3" name="フローチャート: 判断 732">
          <a:extLst>
            <a:ext uri="{FF2B5EF4-FFF2-40B4-BE49-F238E27FC236}">
              <a16:creationId xmlns:a16="http://schemas.microsoft.com/office/drawing/2014/main" id="{B0DB7FF3-6E83-4124-B874-8680C99D867F}"/>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4" name="フローチャート: 判断 733">
          <a:extLst>
            <a:ext uri="{FF2B5EF4-FFF2-40B4-BE49-F238E27FC236}">
              <a16:creationId xmlns:a16="http://schemas.microsoft.com/office/drawing/2014/main" id="{B4D29912-943A-4160-993D-4732DA56A453}"/>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C08A4F0-E948-45FF-956A-D631F5B13BE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BFACCE87-CD7B-4F30-A199-5BF1A25AB9A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CA5E59F-BB8C-4B2B-B381-19DE66799FE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FB6741C-3408-4E82-B403-44E74B6FA4A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587CBEC2-B89E-4FD5-8A29-3DA6152C39E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152763</xdr:rowOff>
    </xdr:from>
    <xdr:to>
      <xdr:col>116</xdr:col>
      <xdr:colOff>114300</xdr:colOff>
      <xdr:row>105</xdr:row>
      <xdr:rowOff>82913</xdr:rowOff>
    </xdr:to>
    <xdr:sp macro="" textlink="">
      <xdr:nvSpPr>
        <xdr:cNvPr id="740" name="楕円 739">
          <a:extLst>
            <a:ext uri="{FF2B5EF4-FFF2-40B4-BE49-F238E27FC236}">
              <a16:creationId xmlns:a16="http://schemas.microsoft.com/office/drawing/2014/main" id="{856B52CD-04D7-493F-AC5E-AB4404CC5AE7}"/>
            </a:ext>
          </a:extLst>
        </xdr:cNvPr>
        <xdr:cNvSpPr/>
      </xdr:nvSpPr>
      <xdr:spPr>
        <a:xfrm>
          <a:off x="19458940" y="17587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4190</xdr:rowOff>
    </xdr:from>
    <xdr:ext cx="469744" cy="259045"/>
    <xdr:sp macro="" textlink="">
      <xdr:nvSpPr>
        <xdr:cNvPr id="741" name="【庁舎】&#10;一人当たり面積該当値テキスト">
          <a:extLst>
            <a:ext uri="{FF2B5EF4-FFF2-40B4-BE49-F238E27FC236}">
              <a16:creationId xmlns:a16="http://schemas.microsoft.com/office/drawing/2014/main" id="{2BFB071E-4F82-4BA9-A5D3-C466C5BC937B}"/>
            </a:ext>
          </a:extLst>
        </xdr:cNvPr>
        <xdr:cNvSpPr txBox="1"/>
      </xdr:nvSpPr>
      <xdr:spPr>
        <a:xfrm>
          <a:off x="19547840" y="1743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170180</xdr:rowOff>
    </xdr:from>
    <xdr:to>
      <xdr:col>112</xdr:col>
      <xdr:colOff>38100</xdr:colOff>
      <xdr:row>105</xdr:row>
      <xdr:rowOff>100330</xdr:rowOff>
    </xdr:to>
    <xdr:sp macro="" textlink="">
      <xdr:nvSpPr>
        <xdr:cNvPr id="742" name="楕円 741">
          <a:extLst>
            <a:ext uri="{FF2B5EF4-FFF2-40B4-BE49-F238E27FC236}">
              <a16:creationId xmlns:a16="http://schemas.microsoft.com/office/drawing/2014/main" id="{0BFB9E97-F717-4A91-8CB8-177D794232EE}"/>
            </a:ext>
          </a:extLst>
        </xdr:cNvPr>
        <xdr:cNvSpPr/>
      </xdr:nvSpPr>
      <xdr:spPr>
        <a:xfrm>
          <a:off x="18735040" y="1760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32113</xdr:rowOff>
    </xdr:from>
    <xdr:to>
      <xdr:col>116</xdr:col>
      <xdr:colOff>63500</xdr:colOff>
      <xdr:row>105</xdr:row>
      <xdr:rowOff>49530</xdr:rowOff>
    </xdr:to>
    <xdr:cxnSp macro="">
      <xdr:nvCxnSpPr>
        <xdr:cNvPr id="743" name="直線コネクタ 742">
          <a:extLst>
            <a:ext uri="{FF2B5EF4-FFF2-40B4-BE49-F238E27FC236}">
              <a16:creationId xmlns:a16="http://schemas.microsoft.com/office/drawing/2014/main" id="{6215E1C6-D504-402E-9CC2-32A796C4CE03}"/>
            </a:ext>
          </a:extLst>
        </xdr:cNvPr>
        <xdr:cNvCxnSpPr/>
      </xdr:nvCxnSpPr>
      <xdr:spPr>
        <a:xfrm flipV="1">
          <a:off x="18778220" y="17634313"/>
          <a:ext cx="73152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17236</xdr:rowOff>
    </xdr:from>
    <xdr:to>
      <xdr:col>107</xdr:col>
      <xdr:colOff>101600</xdr:colOff>
      <xdr:row>105</xdr:row>
      <xdr:rowOff>118836</xdr:rowOff>
    </xdr:to>
    <xdr:sp macro="" textlink="">
      <xdr:nvSpPr>
        <xdr:cNvPr id="744" name="楕円 743">
          <a:extLst>
            <a:ext uri="{FF2B5EF4-FFF2-40B4-BE49-F238E27FC236}">
              <a16:creationId xmlns:a16="http://schemas.microsoft.com/office/drawing/2014/main" id="{D3B22024-BBAC-448A-8AB0-4946B2E6F12D}"/>
            </a:ext>
          </a:extLst>
        </xdr:cNvPr>
        <xdr:cNvSpPr/>
      </xdr:nvSpPr>
      <xdr:spPr>
        <a:xfrm>
          <a:off x="1793748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49530</xdr:rowOff>
    </xdr:from>
    <xdr:to>
      <xdr:col>111</xdr:col>
      <xdr:colOff>177800</xdr:colOff>
      <xdr:row>105</xdr:row>
      <xdr:rowOff>68036</xdr:rowOff>
    </xdr:to>
    <xdr:cxnSp macro="">
      <xdr:nvCxnSpPr>
        <xdr:cNvPr id="745" name="直線コネクタ 744">
          <a:extLst>
            <a:ext uri="{FF2B5EF4-FFF2-40B4-BE49-F238E27FC236}">
              <a16:creationId xmlns:a16="http://schemas.microsoft.com/office/drawing/2014/main" id="{F809BE16-8E86-49B0-A34A-1E2ABBB0DB08}"/>
            </a:ext>
          </a:extLst>
        </xdr:cNvPr>
        <xdr:cNvCxnSpPr/>
      </xdr:nvCxnSpPr>
      <xdr:spPr>
        <a:xfrm flipV="1">
          <a:off x="17988280" y="17651730"/>
          <a:ext cx="78994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34652</xdr:rowOff>
    </xdr:from>
    <xdr:to>
      <xdr:col>102</xdr:col>
      <xdr:colOff>165100</xdr:colOff>
      <xdr:row>105</xdr:row>
      <xdr:rowOff>136252</xdr:rowOff>
    </xdr:to>
    <xdr:sp macro="" textlink="">
      <xdr:nvSpPr>
        <xdr:cNvPr id="746" name="楕円 745">
          <a:extLst>
            <a:ext uri="{FF2B5EF4-FFF2-40B4-BE49-F238E27FC236}">
              <a16:creationId xmlns:a16="http://schemas.microsoft.com/office/drawing/2014/main" id="{FD84E9CF-BFF8-4C00-908B-A1F26BC77595}"/>
            </a:ext>
          </a:extLst>
        </xdr:cNvPr>
        <xdr:cNvSpPr/>
      </xdr:nvSpPr>
      <xdr:spPr>
        <a:xfrm>
          <a:off x="17162780" y="1763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68036</xdr:rowOff>
    </xdr:from>
    <xdr:to>
      <xdr:col>107</xdr:col>
      <xdr:colOff>50800</xdr:colOff>
      <xdr:row>105</xdr:row>
      <xdr:rowOff>85452</xdr:rowOff>
    </xdr:to>
    <xdr:cxnSp macro="">
      <xdr:nvCxnSpPr>
        <xdr:cNvPr id="747" name="直線コネクタ 746">
          <a:extLst>
            <a:ext uri="{FF2B5EF4-FFF2-40B4-BE49-F238E27FC236}">
              <a16:creationId xmlns:a16="http://schemas.microsoft.com/office/drawing/2014/main" id="{85D4C952-853E-464D-9D00-180208D30EF3}"/>
            </a:ext>
          </a:extLst>
        </xdr:cNvPr>
        <xdr:cNvCxnSpPr/>
      </xdr:nvCxnSpPr>
      <xdr:spPr>
        <a:xfrm flipV="1">
          <a:off x="17213580" y="17670236"/>
          <a:ext cx="7747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53158</xdr:rowOff>
    </xdr:from>
    <xdr:to>
      <xdr:col>98</xdr:col>
      <xdr:colOff>38100</xdr:colOff>
      <xdr:row>105</xdr:row>
      <xdr:rowOff>154758</xdr:rowOff>
    </xdr:to>
    <xdr:sp macro="" textlink="">
      <xdr:nvSpPr>
        <xdr:cNvPr id="748" name="楕円 747">
          <a:extLst>
            <a:ext uri="{FF2B5EF4-FFF2-40B4-BE49-F238E27FC236}">
              <a16:creationId xmlns:a16="http://schemas.microsoft.com/office/drawing/2014/main" id="{CF512DEE-F452-4E5D-BBF1-5B77D0A587EA}"/>
            </a:ext>
          </a:extLst>
        </xdr:cNvPr>
        <xdr:cNvSpPr/>
      </xdr:nvSpPr>
      <xdr:spPr>
        <a:xfrm>
          <a:off x="16388080" y="17655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85452</xdr:rowOff>
    </xdr:from>
    <xdr:to>
      <xdr:col>102</xdr:col>
      <xdr:colOff>114300</xdr:colOff>
      <xdr:row>105</xdr:row>
      <xdr:rowOff>103958</xdr:rowOff>
    </xdr:to>
    <xdr:cxnSp macro="">
      <xdr:nvCxnSpPr>
        <xdr:cNvPr id="749" name="直線コネクタ 748">
          <a:extLst>
            <a:ext uri="{FF2B5EF4-FFF2-40B4-BE49-F238E27FC236}">
              <a16:creationId xmlns:a16="http://schemas.microsoft.com/office/drawing/2014/main" id="{ED156434-B06D-436E-B97E-949359D6144A}"/>
            </a:ext>
          </a:extLst>
        </xdr:cNvPr>
        <xdr:cNvCxnSpPr/>
      </xdr:nvCxnSpPr>
      <xdr:spPr>
        <a:xfrm flipV="1">
          <a:off x="16431260" y="17687652"/>
          <a:ext cx="78232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50" name="n_1aveValue【庁舎】&#10;一人当たり面積">
          <a:extLst>
            <a:ext uri="{FF2B5EF4-FFF2-40B4-BE49-F238E27FC236}">
              <a16:creationId xmlns:a16="http://schemas.microsoft.com/office/drawing/2014/main" id="{D446215B-ECE3-4E7D-BB0F-F66C665A934C}"/>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51" name="n_2aveValue【庁舎】&#10;一人当たり面積">
          <a:extLst>
            <a:ext uri="{FF2B5EF4-FFF2-40B4-BE49-F238E27FC236}">
              <a16:creationId xmlns:a16="http://schemas.microsoft.com/office/drawing/2014/main" id="{FBE4F73A-6E20-468B-9796-845A37CCDC01}"/>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52" name="n_3aveValue【庁舎】&#10;一人当たり面積">
          <a:extLst>
            <a:ext uri="{FF2B5EF4-FFF2-40B4-BE49-F238E27FC236}">
              <a16:creationId xmlns:a16="http://schemas.microsoft.com/office/drawing/2014/main" id="{06068B90-70F6-4E51-8F31-ED8E253CFD88}"/>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753" name="n_4aveValue【庁舎】&#10;一人当たり面積">
          <a:extLst>
            <a:ext uri="{FF2B5EF4-FFF2-40B4-BE49-F238E27FC236}">
              <a16:creationId xmlns:a16="http://schemas.microsoft.com/office/drawing/2014/main" id="{1C6C909E-50AA-447E-88D3-32D6C64EE9AA}"/>
            </a:ext>
          </a:extLst>
        </xdr:cNvPr>
        <xdr:cNvSpPr txBox="1"/>
      </xdr:nvSpPr>
      <xdr:spPr>
        <a:xfrm>
          <a:off x="1622686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116857</xdr:rowOff>
    </xdr:from>
    <xdr:ext cx="469744" cy="259045"/>
    <xdr:sp macro="" textlink="">
      <xdr:nvSpPr>
        <xdr:cNvPr id="754" name="n_1mainValue【庁舎】&#10;一人当たり面積">
          <a:extLst>
            <a:ext uri="{FF2B5EF4-FFF2-40B4-BE49-F238E27FC236}">
              <a16:creationId xmlns:a16="http://schemas.microsoft.com/office/drawing/2014/main" id="{B2BCAB12-F832-43ED-AD60-814C3D410FD2}"/>
            </a:ext>
          </a:extLst>
        </xdr:cNvPr>
        <xdr:cNvSpPr txBox="1"/>
      </xdr:nvSpPr>
      <xdr:spPr>
        <a:xfrm>
          <a:off x="185611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135363</xdr:rowOff>
    </xdr:from>
    <xdr:ext cx="469744" cy="259045"/>
    <xdr:sp macro="" textlink="">
      <xdr:nvSpPr>
        <xdr:cNvPr id="755" name="n_2mainValue【庁舎】&#10;一人当たり面積">
          <a:extLst>
            <a:ext uri="{FF2B5EF4-FFF2-40B4-BE49-F238E27FC236}">
              <a16:creationId xmlns:a16="http://schemas.microsoft.com/office/drawing/2014/main" id="{F0B883C0-C4C6-4863-9A48-1E8CDA3D2720}"/>
            </a:ext>
          </a:extLst>
        </xdr:cNvPr>
        <xdr:cNvSpPr txBox="1"/>
      </xdr:nvSpPr>
      <xdr:spPr>
        <a:xfrm>
          <a:off x="17776267" y="1740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152779</xdr:rowOff>
    </xdr:from>
    <xdr:ext cx="469744" cy="259045"/>
    <xdr:sp macro="" textlink="">
      <xdr:nvSpPr>
        <xdr:cNvPr id="756" name="n_3mainValue【庁舎】&#10;一人当たり面積">
          <a:extLst>
            <a:ext uri="{FF2B5EF4-FFF2-40B4-BE49-F238E27FC236}">
              <a16:creationId xmlns:a16="http://schemas.microsoft.com/office/drawing/2014/main" id="{D7CDB0C5-67D6-4794-82D0-5243861EB640}"/>
            </a:ext>
          </a:extLst>
        </xdr:cNvPr>
        <xdr:cNvSpPr txBox="1"/>
      </xdr:nvSpPr>
      <xdr:spPr>
        <a:xfrm>
          <a:off x="17001567" y="1741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145885</xdr:rowOff>
    </xdr:from>
    <xdr:ext cx="469744" cy="259045"/>
    <xdr:sp macro="" textlink="">
      <xdr:nvSpPr>
        <xdr:cNvPr id="757" name="n_4mainValue【庁舎】&#10;一人当たり面積">
          <a:extLst>
            <a:ext uri="{FF2B5EF4-FFF2-40B4-BE49-F238E27FC236}">
              <a16:creationId xmlns:a16="http://schemas.microsoft.com/office/drawing/2014/main" id="{398B3FFC-F5EB-455F-9948-FE4CCD9A54DF}"/>
            </a:ext>
          </a:extLst>
        </xdr:cNvPr>
        <xdr:cNvSpPr txBox="1"/>
      </xdr:nvSpPr>
      <xdr:spPr>
        <a:xfrm>
          <a:off x="16226867" y="17748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D1318AB1-0CED-44D1-8577-1146DB84615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3AC7681-6357-4ED5-8C4A-18997F85AE9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50DDD491-7645-451E-B186-C0E9BB15834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類似団体と比較して特に有形固定資産減価償却率が高くなっている施設は、体育館・プールで、特に低くなっている施設は、庁舎となっている。庁舎については、平成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年度に建て替えを完了したことにより、類似団体平均を大きく下回っている。体育館・プールの有形固定資産減価償却率については</a:t>
          </a:r>
          <a:r>
            <a:rPr kumimoji="1" lang="en-US" altLang="ja-JP" sz="1100">
              <a:solidFill>
                <a:schemeClr val="dk1"/>
              </a:solidFill>
              <a:effectLst/>
              <a:latin typeface="+mn-lt"/>
              <a:ea typeface="+mn-ea"/>
              <a:cs typeface="+mn-cs"/>
            </a:rPr>
            <a:t>98.7</a:t>
          </a:r>
          <a:r>
            <a:rPr kumimoji="1" lang="ja-JP" altLang="ja-JP" sz="1100">
              <a:solidFill>
                <a:schemeClr val="dk1"/>
              </a:solidFill>
              <a:effectLst/>
              <a:latin typeface="+mn-lt"/>
              <a:ea typeface="+mn-ea"/>
              <a:cs typeface="+mn-cs"/>
            </a:rPr>
            <a:t>％となっているが、体育館に関しては令和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年度にかけて、老朽化した部分の改修と耐震補強工事を行う。市民会館の一人当たり面積が、類似団体を大きく上回っており、老朽化の進んでいる他施設との複合化等について検討していく必要がある。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81" t="s">
        <v>76</v>
      </c>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1"/>
      <c r="AG1" s="381"/>
      <c r="AH1" s="381"/>
      <c r="AI1" s="381"/>
      <c r="AJ1" s="381"/>
      <c r="AK1" s="381"/>
      <c r="AL1" s="381"/>
      <c r="AM1" s="381"/>
      <c r="AN1" s="381"/>
      <c r="AO1" s="381"/>
      <c r="AP1" s="381"/>
      <c r="AQ1" s="381"/>
      <c r="AR1" s="381"/>
      <c r="AS1" s="381"/>
      <c r="AT1" s="381"/>
      <c r="AU1" s="381"/>
      <c r="AV1" s="381"/>
      <c r="AW1" s="381"/>
      <c r="AX1" s="381"/>
      <c r="AY1" s="381"/>
      <c r="AZ1" s="381"/>
      <c r="BA1" s="381"/>
      <c r="BB1" s="381"/>
      <c r="BC1" s="381"/>
      <c r="BD1" s="381"/>
      <c r="BE1" s="381"/>
      <c r="BF1" s="381"/>
      <c r="BG1" s="381"/>
      <c r="BH1" s="381"/>
      <c r="BI1" s="381"/>
      <c r="BJ1" s="381"/>
      <c r="BK1" s="381"/>
      <c r="BL1" s="381"/>
      <c r="BM1" s="381"/>
      <c r="BN1" s="381"/>
      <c r="BO1" s="381"/>
      <c r="BP1" s="381"/>
      <c r="BQ1" s="381"/>
      <c r="BR1" s="381"/>
      <c r="BS1" s="381"/>
      <c r="BT1" s="381"/>
      <c r="BU1" s="381"/>
      <c r="BV1" s="381"/>
      <c r="BW1" s="381"/>
      <c r="BX1" s="381"/>
      <c r="BY1" s="381"/>
      <c r="BZ1" s="381"/>
      <c r="CA1" s="381"/>
      <c r="CB1" s="381"/>
      <c r="CC1" s="381"/>
      <c r="CD1" s="381"/>
      <c r="CE1" s="381"/>
      <c r="CF1" s="381"/>
      <c r="CG1" s="381"/>
      <c r="CH1" s="381"/>
      <c r="CI1" s="381"/>
      <c r="CJ1" s="381"/>
      <c r="CK1" s="381"/>
      <c r="CL1" s="381"/>
      <c r="CM1" s="381"/>
      <c r="CN1" s="381"/>
      <c r="CO1" s="381"/>
      <c r="CP1" s="381"/>
      <c r="CQ1" s="381"/>
      <c r="CR1" s="381"/>
      <c r="CS1" s="381"/>
      <c r="CT1" s="381"/>
      <c r="CU1" s="381"/>
      <c r="CV1" s="381"/>
      <c r="CW1" s="381"/>
      <c r="CX1" s="381"/>
      <c r="CY1" s="381"/>
      <c r="CZ1" s="381"/>
      <c r="DA1" s="381"/>
      <c r="DB1" s="381"/>
      <c r="DC1" s="381"/>
      <c r="DD1" s="381"/>
      <c r="DE1" s="381"/>
      <c r="DF1" s="381"/>
      <c r="DG1" s="381"/>
      <c r="DH1" s="381"/>
      <c r="DI1" s="381"/>
      <c r="DJ1" s="169"/>
      <c r="DK1" s="169"/>
      <c r="DL1" s="169"/>
      <c r="DM1" s="169"/>
      <c r="DN1" s="169"/>
      <c r="DO1" s="169"/>
    </row>
    <row r="2" spans="1:119" ht="24" thickBot="1" x14ac:dyDescent="0.25">
      <c r="B2" s="170" t="s">
        <v>77</v>
      </c>
      <c r="C2" s="170"/>
      <c r="D2" s="171"/>
    </row>
    <row r="3" spans="1:119" ht="18.75" customHeight="1" thickBot="1" x14ac:dyDescent="0.25">
      <c r="A3" s="169"/>
      <c r="B3" s="382" t="s">
        <v>78</v>
      </c>
      <c r="C3" s="383"/>
      <c r="D3" s="383"/>
      <c r="E3" s="384"/>
      <c r="F3" s="384"/>
      <c r="G3" s="384"/>
      <c r="H3" s="384"/>
      <c r="I3" s="384"/>
      <c r="J3" s="384"/>
      <c r="K3" s="384"/>
      <c r="L3" s="384" t="s">
        <v>79</v>
      </c>
      <c r="M3" s="384"/>
      <c r="N3" s="384"/>
      <c r="O3" s="384"/>
      <c r="P3" s="384"/>
      <c r="Q3" s="384"/>
      <c r="R3" s="391"/>
      <c r="S3" s="391"/>
      <c r="T3" s="391"/>
      <c r="U3" s="391"/>
      <c r="V3" s="392"/>
      <c r="W3" s="366" t="s">
        <v>80</v>
      </c>
      <c r="X3" s="367"/>
      <c r="Y3" s="367"/>
      <c r="Z3" s="367"/>
      <c r="AA3" s="367"/>
      <c r="AB3" s="383"/>
      <c r="AC3" s="391" t="s">
        <v>81</v>
      </c>
      <c r="AD3" s="367"/>
      <c r="AE3" s="367"/>
      <c r="AF3" s="367"/>
      <c r="AG3" s="367"/>
      <c r="AH3" s="367"/>
      <c r="AI3" s="367"/>
      <c r="AJ3" s="367"/>
      <c r="AK3" s="367"/>
      <c r="AL3" s="368"/>
      <c r="AM3" s="366" t="s">
        <v>82</v>
      </c>
      <c r="AN3" s="367"/>
      <c r="AO3" s="367"/>
      <c r="AP3" s="367"/>
      <c r="AQ3" s="367"/>
      <c r="AR3" s="367"/>
      <c r="AS3" s="367"/>
      <c r="AT3" s="367"/>
      <c r="AU3" s="367"/>
      <c r="AV3" s="367"/>
      <c r="AW3" s="367"/>
      <c r="AX3" s="368"/>
      <c r="AY3" s="403" t="s">
        <v>1</v>
      </c>
      <c r="AZ3" s="404"/>
      <c r="BA3" s="404"/>
      <c r="BB3" s="404"/>
      <c r="BC3" s="404"/>
      <c r="BD3" s="404"/>
      <c r="BE3" s="404"/>
      <c r="BF3" s="404"/>
      <c r="BG3" s="404"/>
      <c r="BH3" s="404"/>
      <c r="BI3" s="404"/>
      <c r="BJ3" s="404"/>
      <c r="BK3" s="404"/>
      <c r="BL3" s="404"/>
      <c r="BM3" s="405"/>
      <c r="BN3" s="366" t="s">
        <v>83</v>
      </c>
      <c r="BO3" s="367"/>
      <c r="BP3" s="367"/>
      <c r="BQ3" s="367"/>
      <c r="BR3" s="367"/>
      <c r="BS3" s="367"/>
      <c r="BT3" s="367"/>
      <c r="BU3" s="368"/>
      <c r="BV3" s="366" t="s">
        <v>84</v>
      </c>
      <c r="BW3" s="367"/>
      <c r="BX3" s="367"/>
      <c r="BY3" s="367"/>
      <c r="BZ3" s="367"/>
      <c r="CA3" s="367"/>
      <c r="CB3" s="367"/>
      <c r="CC3" s="368"/>
      <c r="CD3" s="403" t="s">
        <v>1</v>
      </c>
      <c r="CE3" s="404"/>
      <c r="CF3" s="404"/>
      <c r="CG3" s="404"/>
      <c r="CH3" s="404"/>
      <c r="CI3" s="404"/>
      <c r="CJ3" s="404"/>
      <c r="CK3" s="404"/>
      <c r="CL3" s="404"/>
      <c r="CM3" s="404"/>
      <c r="CN3" s="404"/>
      <c r="CO3" s="404"/>
      <c r="CP3" s="404"/>
      <c r="CQ3" s="404"/>
      <c r="CR3" s="404"/>
      <c r="CS3" s="405"/>
      <c r="CT3" s="366" t="s">
        <v>85</v>
      </c>
      <c r="CU3" s="367"/>
      <c r="CV3" s="367"/>
      <c r="CW3" s="367"/>
      <c r="CX3" s="367"/>
      <c r="CY3" s="367"/>
      <c r="CZ3" s="367"/>
      <c r="DA3" s="368"/>
      <c r="DB3" s="366" t="s">
        <v>86</v>
      </c>
      <c r="DC3" s="367"/>
      <c r="DD3" s="367"/>
      <c r="DE3" s="367"/>
      <c r="DF3" s="367"/>
      <c r="DG3" s="367"/>
      <c r="DH3" s="367"/>
      <c r="DI3" s="368"/>
    </row>
    <row r="4" spans="1:119" ht="18.75" customHeight="1" x14ac:dyDescent="0.2">
      <c r="A4" s="169"/>
      <c r="B4" s="385"/>
      <c r="C4" s="386"/>
      <c r="D4" s="386"/>
      <c r="E4" s="387"/>
      <c r="F4" s="387"/>
      <c r="G4" s="387"/>
      <c r="H4" s="387"/>
      <c r="I4" s="387"/>
      <c r="J4" s="387"/>
      <c r="K4" s="387"/>
      <c r="L4" s="387"/>
      <c r="M4" s="387"/>
      <c r="N4" s="387"/>
      <c r="O4" s="387"/>
      <c r="P4" s="387"/>
      <c r="Q4" s="387"/>
      <c r="R4" s="393"/>
      <c r="S4" s="393"/>
      <c r="T4" s="393"/>
      <c r="U4" s="393"/>
      <c r="V4" s="394"/>
      <c r="W4" s="397"/>
      <c r="X4" s="398"/>
      <c r="Y4" s="398"/>
      <c r="Z4" s="398"/>
      <c r="AA4" s="398"/>
      <c r="AB4" s="386"/>
      <c r="AC4" s="393"/>
      <c r="AD4" s="398"/>
      <c r="AE4" s="398"/>
      <c r="AF4" s="398"/>
      <c r="AG4" s="398"/>
      <c r="AH4" s="398"/>
      <c r="AI4" s="398"/>
      <c r="AJ4" s="398"/>
      <c r="AK4" s="398"/>
      <c r="AL4" s="401"/>
      <c r="AM4" s="399"/>
      <c r="AN4" s="400"/>
      <c r="AO4" s="400"/>
      <c r="AP4" s="400"/>
      <c r="AQ4" s="400"/>
      <c r="AR4" s="400"/>
      <c r="AS4" s="400"/>
      <c r="AT4" s="400"/>
      <c r="AU4" s="400"/>
      <c r="AV4" s="400"/>
      <c r="AW4" s="400"/>
      <c r="AX4" s="402"/>
      <c r="AY4" s="369" t="s">
        <v>87</v>
      </c>
      <c r="AZ4" s="370"/>
      <c r="BA4" s="370"/>
      <c r="BB4" s="370"/>
      <c r="BC4" s="370"/>
      <c r="BD4" s="370"/>
      <c r="BE4" s="370"/>
      <c r="BF4" s="370"/>
      <c r="BG4" s="370"/>
      <c r="BH4" s="370"/>
      <c r="BI4" s="370"/>
      <c r="BJ4" s="370"/>
      <c r="BK4" s="370"/>
      <c r="BL4" s="370"/>
      <c r="BM4" s="371"/>
      <c r="BN4" s="372">
        <v>5225008</v>
      </c>
      <c r="BO4" s="373"/>
      <c r="BP4" s="373"/>
      <c r="BQ4" s="373"/>
      <c r="BR4" s="373"/>
      <c r="BS4" s="373"/>
      <c r="BT4" s="373"/>
      <c r="BU4" s="374"/>
      <c r="BV4" s="372">
        <v>4490603</v>
      </c>
      <c r="BW4" s="373"/>
      <c r="BX4" s="373"/>
      <c r="BY4" s="373"/>
      <c r="BZ4" s="373"/>
      <c r="CA4" s="373"/>
      <c r="CB4" s="373"/>
      <c r="CC4" s="374"/>
      <c r="CD4" s="375" t="s">
        <v>88</v>
      </c>
      <c r="CE4" s="376"/>
      <c r="CF4" s="376"/>
      <c r="CG4" s="376"/>
      <c r="CH4" s="376"/>
      <c r="CI4" s="376"/>
      <c r="CJ4" s="376"/>
      <c r="CK4" s="376"/>
      <c r="CL4" s="376"/>
      <c r="CM4" s="376"/>
      <c r="CN4" s="376"/>
      <c r="CO4" s="376"/>
      <c r="CP4" s="376"/>
      <c r="CQ4" s="376"/>
      <c r="CR4" s="376"/>
      <c r="CS4" s="377"/>
      <c r="CT4" s="378">
        <v>6</v>
      </c>
      <c r="CU4" s="379"/>
      <c r="CV4" s="379"/>
      <c r="CW4" s="379"/>
      <c r="CX4" s="379"/>
      <c r="CY4" s="379"/>
      <c r="CZ4" s="379"/>
      <c r="DA4" s="380"/>
      <c r="DB4" s="378">
        <v>11.1</v>
      </c>
      <c r="DC4" s="379"/>
      <c r="DD4" s="379"/>
      <c r="DE4" s="379"/>
      <c r="DF4" s="379"/>
      <c r="DG4" s="379"/>
      <c r="DH4" s="379"/>
      <c r="DI4" s="380"/>
    </row>
    <row r="5" spans="1:119" ht="18.75" customHeight="1" x14ac:dyDescent="0.2">
      <c r="A5" s="169"/>
      <c r="B5" s="388"/>
      <c r="C5" s="389"/>
      <c r="D5" s="389"/>
      <c r="E5" s="390"/>
      <c r="F5" s="390"/>
      <c r="G5" s="390"/>
      <c r="H5" s="390"/>
      <c r="I5" s="390"/>
      <c r="J5" s="390"/>
      <c r="K5" s="390"/>
      <c r="L5" s="390"/>
      <c r="M5" s="390"/>
      <c r="N5" s="390"/>
      <c r="O5" s="390"/>
      <c r="P5" s="390"/>
      <c r="Q5" s="390"/>
      <c r="R5" s="395"/>
      <c r="S5" s="395"/>
      <c r="T5" s="395"/>
      <c r="U5" s="395"/>
      <c r="V5" s="396"/>
      <c r="W5" s="399"/>
      <c r="X5" s="400"/>
      <c r="Y5" s="400"/>
      <c r="Z5" s="400"/>
      <c r="AA5" s="400"/>
      <c r="AB5" s="389"/>
      <c r="AC5" s="395"/>
      <c r="AD5" s="400"/>
      <c r="AE5" s="400"/>
      <c r="AF5" s="400"/>
      <c r="AG5" s="400"/>
      <c r="AH5" s="400"/>
      <c r="AI5" s="400"/>
      <c r="AJ5" s="400"/>
      <c r="AK5" s="400"/>
      <c r="AL5" s="402"/>
      <c r="AM5" s="438" t="s">
        <v>89</v>
      </c>
      <c r="AN5" s="439"/>
      <c r="AO5" s="439"/>
      <c r="AP5" s="439"/>
      <c r="AQ5" s="439"/>
      <c r="AR5" s="439"/>
      <c r="AS5" s="439"/>
      <c r="AT5" s="440"/>
      <c r="AU5" s="441" t="s">
        <v>90</v>
      </c>
      <c r="AV5" s="442"/>
      <c r="AW5" s="442"/>
      <c r="AX5" s="442"/>
      <c r="AY5" s="443" t="s">
        <v>91</v>
      </c>
      <c r="AZ5" s="444"/>
      <c r="BA5" s="444"/>
      <c r="BB5" s="444"/>
      <c r="BC5" s="444"/>
      <c r="BD5" s="444"/>
      <c r="BE5" s="444"/>
      <c r="BF5" s="444"/>
      <c r="BG5" s="444"/>
      <c r="BH5" s="444"/>
      <c r="BI5" s="444"/>
      <c r="BJ5" s="444"/>
      <c r="BK5" s="444"/>
      <c r="BL5" s="444"/>
      <c r="BM5" s="445"/>
      <c r="BN5" s="409">
        <v>5029614</v>
      </c>
      <c r="BO5" s="410"/>
      <c r="BP5" s="410"/>
      <c r="BQ5" s="410"/>
      <c r="BR5" s="410"/>
      <c r="BS5" s="410"/>
      <c r="BT5" s="410"/>
      <c r="BU5" s="411"/>
      <c r="BV5" s="409">
        <v>4161412</v>
      </c>
      <c r="BW5" s="410"/>
      <c r="BX5" s="410"/>
      <c r="BY5" s="410"/>
      <c r="BZ5" s="410"/>
      <c r="CA5" s="410"/>
      <c r="CB5" s="410"/>
      <c r="CC5" s="411"/>
      <c r="CD5" s="412" t="s">
        <v>92</v>
      </c>
      <c r="CE5" s="413"/>
      <c r="CF5" s="413"/>
      <c r="CG5" s="413"/>
      <c r="CH5" s="413"/>
      <c r="CI5" s="413"/>
      <c r="CJ5" s="413"/>
      <c r="CK5" s="413"/>
      <c r="CL5" s="413"/>
      <c r="CM5" s="413"/>
      <c r="CN5" s="413"/>
      <c r="CO5" s="413"/>
      <c r="CP5" s="413"/>
      <c r="CQ5" s="413"/>
      <c r="CR5" s="413"/>
      <c r="CS5" s="414"/>
      <c r="CT5" s="406">
        <v>92.8</v>
      </c>
      <c r="CU5" s="407"/>
      <c r="CV5" s="407"/>
      <c r="CW5" s="407"/>
      <c r="CX5" s="407"/>
      <c r="CY5" s="407"/>
      <c r="CZ5" s="407"/>
      <c r="DA5" s="408"/>
      <c r="DB5" s="406">
        <v>88.5</v>
      </c>
      <c r="DC5" s="407"/>
      <c r="DD5" s="407"/>
      <c r="DE5" s="407"/>
      <c r="DF5" s="407"/>
      <c r="DG5" s="407"/>
      <c r="DH5" s="407"/>
      <c r="DI5" s="408"/>
    </row>
    <row r="6" spans="1:119" ht="18.75" customHeight="1" x14ac:dyDescent="0.2">
      <c r="A6" s="169"/>
      <c r="B6" s="415" t="s">
        <v>93</v>
      </c>
      <c r="C6" s="416"/>
      <c r="D6" s="416"/>
      <c r="E6" s="417"/>
      <c r="F6" s="417"/>
      <c r="G6" s="417"/>
      <c r="H6" s="417"/>
      <c r="I6" s="417"/>
      <c r="J6" s="417"/>
      <c r="K6" s="417"/>
      <c r="L6" s="417" t="s">
        <v>94</v>
      </c>
      <c r="M6" s="417"/>
      <c r="N6" s="417"/>
      <c r="O6" s="417"/>
      <c r="P6" s="417"/>
      <c r="Q6" s="417"/>
      <c r="R6" s="421"/>
      <c r="S6" s="421"/>
      <c r="T6" s="421"/>
      <c r="U6" s="421"/>
      <c r="V6" s="422"/>
      <c r="W6" s="425" t="s">
        <v>95</v>
      </c>
      <c r="X6" s="426"/>
      <c r="Y6" s="426"/>
      <c r="Z6" s="426"/>
      <c r="AA6" s="426"/>
      <c r="AB6" s="416"/>
      <c r="AC6" s="429" t="s">
        <v>96</v>
      </c>
      <c r="AD6" s="430"/>
      <c r="AE6" s="430"/>
      <c r="AF6" s="430"/>
      <c r="AG6" s="430"/>
      <c r="AH6" s="430"/>
      <c r="AI6" s="430"/>
      <c r="AJ6" s="430"/>
      <c r="AK6" s="430"/>
      <c r="AL6" s="431"/>
      <c r="AM6" s="438" t="s">
        <v>97</v>
      </c>
      <c r="AN6" s="439"/>
      <c r="AO6" s="439"/>
      <c r="AP6" s="439"/>
      <c r="AQ6" s="439"/>
      <c r="AR6" s="439"/>
      <c r="AS6" s="439"/>
      <c r="AT6" s="440"/>
      <c r="AU6" s="441" t="s">
        <v>90</v>
      </c>
      <c r="AV6" s="442"/>
      <c r="AW6" s="442"/>
      <c r="AX6" s="442"/>
      <c r="AY6" s="443" t="s">
        <v>98</v>
      </c>
      <c r="AZ6" s="444"/>
      <c r="BA6" s="444"/>
      <c r="BB6" s="444"/>
      <c r="BC6" s="444"/>
      <c r="BD6" s="444"/>
      <c r="BE6" s="444"/>
      <c r="BF6" s="444"/>
      <c r="BG6" s="444"/>
      <c r="BH6" s="444"/>
      <c r="BI6" s="444"/>
      <c r="BJ6" s="444"/>
      <c r="BK6" s="444"/>
      <c r="BL6" s="444"/>
      <c r="BM6" s="445"/>
      <c r="BN6" s="409">
        <v>195394</v>
      </c>
      <c r="BO6" s="410"/>
      <c r="BP6" s="410"/>
      <c r="BQ6" s="410"/>
      <c r="BR6" s="410"/>
      <c r="BS6" s="410"/>
      <c r="BT6" s="410"/>
      <c r="BU6" s="411"/>
      <c r="BV6" s="409">
        <v>329191</v>
      </c>
      <c r="BW6" s="410"/>
      <c r="BX6" s="410"/>
      <c r="BY6" s="410"/>
      <c r="BZ6" s="410"/>
      <c r="CA6" s="410"/>
      <c r="CB6" s="410"/>
      <c r="CC6" s="411"/>
      <c r="CD6" s="412" t="s">
        <v>99</v>
      </c>
      <c r="CE6" s="413"/>
      <c r="CF6" s="413"/>
      <c r="CG6" s="413"/>
      <c r="CH6" s="413"/>
      <c r="CI6" s="413"/>
      <c r="CJ6" s="413"/>
      <c r="CK6" s="413"/>
      <c r="CL6" s="413"/>
      <c r="CM6" s="413"/>
      <c r="CN6" s="413"/>
      <c r="CO6" s="413"/>
      <c r="CP6" s="413"/>
      <c r="CQ6" s="413"/>
      <c r="CR6" s="413"/>
      <c r="CS6" s="414"/>
      <c r="CT6" s="446">
        <v>93.1</v>
      </c>
      <c r="CU6" s="447"/>
      <c r="CV6" s="447"/>
      <c r="CW6" s="447"/>
      <c r="CX6" s="447"/>
      <c r="CY6" s="447"/>
      <c r="CZ6" s="447"/>
      <c r="DA6" s="448"/>
      <c r="DB6" s="446">
        <v>89.2</v>
      </c>
      <c r="DC6" s="447"/>
      <c r="DD6" s="447"/>
      <c r="DE6" s="447"/>
      <c r="DF6" s="447"/>
      <c r="DG6" s="447"/>
      <c r="DH6" s="447"/>
      <c r="DI6" s="448"/>
    </row>
    <row r="7" spans="1:119" ht="18.75" customHeight="1" x14ac:dyDescent="0.2">
      <c r="A7" s="169"/>
      <c r="B7" s="385"/>
      <c r="C7" s="386"/>
      <c r="D7" s="386"/>
      <c r="E7" s="387"/>
      <c r="F7" s="387"/>
      <c r="G7" s="387"/>
      <c r="H7" s="387"/>
      <c r="I7" s="387"/>
      <c r="J7" s="387"/>
      <c r="K7" s="387"/>
      <c r="L7" s="387"/>
      <c r="M7" s="387"/>
      <c r="N7" s="387"/>
      <c r="O7" s="387"/>
      <c r="P7" s="387"/>
      <c r="Q7" s="387"/>
      <c r="R7" s="393"/>
      <c r="S7" s="393"/>
      <c r="T7" s="393"/>
      <c r="U7" s="393"/>
      <c r="V7" s="394"/>
      <c r="W7" s="397"/>
      <c r="X7" s="398"/>
      <c r="Y7" s="398"/>
      <c r="Z7" s="398"/>
      <c r="AA7" s="398"/>
      <c r="AB7" s="386"/>
      <c r="AC7" s="432"/>
      <c r="AD7" s="433"/>
      <c r="AE7" s="433"/>
      <c r="AF7" s="433"/>
      <c r="AG7" s="433"/>
      <c r="AH7" s="433"/>
      <c r="AI7" s="433"/>
      <c r="AJ7" s="433"/>
      <c r="AK7" s="433"/>
      <c r="AL7" s="434"/>
      <c r="AM7" s="438" t="s">
        <v>100</v>
      </c>
      <c r="AN7" s="439"/>
      <c r="AO7" s="439"/>
      <c r="AP7" s="439"/>
      <c r="AQ7" s="439"/>
      <c r="AR7" s="439"/>
      <c r="AS7" s="439"/>
      <c r="AT7" s="440"/>
      <c r="AU7" s="441" t="s">
        <v>90</v>
      </c>
      <c r="AV7" s="442"/>
      <c r="AW7" s="442"/>
      <c r="AX7" s="442"/>
      <c r="AY7" s="443" t="s">
        <v>101</v>
      </c>
      <c r="AZ7" s="444"/>
      <c r="BA7" s="444"/>
      <c r="BB7" s="444"/>
      <c r="BC7" s="444"/>
      <c r="BD7" s="444"/>
      <c r="BE7" s="444"/>
      <c r="BF7" s="444"/>
      <c r="BG7" s="444"/>
      <c r="BH7" s="444"/>
      <c r="BI7" s="444"/>
      <c r="BJ7" s="444"/>
      <c r="BK7" s="444"/>
      <c r="BL7" s="444"/>
      <c r="BM7" s="445"/>
      <c r="BN7" s="409">
        <v>16600</v>
      </c>
      <c r="BO7" s="410"/>
      <c r="BP7" s="410"/>
      <c r="BQ7" s="410"/>
      <c r="BR7" s="410"/>
      <c r="BS7" s="410"/>
      <c r="BT7" s="410"/>
      <c r="BU7" s="411"/>
      <c r="BV7" s="409">
        <v>2271</v>
      </c>
      <c r="BW7" s="410"/>
      <c r="BX7" s="410"/>
      <c r="BY7" s="410"/>
      <c r="BZ7" s="410"/>
      <c r="CA7" s="410"/>
      <c r="CB7" s="410"/>
      <c r="CC7" s="411"/>
      <c r="CD7" s="412" t="s">
        <v>102</v>
      </c>
      <c r="CE7" s="413"/>
      <c r="CF7" s="413"/>
      <c r="CG7" s="413"/>
      <c r="CH7" s="413"/>
      <c r="CI7" s="413"/>
      <c r="CJ7" s="413"/>
      <c r="CK7" s="413"/>
      <c r="CL7" s="413"/>
      <c r="CM7" s="413"/>
      <c r="CN7" s="413"/>
      <c r="CO7" s="413"/>
      <c r="CP7" s="413"/>
      <c r="CQ7" s="413"/>
      <c r="CR7" s="413"/>
      <c r="CS7" s="414"/>
      <c r="CT7" s="409">
        <v>2967661</v>
      </c>
      <c r="CU7" s="410"/>
      <c r="CV7" s="410"/>
      <c r="CW7" s="410"/>
      <c r="CX7" s="410"/>
      <c r="CY7" s="410"/>
      <c r="CZ7" s="410"/>
      <c r="DA7" s="411"/>
      <c r="DB7" s="409">
        <v>2950545</v>
      </c>
      <c r="DC7" s="410"/>
      <c r="DD7" s="410"/>
      <c r="DE7" s="410"/>
      <c r="DF7" s="410"/>
      <c r="DG7" s="410"/>
      <c r="DH7" s="410"/>
      <c r="DI7" s="411"/>
    </row>
    <row r="8" spans="1:119" ht="18.75" customHeight="1" thickBot="1" x14ac:dyDescent="0.25">
      <c r="A8" s="169"/>
      <c r="B8" s="418"/>
      <c r="C8" s="419"/>
      <c r="D8" s="419"/>
      <c r="E8" s="420"/>
      <c r="F8" s="420"/>
      <c r="G8" s="420"/>
      <c r="H8" s="420"/>
      <c r="I8" s="420"/>
      <c r="J8" s="420"/>
      <c r="K8" s="420"/>
      <c r="L8" s="420"/>
      <c r="M8" s="420"/>
      <c r="N8" s="420"/>
      <c r="O8" s="420"/>
      <c r="P8" s="420"/>
      <c r="Q8" s="420"/>
      <c r="R8" s="423"/>
      <c r="S8" s="423"/>
      <c r="T8" s="423"/>
      <c r="U8" s="423"/>
      <c r="V8" s="424"/>
      <c r="W8" s="427"/>
      <c r="X8" s="428"/>
      <c r="Y8" s="428"/>
      <c r="Z8" s="428"/>
      <c r="AA8" s="428"/>
      <c r="AB8" s="419"/>
      <c r="AC8" s="435"/>
      <c r="AD8" s="436"/>
      <c r="AE8" s="436"/>
      <c r="AF8" s="436"/>
      <c r="AG8" s="436"/>
      <c r="AH8" s="436"/>
      <c r="AI8" s="436"/>
      <c r="AJ8" s="436"/>
      <c r="AK8" s="436"/>
      <c r="AL8" s="437"/>
      <c r="AM8" s="438" t="s">
        <v>103</v>
      </c>
      <c r="AN8" s="439"/>
      <c r="AO8" s="439"/>
      <c r="AP8" s="439"/>
      <c r="AQ8" s="439"/>
      <c r="AR8" s="439"/>
      <c r="AS8" s="439"/>
      <c r="AT8" s="440"/>
      <c r="AU8" s="441" t="s">
        <v>90</v>
      </c>
      <c r="AV8" s="442"/>
      <c r="AW8" s="442"/>
      <c r="AX8" s="442"/>
      <c r="AY8" s="443" t="s">
        <v>104</v>
      </c>
      <c r="AZ8" s="444"/>
      <c r="BA8" s="444"/>
      <c r="BB8" s="444"/>
      <c r="BC8" s="444"/>
      <c r="BD8" s="444"/>
      <c r="BE8" s="444"/>
      <c r="BF8" s="444"/>
      <c r="BG8" s="444"/>
      <c r="BH8" s="444"/>
      <c r="BI8" s="444"/>
      <c r="BJ8" s="444"/>
      <c r="BK8" s="444"/>
      <c r="BL8" s="444"/>
      <c r="BM8" s="445"/>
      <c r="BN8" s="409">
        <v>178794</v>
      </c>
      <c r="BO8" s="410"/>
      <c r="BP8" s="410"/>
      <c r="BQ8" s="410"/>
      <c r="BR8" s="410"/>
      <c r="BS8" s="410"/>
      <c r="BT8" s="410"/>
      <c r="BU8" s="411"/>
      <c r="BV8" s="409">
        <v>326920</v>
      </c>
      <c r="BW8" s="410"/>
      <c r="BX8" s="410"/>
      <c r="BY8" s="410"/>
      <c r="BZ8" s="410"/>
      <c r="CA8" s="410"/>
      <c r="CB8" s="410"/>
      <c r="CC8" s="411"/>
      <c r="CD8" s="412" t="s">
        <v>105</v>
      </c>
      <c r="CE8" s="413"/>
      <c r="CF8" s="413"/>
      <c r="CG8" s="413"/>
      <c r="CH8" s="413"/>
      <c r="CI8" s="413"/>
      <c r="CJ8" s="413"/>
      <c r="CK8" s="413"/>
      <c r="CL8" s="413"/>
      <c r="CM8" s="413"/>
      <c r="CN8" s="413"/>
      <c r="CO8" s="413"/>
      <c r="CP8" s="413"/>
      <c r="CQ8" s="413"/>
      <c r="CR8" s="413"/>
      <c r="CS8" s="414"/>
      <c r="CT8" s="449">
        <v>0.46</v>
      </c>
      <c r="CU8" s="450"/>
      <c r="CV8" s="450"/>
      <c r="CW8" s="450"/>
      <c r="CX8" s="450"/>
      <c r="CY8" s="450"/>
      <c r="CZ8" s="450"/>
      <c r="DA8" s="451"/>
      <c r="DB8" s="449">
        <v>0.45</v>
      </c>
      <c r="DC8" s="450"/>
      <c r="DD8" s="450"/>
      <c r="DE8" s="450"/>
      <c r="DF8" s="450"/>
      <c r="DG8" s="450"/>
      <c r="DH8" s="450"/>
      <c r="DI8" s="451"/>
    </row>
    <row r="9" spans="1:119" ht="18.75" customHeight="1" thickBot="1" x14ac:dyDescent="0.25">
      <c r="A9" s="169"/>
      <c r="B9" s="403" t="s">
        <v>106</v>
      </c>
      <c r="C9" s="404"/>
      <c r="D9" s="404"/>
      <c r="E9" s="404"/>
      <c r="F9" s="404"/>
      <c r="G9" s="404"/>
      <c r="H9" s="404"/>
      <c r="I9" s="404"/>
      <c r="J9" s="404"/>
      <c r="K9" s="452"/>
      <c r="L9" s="453" t="s">
        <v>107</v>
      </c>
      <c r="M9" s="454"/>
      <c r="N9" s="454"/>
      <c r="O9" s="454"/>
      <c r="P9" s="454"/>
      <c r="Q9" s="455"/>
      <c r="R9" s="456">
        <v>6610</v>
      </c>
      <c r="S9" s="457"/>
      <c r="T9" s="457"/>
      <c r="U9" s="457"/>
      <c r="V9" s="458"/>
      <c r="W9" s="366" t="s">
        <v>108</v>
      </c>
      <c r="X9" s="367"/>
      <c r="Y9" s="367"/>
      <c r="Z9" s="367"/>
      <c r="AA9" s="367"/>
      <c r="AB9" s="367"/>
      <c r="AC9" s="367"/>
      <c r="AD9" s="367"/>
      <c r="AE9" s="367"/>
      <c r="AF9" s="367"/>
      <c r="AG9" s="367"/>
      <c r="AH9" s="367"/>
      <c r="AI9" s="367"/>
      <c r="AJ9" s="367"/>
      <c r="AK9" s="367"/>
      <c r="AL9" s="368"/>
      <c r="AM9" s="438" t="s">
        <v>109</v>
      </c>
      <c r="AN9" s="439"/>
      <c r="AO9" s="439"/>
      <c r="AP9" s="439"/>
      <c r="AQ9" s="439"/>
      <c r="AR9" s="439"/>
      <c r="AS9" s="439"/>
      <c r="AT9" s="440"/>
      <c r="AU9" s="441" t="s">
        <v>110</v>
      </c>
      <c r="AV9" s="442"/>
      <c r="AW9" s="442"/>
      <c r="AX9" s="442"/>
      <c r="AY9" s="443" t="s">
        <v>111</v>
      </c>
      <c r="AZ9" s="444"/>
      <c r="BA9" s="444"/>
      <c r="BB9" s="444"/>
      <c r="BC9" s="444"/>
      <c r="BD9" s="444"/>
      <c r="BE9" s="444"/>
      <c r="BF9" s="444"/>
      <c r="BG9" s="444"/>
      <c r="BH9" s="444"/>
      <c r="BI9" s="444"/>
      <c r="BJ9" s="444"/>
      <c r="BK9" s="444"/>
      <c r="BL9" s="444"/>
      <c r="BM9" s="445"/>
      <c r="BN9" s="409">
        <v>-148126</v>
      </c>
      <c r="BO9" s="410"/>
      <c r="BP9" s="410"/>
      <c r="BQ9" s="410"/>
      <c r="BR9" s="410"/>
      <c r="BS9" s="410"/>
      <c r="BT9" s="410"/>
      <c r="BU9" s="411"/>
      <c r="BV9" s="409">
        <v>-57418</v>
      </c>
      <c r="BW9" s="410"/>
      <c r="BX9" s="410"/>
      <c r="BY9" s="410"/>
      <c r="BZ9" s="410"/>
      <c r="CA9" s="410"/>
      <c r="CB9" s="410"/>
      <c r="CC9" s="411"/>
      <c r="CD9" s="412" t="s">
        <v>112</v>
      </c>
      <c r="CE9" s="413"/>
      <c r="CF9" s="413"/>
      <c r="CG9" s="413"/>
      <c r="CH9" s="413"/>
      <c r="CI9" s="413"/>
      <c r="CJ9" s="413"/>
      <c r="CK9" s="413"/>
      <c r="CL9" s="413"/>
      <c r="CM9" s="413"/>
      <c r="CN9" s="413"/>
      <c r="CO9" s="413"/>
      <c r="CP9" s="413"/>
      <c r="CQ9" s="413"/>
      <c r="CR9" s="413"/>
      <c r="CS9" s="414"/>
      <c r="CT9" s="406">
        <v>8.3000000000000007</v>
      </c>
      <c r="CU9" s="407"/>
      <c r="CV9" s="407"/>
      <c r="CW9" s="407"/>
      <c r="CX9" s="407"/>
      <c r="CY9" s="407"/>
      <c r="CZ9" s="407"/>
      <c r="DA9" s="408"/>
      <c r="DB9" s="406">
        <v>9</v>
      </c>
      <c r="DC9" s="407"/>
      <c r="DD9" s="407"/>
      <c r="DE9" s="407"/>
      <c r="DF9" s="407"/>
      <c r="DG9" s="407"/>
      <c r="DH9" s="407"/>
      <c r="DI9" s="408"/>
    </row>
    <row r="10" spans="1:119" ht="18.75" customHeight="1" thickBot="1" x14ac:dyDescent="0.25">
      <c r="A10" s="169"/>
      <c r="B10" s="403"/>
      <c r="C10" s="404"/>
      <c r="D10" s="404"/>
      <c r="E10" s="404"/>
      <c r="F10" s="404"/>
      <c r="G10" s="404"/>
      <c r="H10" s="404"/>
      <c r="I10" s="404"/>
      <c r="J10" s="404"/>
      <c r="K10" s="452"/>
      <c r="L10" s="459" t="s">
        <v>113</v>
      </c>
      <c r="M10" s="439"/>
      <c r="N10" s="439"/>
      <c r="O10" s="439"/>
      <c r="P10" s="439"/>
      <c r="Q10" s="440"/>
      <c r="R10" s="460">
        <v>7419</v>
      </c>
      <c r="S10" s="461"/>
      <c r="T10" s="461"/>
      <c r="U10" s="461"/>
      <c r="V10" s="462"/>
      <c r="W10" s="397"/>
      <c r="X10" s="398"/>
      <c r="Y10" s="398"/>
      <c r="Z10" s="398"/>
      <c r="AA10" s="398"/>
      <c r="AB10" s="398"/>
      <c r="AC10" s="398"/>
      <c r="AD10" s="398"/>
      <c r="AE10" s="398"/>
      <c r="AF10" s="398"/>
      <c r="AG10" s="398"/>
      <c r="AH10" s="398"/>
      <c r="AI10" s="398"/>
      <c r="AJ10" s="398"/>
      <c r="AK10" s="398"/>
      <c r="AL10" s="401"/>
      <c r="AM10" s="438" t="s">
        <v>114</v>
      </c>
      <c r="AN10" s="439"/>
      <c r="AO10" s="439"/>
      <c r="AP10" s="439"/>
      <c r="AQ10" s="439"/>
      <c r="AR10" s="439"/>
      <c r="AS10" s="439"/>
      <c r="AT10" s="440"/>
      <c r="AU10" s="441" t="s">
        <v>110</v>
      </c>
      <c r="AV10" s="442"/>
      <c r="AW10" s="442"/>
      <c r="AX10" s="442"/>
      <c r="AY10" s="443" t="s">
        <v>115</v>
      </c>
      <c r="AZ10" s="444"/>
      <c r="BA10" s="444"/>
      <c r="BB10" s="444"/>
      <c r="BC10" s="444"/>
      <c r="BD10" s="444"/>
      <c r="BE10" s="444"/>
      <c r="BF10" s="444"/>
      <c r="BG10" s="444"/>
      <c r="BH10" s="444"/>
      <c r="BI10" s="444"/>
      <c r="BJ10" s="444"/>
      <c r="BK10" s="444"/>
      <c r="BL10" s="444"/>
      <c r="BM10" s="445"/>
      <c r="BN10" s="409">
        <v>11803</v>
      </c>
      <c r="BO10" s="410"/>
      <c r="BP10" s="410"/>
      <c r="BQ10" s="410"/>
      <c r="BR10" s="410"/>
      <c r="BS10" s="410"/>
      <c r="BT10" s="410"/>
      <c r="BU10" s="411"/>
      <c r="BV10" s="409">
        <v>10900</v>
      </c>
      <c r="BW10" s="410"/>
      <c r="BX10" s="410"/>
      <c r="BY10" s="410"/>
      <c r="BZ10" s="410"/>
      <c r="CA10" s="410"/>
      <c r="CB10" s="410"/>
      <c r="CC10" s="41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3"/>
      <c r="C11" s="404"/>
      <c r="D11" s="404"/>
      <c r="E11" s="404"/>
      <c r="F11" s="404"/>
      <c r="G11" s="404"/>
      <c r="H11" s="404"/>
      <c r="I11" s="404"/>
      <c r="J11" s="404"/>
      <c r="K11" s="452"/>
      <c r="L11" s="463" t="s">
        <v>117</v>
      </c>
      <c r="M11" s="464"/>
      <c r="N11" s="464"/>
      <c r="O11" s="464"/>
      <c r="P11" s="464"/>
      <c r="Q11" s="465"/>
      <c r="R11" s="466" t="s">
        <v>118</v>
      </c>
      <c r="S11" s="467"/>
      <c r="T11" s="467"/>
      <c r="U11" s="467"/>
      <c r="V11" s="468"/>
      <c r="W11" s="397"/>
      <c r="X11" s="398"/>
      <c r="Y11" s="398"/>
      <c r="Z11" s="398"/>
      <c r="AA11" s="398"/>
      <c r="AB11" s="398"/>
      <c r="AC11" s="398"/>
      <c r="AD11" s="398"/>
      <c r="AE11" s="398"/>
      <c r="AF11" s="398"/>
      <c r="AG11" s="398"/>
      <c r="AH11" s="398"/>
      <c r="AI11" s="398"/>
      <c r="AJ11" s="398"/>
      <c r="AK11" s="398"/>
      <c r="AL11" s="401"/>
      <c r="AM11" s="438" t="s">
        <v>119</v>
      </c>
      <c r="AN11" s="439"/>
      <c r="AO11" s="439"/>
      <c r="AP11" s="439"/>
      <c r="AQ11" s="439"/>
      <c r="AR11" s="439"/>
      <c r="AS11" s="439"/>
      <c r="AT11" s="440"/>
      <c r="AU11" s="441" t="s">
        <v>110</v>
      </c>
      <c r="AV11" s="442"/>
      <c r="AW11" s="442"/>
      <c r="AX11" s="442"/>
      <c r="AY11" s="443" t="s">
        <v>120</v>
      </c>
      <c r="AZ11" s="444"/>
      <c r="BA11" s="444"/>
      <c r="BB11" s="444"/>
      <c r="BC11" s="444"/>
      <c r="BD11" s="444"/>
      <c r="BE11" s="444"/>
      <c r="BF11" s="444"/>
      <c r="BG11" s="444"/>
      <c r="BH11" s="444"/>
      <c r="BI11" s="444"/>
      <c r="BJ11" s="444"/>
      <c r="BK11" s="444"/>
      <c r="BL11" s="444"/>
      <c r="BM11" s="445"/>
      <c r="BN11" s="409">
        <v>0</v>
      </c>
      <c r="BO11" s="410"/>
      <c r="BP11" s="410"/>
      <c r="BQ11" s="410"/>
      <c r="BR11" s="410"/>
      <c r="BS11" s="410"/>
      <c r="BT11" s="410"/>
      <c r="BU11" s="411"/>
      <c r="BV11" s="409">
        <v>0</v>
      </c>
      <c r="BW11" s="410"/>
      <c r="BX11" s="410"/>
      <c r="BY11" s="410"/>
      <c r="BZ11" s="410"/>
      <c r="CA11" s="410"/>
      <c r="CB11" s="410"/>
      <c r="CC11" s="411"/>
      <c r="CD11" s="412" t="s">
        <v>121</v>
      </c>
      <c r="CE11" s="413"/>
      <c r="CF11" s="413"/>
      <c r="CG11" s="413"/>
      <c r="CH11" s="413"/>
      <c r="CI11" s="413"/>
      <c r="CJ11" s="413"/>
      <c r="CK11" s="413"/>
      <c r="CL11" s="413"/>
      <c r="CM11" s="413"/>
      <c r="CN11" s="413"/>
      <c r="CO11" s="413"/>
      <c r="CP11" s="413"/>
      <c r="CQ11" s="413"/>
      <c r="CR11" s="413"/>
      <c r="CS11" s="414"/>
      <c r="CT11" s="449" t="s">
        <v>122</v>
      </c>
      <c r="CU11" s="450"/>
      <c r="CV11" s="450"/>
      <c r="CW11" s="450"/>
      <c r="CX11" s="450"/>
      <c r="CY11" s="450"/>
      <c r="CZ11" s="450"/>
      <c r="DA11" s="451"/>
      <c r="DB11" s="449" t="s">
        <v>122</v>
      </c>
      <c r="DC11" s="450"/>
      <c r="DD11" s="450"/>
      <c r="DE11" s="450"/>
      <c r="DF11" s="450"/>
      <c r="DG11" s="450"/>
      <c r="DH11" s="450"/>
      <c r="DI11" s="451"/>
    </row>
    <row r="12" spans="1:119" ht="18.75" customHeight="1" x14ac:dyDescent="0.2">
      <c r="A12" s="169"/>
      <c r="B12" s="469" t="s">
        <v>123</v>
      </c>
      <c r="C12" s="470"/>
      <c r="D12" s="470"/>
      <c r="E12" s="470"/>
      <c r="F12" s="470"/>
      <c r="G12" s="470"/>
      <c r="H12" s="470"/>
      <c r="I12" s="470"/>
      <c r="J12" s="470"/>
      <c r="K12" s="471"/>
      <c r="L12" s="478" t="s">
        <v>124</v>
      </c>
      <c r="M12" s="479"/>
      <c r="N12" s="479"/>
      <c r="O12" s="479"/>
      <c r="P12" s="479"/>
      <c r="Q12" s="480"/>
      <c r="R12" s="481">
        <v>6135</v>
      </c>
      <c r="S12" s="482"/>
      <c r="T12" s="482"/>
      <c r="U12" s="482"/>
      <c r="V12" s="483"/>
      <c r="W12" s="484" t="s">
        <v>1</v>
      </c>
      <c r="X12" s="442"/>
      <c r="Y12" s="442"/>
      <c r="Z12" s="442"/>
      <c r="AA12" s="442"/>
      <c r="AB12" s="485"/>
      <c r="AC12" s="486" t="s">
        <v>125</v>
      </c>
      <c r="AD12" s="487"/>
      <c r="AE12" s="487"/>
      <c r="AF12" s="487"/>
      <c r="AG12" s="488"/>
      <c r="AH12" s="486" t="s">
        <v>126</v>
      </c>
      <c r="AI12" s="487"/>
      <c r="AJ12" s="487"/>
      <c r="AK12" s="487"/>
      <c r="AL12" s="489"/>
      <c r="AM12" s="438" t="s">
        <v>127</v>
      </c>
      <c r="AN12" s="439"/>
      <c r="AO12" s="439"/>
      <c r="AP12" s="439"/>
      <c r="AQ12" s="439"/>
      <c r="AR12" s="439"/>
      <c r="AS12" s="439"/>
      <c r="AT12" s="440"/>
      <c r="AU12" s="441" t="s">
        <v>90</v>
      </c>
      <c r="AV12" s="442"/>
      <c r="AW12" s="442"/>
      <c r="AX12" s="442"/>
      <c r="AY12" s="443" t="s">
        <v>128</v>
      </c>
      <c r="AZ12" s="444"/>
      <c r="BA12" s="444"/>
      <c r="BB12" s="444"/>
      <c r="BC12" s="444"/>
      <c r="BD12" s="444"/>
      <c r="BE12" s="444"/>
      <c r="BF12" s="444"/>
      <c r="BG12" s="444"/>
      <c r="BH12" s="444"/>
      <c r="BI12" s="444"/>
      <c r="BJ12" s="444"/>
      <c r="BK12" s="444"/>
      <c r="BL12" s="444"/>
      <c r="BM12" s="445"/>
      <c r="BN12" s="409">
        <v>0</v>
      </c>
      <c r="BO12" s="410"/>
      <c r="BP12" s="410"/>
      <c r="BQ12" s="410"/>
      <c r="BR12" s="410"/>
      <c r="BS12" s="410"/>
      <c r="BT12" s="410"/>
      <c r="BU12" s="411"/>
      <c r="BV12" s="409">
        <v>0</v>
      </c>
      <c r="BW12" s="410"/>
      <c r="BX12" s="410"/>
      <c r="BY12" s="410"/>
      <c r="BZ12" s="410"/>
      <c r="CA12" s="410"/>
      <c r="CB12" s="410"/>
      <c r="CC12" s="411"/>
      <c r="CD12" s="412" t="s">
        <v>129</v>
      </c>
      <c r="CE12" s="413"/>
      <c r="CF12" s="413"/>
      <c r="CG12" s="413"/>
      <c r="CH12" s="413"/>
      <c r="CI12" s="413"/>
      <c r="CJ12" s="413"/>
      <c r="CK12" s="413"/>
      <c r="CL12" s="413"/>
      <c r="CM12" s="413"/>
      <c r="CN12" s="413"/>
      <c r="CO12" s="413"/>
      <c r="CP12" s="413"/>
      <c r="CQ12" s="413"/>
      <c r="CR12" s="413"/>
      <c r="CS12" s="414"/>
      <c r="CT12" s="449" t="s">
        <v>122</v>
      </c>
      <c r="CU12" s="450"/>
      <c r="CV12" s="450"/>
      <c r="CW12" s="450"/>
      <c r="CX12" s="450"/>
      <c r="CY12" s="450"/>
      <c r="CZ12" s="450"/>
      <c r="DA12" s="451"/>
      <c r="DB12" s="449" t="s">
        <v>122</v>
      </c>
      <c r="DC12" s="450"/>
      <c r="DD12" s="450"/>
      <c r="DE12" s="450"/>
      <c r="DF12" s="450"/>
      <c r="DG12" s="450"/>
      <c r="DH12" s="450"/>
      <c r="DI12" s="451"/>
    </row>
    <row r="13" spans="1:119" ht="18.75" customHeight="1" x14ac:dyDescent="0.2">
      <c r="A13" s="169"/>
      <c r="B13" s="472"/>
      <c r="C13" s="473"/>
      <c r="D13" s="473"/>
      <c r="E13" s="473"/>
      <c r="F13" s="473"/>
      <c r="G13" s="473"/>
      <c r="H13" s="473"/>
      <c r="I13" s="473"/>
      <c r="J13" s="473"/>
      <c r="K13" s="474"/>
      <c r="L13" s="178"/>
      <c r="M13" s="500" t="s">
        <v>130</v>
      </c>
      <c r="N13" s="501"/>
      <c r="O13" s="501"/>
      <c r="P13" s="501"/>
      <c r="Q13" s="502"/>
      <c r="R13" s="493">
        <v>5941</v>
      </c>
      <c r="S13" s="494"/>
      <c r="T13" s="494"/>
      <c r="U13" s="494"/>
      <c r="V13" s="495"/>
      <c r="W13" s="425" t="s">
        <v>131</v>
      </c>
      <c r="X13" s="426"/>
      <c r="Y13" s="426"/>
      <c r="Z13" s="426"/>
      <c r="AA13" s="426"/>
      <c r="AB13" s="416"/>
      <c r="AC13" s="460">
        <v>137</v>
      </c>
      <c r="AD13" s="461"/>
      <c r="AE13" s="461"/>
      <c r="AF13" s="461"/>
      <c r="AG13" s="503"/>
      <c r="AH13" s="460">
        <v>171</v>
      </c>
      <c r="AI13" s="461"/>
      <c r="AJ13" s="461"/>
      <c r="AK13" s="461"/>
      <c r="AL13" s="462"/>
      <c r="AM13" s="438" t="s">
        <v>132</v>
      </c>
      <c r="AN13" s="439"/>
      <c r="AO13" s="439"/>
      <c r="AP13" s="439"/>
      <c r="AQ13" s="439"/>
      <c r="AR13" s="439"/>
      <c r="AS13" s="439"/>
      <c r="AT13" s="440"/>
      <c r="AU13" s="441" t="s">
        <v>110</v>
      </c>
      <c r="AV13" s="442"/>
      <c r="AW13" s="442"/>
      <c r="AX13" s="442"/>
      <c r="AY13" s="443" t="s">
        <v>133</v>
      </c>
      <c r="AZ13" s="444"/>
      <c r="BA13" s="444"/>
      <c r="BB13" s="444"/>
      <c r="BC13" s="444"/>
      <c r="BD13" s="444"/>
      <c r="BE13" s="444"/>
      <c r="BF13" s="444"/>
      <c r="BG13" s="444"/>
      <c r="BH13" s="444"/>
      <c r="BI13" s="444"/>
      <c r="BJ13" s="444"/>
      <c r="BK13" s="444"/>
      <c r="BL13" s="444"/>
      <c r="BM13" s="445"/>
      <c r="BN13" s="409">
        <v>-136323</v>
      </c>
      <c r="BO13" s="410"/>
      <c r="BP13" s="410"/>
      <c r="BQ13" s="410"/>
      <c r="BR13" s="410"/>
      <c r="BS13" s="410"/>
      <c r="BT13" s="410"/>
      <c r="BU13" s="411"/>
      <c r="BV13" s="409">
        <v>-46518</v>
      </c>
      <c r="BW13" s="410"/>
      <c r="BX13" s="410"/>
      <c r="BY13" s="410"/>
      <c r="BZ13" s="410"/>
      <c r="CA13" s="410"/>
      <c r="CB13" s="410"/>
      <c r="CC13" s="411"/>
      <c r="CD13" s="412" t="s">
        <v>134</v>
      </c>
      <c r="CE13" s="413"/>
      <c r="CF13" s="413"/>
      <c r="CG13" s="413"/>
      <c r="CH13" s="413"/>
      <c r="CI13" s="413"/>
      <c r="CJ13" s="413"/>
      <c r="CK13" s="413"/>
      <c r="CL13" s="413"/>
      <c r="CM13" s="413"/>
      <c r="CN13" s="413"/>
      <c r="CO13" s="413"/>
      <c r="CP13" s="413"/>
      <c r="CQ13" s="413"/>
      <c r="CR13" s="413"/>
      <c r="CS13" s="414"/>
      <c r="CT13" s="406">
        <v>9.9</v>
      </c>
      <c r="CU13" s="407"/>
      <c r="CV13" s="407"/>
      <c r="CW13" s="407"/>
      <c r="CX13" s="407"/>
      <c r="CY13" s="407"/>
      <c r="CZ13" s="407"/>
      <c r="DA13" s="408"/>
      <c r="DB13" s="406">
        <v>10.3</v>
      </c>
      <c r="DC13" s="407"/>
      <c r="DD13" s="407"/>
      <c r="DE13" s="407"/>
      <c r="DF13" s="407"/>
      <c r="DG13" s="407"/>
      <c r="DH13" s="407"/>
      <c r="DI13" s="408"/>
    </row>
    <row r="14" spans="1:119" ht="18.75" customHeight="1" thickBot="1" x14ac:dyDescent="0.25">
      <c r="A14" s="169"/>
      <c r="B14" s="472"/>
      <c r="C14" s="473"/>
      <c r="D14" s="473"/>
      <c r="E14" s="473"/>
      <c r="F14" s="473"/>
      <c r="G14" s="473"/>
      <c r="H14" s="473"/>
      <c r="I14" s="473"/>
      <c r="J14" s="473"/>
      <c r="K14" s="474"/>
      <c r="L14" s="490" t="s">
        <v>135</v>
      </c>
      <c r="M14" s="491"/>
      <c r="N14" s="491"/>
      <c r="O14" s="491"/>
      <c r="P14" s="491"/>
      <c r="Q14" s="492"/>
      <c r="R14" s="493">
        <v>6287</v>
      </c>
      <c r="S14" s="494"/>
      <c r="T14" s="494"/>
      <c r="U14" s="494"/>
      <c r="V14" s="495"/>
      <c r="W14" s="399"/>
      <c r="X14" s="400"/>
      <c r="Y14" s="400"/>
      <c r="Z14" s="400"/>
      <c r="AA14" s="400"/>
      <c r="AB14" s="389"/>
      <c r="AC14" s="496">
        <v>4.2</v>
      </c>
      <c r="AD14" s="497"/>
      <c r="AE14" s="497"/>
      <c r="AF14" s="497"/>
      <c r="AG14" s="498"/>
      <c r="AH14" s="496">
        <v>4.8</v>
      </c>
      <c r="AI14" s="497"/>
      <c r="AJ14" s="497"/>
      <c r="AK14" s="497"/>
      <c r="AL14" s="499"/>
      <c r="AM14" s="438"/>
      <c r="AN14" s="439"/>
      <c r="AO14" s="439"/>
      <c r="AP14" s="439"/>
      <c r="AQ14" s="439"/>
      <c r="AR14" s="439"/>
      <c r="AS14" s="439"/>
      <c r="AT14" s="440"/>
      <c r="AU14" s="441"/>
      <c r="AV14" s="442"/>
      <c r="AW14" s="442"/>
      <c r="AX14" s="442"/>
      <c r="AY14" s="443"/>
      <c r="AZ14" s="444"/>
      <c r="BA14" s="444"/>
      <c r="BB14" s="444"/>
      <c r="BC14" s="444"/>
      <c r="BD14" s="444"/>
      <c r="BE14" s="444"/>
      <c r="BF14" s="444"/>
      <c r="BG14" s="444"/>
      <c r="BH14" s="444"/>
      <c r="BI14" s="444"/>
      <c r="BJ14" s="444"/>
      <c r="BK14" s="444"/>
      <c r="BL14" s="444"/>
      <c r="BM14" s="445"/>
      <c r="BN14" s="409"/>
      <c r="BO14" s="410"/>
      <c r="BP14" s="410"/>
      <c r="BQ14" s="410"/>
      <c r="BR14" s="410"/>
      <c r="BS14" s="410"/>
      <c r="BT14" s="410"/>
      <c r="BU14" s="411"/>
      <c r="BV14" s="409"/>
      <c r="BW14" s="410"/>
      <c r="BX14" s="410"/>
      <c r="BY14" s="410"/>
      <c r="BZ14" s="410"/>
      <c r="CA14" s="410"/>
      <c r="CB14" s="410"/>
      <c r="CC14" s="411"/>
      <c r="CD14" s="504" t="s">
        <v>136</v>
      </c>
      <c r="CE14" s="505"/>
      <c r="CF14" s="505"/>
      <c r="CG14" s="505"/>
      <c r="CH14" s="505"/>
      <c r="CI14" s="505"/>
      <c r="CJ14" s="505"/>
      <c r="CK14" s="505"/>
      <c r="CL14" s="505"/>
      <c r="CM14" s="505"/>
      <c r="CN14" s="505"/>
      <c r="CO14" s="505"/>
      <c r="CP14" s="505"/>
      <c r="CQ14" s="505"/>
      <c r="CR14" s="505"/>
      <c r="CS14" s="506"/>
      <c r="CT14" s="507">
        <v>28.4</v>
      </c>
      <c r="CU14" s="508"/>
      <c r="CV14" s="508"/>
      <c r="CW14" s="508"/>
      <c r="CX14" s="508"/>
      <c r="CY14" s="508"/>
      <c r="CZ14" s="508"/>
      <c r="DA14" s="509"/>
      <c r="DB14" s="507">
        <v>19.8</v>
      </c>
      <c r="DC14" s="508"/>
      <c r="DD14" s="508"/>
      <c r="DE14" s="508"/>
      <c r="DF14" s="508"/>
      <c r="DG14" s="508"/>
      <c r="DH14" s="508"/>
      <c r="DI14" s="509"/>
    </row>
    <row r="15" spans="1:119" ht="18.75" customHeight="1" x14ac:dyDescent="0.2">
      <c r="A15" s="169"/>
      <c r="B15" s="472"/>
      <c r="C15" s="473"/>
      <c r="D15" s="473"/>
      <c r="E15" s="473"/>
      <c r="F15" s="473"/>
      <c r="G15" s="473"/>
      <c r="H15" s="473"/>
      <c r="I15" s="473"/>
      <c r="J15" s="473"/>
      <c r="K15" s="474"/>
      <c r="L15" s="178"/>
      <c r="M15" s="500" t="s">
        <v>130</v>
      </c>
      <c r="N15" s="501"/>
      <c r="O15" s="501"/>
      <c r="P15" s="501"/>
      <c r="Q15" s="502"/>
      <c r="R15" s="493">
        <v>6108</v>
      </c>
      <c r="S15" s="494"/>
      <c r="T15" s="494"/>
      <c r="U15" s="494"/>
      <c r="V15" s="495"/>
      <c r="W15" s="425" t="s">
        <v>137</v>
      </c>
      <c r="X15" s="426"/>
      <c r="Y15" s="426"/>
      <c r="Z15" s="426"/>
      <c r="AA15" s="426"/>
      <c r="AB15" s="416"/>
      <c r="AC15" s="460">
        <v>1257</v>
      </c>
      <c r="AD15" s="461"/>
      <c r="AE15" s="461"/>
      <c r="AF15" s="461"/>
      <c r="AG15" s="503"/>
      <c r="AH15" s="460">
        <v>1485</v>
      </c>
      <c r="AI15" s="461"/>
      <c r="AJ15" s="461"/>
      <c r="AK15" s="461"/>
      <c r="AL15" s="462"/>
      <c r="AM15" s="438"/>
      <c r="AN15" s="439"/>
      <c r="AO15" s="439"/>
      <c r="AP15" s="439"/>
      <c r="AQ15" s="439"/>
      <c r="AR15" s="439"/>
      <c r="AS15" s="439"/>
      <c r="AT15" s="440"/>
      <c r="AU15" s="441"/>
      <c r="AV15" s="442"/>
      <c r="AW15" s="442"/>
      <c r="AX15" s="442"/>
      <c r="AY15" s="369" t="s">
        <v>138</v>
      </c>
      <c r="AZ15" s="370"/>
      <c r="BA15" s="370"/>
      <c r="BB15" s="370"/>
      <c r="BC15" s="370"/>
      <c r="BD15" s="370"/>
      <c r="BE15" s="370"/>
      <c r="BF15" s="370"/>
      <c r="BG15" s="370"/>
      <c r="BH15" s="370"/>
      <c r="BI15" s="370"/>
      <c r="BJ15" s="370"/>
      <c r="BK15" s="370"/>
      <c r="BL15" s="370"/>
      <c r="BM15" s="371"/>
      <c r="BN15" s="372">
        <v>1202003</v>
      </c>
      <c r="BO15" s="373"/>
      <c r="BP15" s="373"/>
      <c r="BQ15" s="373"/>
      <c r="BR15" s="373"/>
      <c r="BS15" s="373"/>
      <c r="BT15" s="373"/>
      <c r="BU15" s="374"/>
      <c r="BV15" s="372">
        <v>1197698</v>
      </c>
      <c r="BW15" s="373"/>
      <c r="BX15" s="373"/>
      <c r="BY15" s="373"/>
      <c r="BZ15" s="373"/>
      <c r="CA15" s="373"/>
      <c r="CB15" s="373"/>
      <c r="CC15" s="374"/>
      <c r="CD15" s="510" t="s">
        <v>139</v>
      </c>
      <c r="CE15" s="511"/>
      <c r="CF15" s="511"/>
      <c r="CG15" s="511"/>
      <c r="CH15" s="511"/>
      <c r="CI15" s="511"/>
      <c r="CJ15" s="511"/>
      <c r="CK15" s="511"/>
      <c r="CL15" s="511"/>
      <c r="CM15" s="511"/>
      <c r="CN15" s="511"/>
      <c r="CO15" s="511"/>
      <c r="CP15" s="511"/>
      <c r="CQ15" s="511"/>
      <c r="CR15" s="511"/>
      <c r="CS15" s="512"/>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2"/>
      <c r="C16" s="473"/>
      <c r="D16" s="473"/>
      <c r="E16" s="473"/>
      <c r="F16" s="473"/>
      <c r="G16" s="473"/>
      <c r="H16" s="473"/>
      <c r="I16" s="473"/>
      <c r="J16" s="473"/>
      <c r="K16" s="474"/>
      <c r="L16" s="490" t="s">
        <v>140</v>
      </c>
      <c r="M16" s="513"/>
      <c r="N16" s="513"/>
      <c r="O16" s="513"/>
      <c r="P16" s="513"/>
      <c r="Q16" s="514"/>
      <c r="R16" s="515" t="s">
        <v>141</v>
      </c>
      <c r="S16" s="516"/>
      <c r="T16" s="516"/>
      <c r="U16" s="516"/>
      <c r="V16" s="517"/>
      <c r="W16" s="399"/>
      <c r="X16" s="400"/>
      <c r="Y16" s="400"/>
      <c r="Z16" s="400"/>
      <c r="AA16" s="400"/>
      <c r="AB16" s="389"/>
      <c r="AC16" s="496">
        <v>38.799999999999997</v>
      </c>
      <c r="AD16" s="497"/>
      <c r="AE16" s="497"/>
      <c r="AF16" s="497"/>
      <c r="AG16" s="498"/>
      <c r="AH16" s="496">
        <v>41.8</v>
      </c>
      <c r="AI16" s="497"/>
      <c r="AJ16" s="497"/>
      <c r="AK16" s="497"/>
      <c r="AL16" s="499"/>
      <c r="AM16" s="438"/>
      <c r="AN16" s="439"/>
      <c r="AO16" s="439"/>
      <c r="AP16" s="439"/>
      <c r="AQ16" s="439"/>
      <c r="AR16" s="439"/>
      <c r="AS16" s="439"/>
      <c r="AT16" s="440"/>
      <c r="AU16" s="441"/>
      <c r="AV16" s="442"/>
      <c r="AW16" s="442"/>
      <c r="AX16" s="442"/>
      <c r="AY16" s="443" t="s">
        <v>142</v>
      </c>
      <c r="AZ16" s="444"/>
      <c r="BA16" s="444"/>
      <c r="BB16" s="444"/>
      <c r="BC16" s="444"/>
      <c r="BD16" s="444"/>
      <c r="BE16" s="444"/>
      <c r="BF16" s="444"/>
      <c r="BG16" s="444"/>
      <c r="BH16" s="444"/>
      <c r="BI16" s="444"/>
      <c r="BJ16" s="444"/>
      <c r="BK16" s="444"/>
      <c r="BL16" s="444"/>
      <c r="BM16" s="445"/>
      <c r="BN16" s="409">
        <v>2619902</v>
      </c>
      <c r="BO16" s="410"/>
      <c r="BP16" s="410"/>
      <c r="BQ16" s="410"/>
      <c r="BR16" s="410"/>
      <c r="BS16" s="410"/>
      <c r="BT16" s="410"/>
      <c r="BU16" s="411"/>
      <c r="BV16" s="409">
        <v>2597708</v>
      </c>
      <c r="BW16" s="410"/>
      <c r="BX16" s="410"/>
      <c r="BY16" s="410"/>
      <c r="BZ16" s="410"/>
      <c r="CA16" s="410"/>
      <c r="CB16" s="410"/>
      <c r="CC16" s="411"/>
      <c r="CD16" s="182"/>
      <c r="CE16" s="523"/>
      <c r="CF16" s="523"/>
      <c r="CG16" s="523"/>
      <c r="CH16" s="523"/>
      <c r="CI16" s="523"/>
      <c r="CJ16" s="523"/>
      <c r="CK16" s="523"/>
      <c r="CL16" s="523"/>
      <c r="CM16" s="523"/>
      <c r="CN16" s="523"/>
      <c r="CO16" s="523"/>
      <c r="CP16" s="523"/>
      <c r="CQ16" s="523"/>
      <c r="CR16" s="523"/>
      <c r="CS16" s="524"/>
      <c r="CT16" s="406"/>
      <c r="CU16" s="407"/>
      <c r="CV16" s="407"/>
      <c r="CW16" s="407"/>
      <c r="CX16" s="407"/>
      <c r="CY16" s="407"/>
      <c r="CZ16" s="407"/>
      <c r="DA16" s="408"/>
      <c r="DB16" s="406"/>
      <c r="DC16" s="407"/>
      <c r="DD16" s="407"/>
      <c r="DE16" s="407"/>
      <c r="DF16" s="407"/>
      <c r="DG16" s="407"/>
      <c r="DH16" s="407"/>
      <c r="DI16" s="408"/>
    </row>
    <row r="17" spans="1:113" ht="18.75" customHeight="1" thickBot="1" x14ac:dyDescent="0.25">
      <c r="A17" s="169"/>
      <c r="B17" s="475"/>
      <c r="C17" s="476"/>
      <c r="D17" s="476"/>
      <c r="E17" s="476"/>
      <c r="F17" s="476"/>
      <c r="G17" s="476"/>
      <c r="H17" s="476"/>
      <c r="I17" s="476"/>
      <c r="J17" s="476"/>
      <c r="K17" s="477"/>
      <c r="L17" s="183"/>
      <c r="M17" s="520" t="s">
        <v>143</v>
      </c>
      <c r="N17" s="521"/>
      <c r="O17" s="521"/>
      <c r="P17" s="521"/>
      <c r="Q17" s="522"/>
      <c r="R17" s="515" t="s">
        <v>144</v>
      </c>
      <c r="S17" s="516"/>
      <c r="T17" s="516"/>
      <c r="U17" s="516"/>
      <c r="V17" s="517"/>
      <c r="W17" s="425" t="s">
        <v>145</v>
      </c>
      <c r="X17" s="426"/>
      <c r="Y17" s="426"/>
      <c r="Z17" s="426"/>
      <c r="AA17" s="426"/>
      <c r="AB17" s="416"/>
      <c r="AC17" s="460">
        <v>1849</v>
      </c>
      <c r="AD17" s="461"/>
      <c r="AE17" s="461"/>
      <c r="AF17" s="461"/>
      <c r="AG17" s="503"/>
      <c r="AH17" s="460">
        <v>1900</v>
      </c>
      <c r="AI17" s="461"/>
      <c r="AJ17" s="461"/>
      <c r="AK17" s="461"/>
      <c r="AL17" s="462"/>
      <c r="AM17" s="438"/>
      <c r="AN17" s="439"/>
      <c r="AO17" s="439"/>
      <c r="AP17" s="439"/>
      <c r="AQ17" s="439"/>
      <c r="AR17" s="439"/>
      <c r="AS17" s="439"/>
      <c r="AT17" s="440"/>
      <c r="AU17" s="441"/>
      <c r="AV17" s="442"/>
      <c r="AW17" s="442"/>
      <c r="AX17" s="442"/>
      <c r="AY17" s="443" t="s">
        <v>146</v>
      </c>
      <c r="AZ17" s="444"/>
      <c r="BA17" s="444"/>
      <c r="BB17" s="444"/>
      <c r="BC17" s="444"/>
      <c r="BD17" s="444"/>
      <c r="BE17" s="444"/>
      <c r="BF17" s="444"/>
      <c r="BG17" s="444"/>
      <c r="BH17" s="444"/>
      <c r="BI17" s="444"/>
      <c r="BJ17" s="444"/>
      <c r="BK17" s="444"/>
      <c r="BL17" s="444"/>
      <c r="BM17" s="445"/>
      <c r="BN17" s="409">
        <v>1533728</v>
      </c>
      <c r="BO17" s="410"/>
      <c r="BP17" s="410"/>
      <c r="BQ17" s="410"/>
      <c r="BR17" s="410"/>
      <c r="BS17" s="410"/>
      <c r="BT17" s="410"/>
      <c r="BU17" s="411"/>
      <c r="BV17" s="409">
        <v>1528875</v>
      </c>
      <c r="BW17" s="410"/>
      <c r="BX17" s="410"/>
      <c r="BY17" s="410"/>
      <c r="BZ17" s="410"/>
      <c r="CA17" s="410"/>
      <c r="CB17" s="410"/>
      <c r="CC17" s="411"/>
      <c r="CD17" s="182"/>
      <c r="CE17" s="523"/>
      <c r="CF17" s="523"/>
      <c r="CG17" s="523"/>
      <c r="CH17" s="523"/>
      <c r="CI17" s="523"/>
      <c r="CJ17" s="523"/>
      <c r="CK17" s="523"/>
      <c r="CL17" s="523"/>
      <c r="CM17" s="523"/>
      <c r="CN17" s="523"/>
      <c r="CO17" s="523"/>
      <c r="CP17" s="523"/>
      <c r="CQ17" s="523"/>
      <c r="CR17" s="523"/>
      <c r="CS17" s="524"/>
      <c r="CT17" s="406"/>
      <c r="CU17" s="407"/>
      <c r="CV17" s="407"/>
      <c r="CW17" s="407"/>
      <c r="CX17" s="407"/>
      <c r="CY17" s="407"/>
      <c r="CZ17" s="407"/>
      <c r="DA17" s="408"/>
      <c r="DB17" s="406"/>
      <c r="DC17" s="407"/>
      <c r="DD17" s="407"/>
      <c r="DE17" s="407"/>
      <c r="DF17" s="407"/>
      <c r="DG17" s="407"/>
      <c r="DH17" s="407"/>
      <c r="DI17" s="408"/>
    </row>
    <row r="18" spans="1:113" ht="18.75" customHeight="1" thickBot="1" x14ac:dyDescent="0.25">
      <c r="A18" s="169"/>
      <c r="B18" s="531" t="s">
        <v>147</v>
      </c>
      <c r="C18" s="452"/>
      <c r="D18" s="452"/>
      <c r="E18" s="532"/>
      <c r="F18" s="532"/>
      <c r="G18" s="532"/>
      <c r="H18" s="532"/>
      <c r="I18" s="532"/>
      <c r="J18" s="532"/>
      <c r="K18" s="532"/>
      <c r="L18" s="533">
        <v>49.28</v>
      </c>
      <c r="M18" s="533"/>
      <c r="N18" s="533"/>
      <c r="O18" s="533"/>
      <c r="P18" s="533"/>
      <c r="Q18" s="533"/>
      <c r="R18" s="534"/>
      <c r="S18" s="534"/>
      <c r="T18" s="534"/>
      <c r="U18" s="534"/>
      <c r="V18" s="535"/>
      <c r="W18" s="427"/>
      <c r="X18" s="428"/>
      <c r="Y18" s="428"/>
      <c r="Z18" s="428"/>
      <c r="AA18" s="428"/>
      <c r="AB18" s="419"/>
      <c r="AC18" s="536">
        <v>57</v>
      </c>
      <c r="AD18" s="537"/>
      <c r="AE18" s="537"/>
      <c r="AF18" s="537"/>
      <c r="AG18" s="538"/>
      <c r="AH18" s="536">
        <v>53.4</v>
      </c>
      <c r="AI18" s="537"/>
      <c r="AJ18" s="537"/>
      <c r="AK18" s="537"/>
      <c r="AL18" s="539"/>
      <c r="AM18" s="438"/>
      <c r="AN18" s="439"/>
      <c r="AO18" s="439"/>
      <c r="AP18" s="439"/>
      <c r="AQ18" s="439"/>
      <c r="AR18" s="439"/>
      <c r="AS18" s="439"/>
      <c r="AT18" s="440"/>
      <c r="AU18" s="441"/>
      <c r="AV18" s="442"/>
      <c r="AW18" s="442"/>
      <c r="AX18" s="442"/>
      <c r="AY18" s="443" t="s">
        <v>148</v>
      </c>
      <c r="AZ18" s="444"/>
      <c r="BA18" s="444"/>
      <c r="BB18" s="444"/>
      <c r="BC18" s="444"/>
      <c r="BD18" s="444"/>
      <c r="BE18" s="444"/>
      <c r="BF18" s="444"/>
      <c r="BG18" s="444"/>
      <c r="BH18" s="444"/>
      <c r="BI18" s="444"/>
      <c r="BJ18" s="444"/>
      <c r="BK18" s="444"/>
      <c r="BL18" s="444"/>
      <c r="BM18" s="445"/>
      <c r="BN18" s="409">
        <v>2768266</v>
      </c>
      <c r="BO18" s="410"/>
      <c r="BP18" s="410"/>
      <c r="BQ18" s="410"/>
      <c r="BR18" s="410"/>
      <c r="BS18" s="410"/>
      <c r="BT18" s="410"/>
      <c r="BU18" s="411"/>
      <c r="BV18" s="409">
        <v>2622271</v>
      </c>
      <c r="BW18" s="410"/>
      <c r="BX18" s="410"/>
      <c r="BY18" s="410"/>
      <c r="BZ18" s="410"/>
      <c r="CA18" s="410"/>
      <c r="CB18" s="410"/>
      <c r="CC18" s="411"/>
      <c r="CD18" s="182"/>
      <c r="CE18" s="523"/>
      <c r="CF18" s="523"/>
      <c r="CG18" s="523"/>
      <c r="CH18" s="523"/>
      <c r="CI18" s="523"/>
      <c r="CJ18" s="523"/>
      <c r="CK18" s="523"/>
      <c r="CL18" s="523"/>
      <c r="CM18" s="523"/>
      <c r="CN18" s="523"/>
      <c r="CO18" s="523"/>
      <c r="CP18" s="523"/>
      <c r="CQ18" s="523"/>
      <c r="CR18" s="523"/>
      <c r="CS18" s="524"/>
      <c r="CT18" s="406"/>
      <c r="CU18" s="407"/>
      <c r="CV18" s="407"/>
      <c r="CW18" s="407"/>
      <c r="CX18" s="407"/>
      <c r="CY18" s="407"/>
      <c r="CZ18" s="407"/>
      <c r="DA18" s="408"/>
      <c r="DB18" s="406"/>
      <c r="DC18" s="407"/>
      <c r="DD18" s="407"/>
      <c r="DE18" s="407"/>
      <c r="DF18" s="407"/>
      <c r="DG18" s="407"/>
      <c r="DH18" s="407"/>
      <c r="DI18" s="408"/>
    </row>
    <row r="19" spans="1:113" ht="18.75" customHeight="1" thickBot="1" x14ac:dyDescent="0.25">
      <c r="A19" s="169"/>
      <c r="B19" s="531" t="s">
        <v>149</v>
      </c>
      <c r="C19" s="452"/>
      <c r="D19" s="452"/>
      <c r="E19" s="532"/>
      <c r="F19" s="532"/>
      <c r="G19" s="532"/>
      <c r="H19" s="532"/>
      <c r="I19" s="532"/>
      <c r="J19" s="532"/>
      <c r="K19" s="532"/>
      <c r="L19" s="540">
        <v>134</v>
      </c>
      <c r="M19" s="540"/>
      <c r="N19" s="540"/>
      <c r="O19" s="540"/>
      <c r="P19" s="540"/>
      <c r="Q19" s="540"/>
      <c r="R19" s="541"/>
      <c r="S19" s="541"/>
      <c r="T19" s="541"/>
      <c r="U19" s="541"/>
      <c r="V19" s="542"/>
      <c r="W19" s="366"/>
      <c r="X19" s="367"/>
      <c r="Y19" s="367"/>
      <c r="Z19" s="367"/>
      <c r="AA19" s="367"/>
      <c r="AB19" s="367"/>
      <c r="AC19" s="518"/>
      <c r="AD19" s="518"/>
      <c r="AE19" s="518"/>
      <c r="AF19" s="518"/>
      <c r="AG19" s="518"/>
      <c r="AH19" s="518"/>
      <c r="AI19" s="518"/>
      <c r="AJ19" s="518"/>
      <c r="AK19" s="518"/>
      <c r="AL19" s="519"/>
      <c r="AM19" s="438"/>
      <c r="AN19" s="439"/>
      <c r="AO19" s="439"/>
      <c r="AP19" s="439"/>
      <c r="AQ19" s="439"/>
      <c r="AR19" s="439"/>
      <c r="AS19" s="439"/>
      <c r="AT19" s="440"/>
      <c r="AU19" s="441"/>
      <c r="AV19" s="442"/>
      <c r="AW19" s="442"/>
      <c r="AX19" s="442"/>
      <c r="AY19" s="443" t="s">
        <v>150</v>
      </c>
      <c r="AZ19" s="444"/>
      <c r="BA19" s="444"/>
      <c r="BB19" s="444"/>
      <c r="BC19" s="444"/>
      <c r="BD19" s="444"/>
      <c r="BE19" s="444"/>
      <c r="BF19" s="444"/>
      <c r="BG19" s="444"/>
      <c r="BH19" s="444"/>
      <c r="BI19" s="444"/>
      <c r="BJ19" s="444"/>
      <c r="BK19" s="444"/>
      <c r="BL19" s="444"/>
      <c r="BM19" s="445"/>
      <c r="BN19" s="409">
        <v>3802806</v>
      </c>
      <c r="BO19" s="410"/>
      <c r="BP19" s="410"/>
      <c r="BQ19" s="410"/>
      <c r="BR19" s="410"/>
      <c r="BS19" s="410"/>
      <c r="BT19" s="410"/>
      <c r="BU19" s="411"/>
      <c r="BV19" s="409">
        <v>3648065</v>
      </c>
      <c r="BW19" s="410"/>
      <c r="BX19" s="410"/>
      <c r="BY19" s="410"/>
      <c r="BZ19" s="410"/>
      <c r="CA19" s="410"/>
      <c r="CB19" s="410"/>
      <c r="CC19" s="411"/>
      <c r="CD19" s="182"/>
      <c r="CE19" s="523"/>
      <c r="CF19" s="523"/>
      <c r="CG19" s="523"/>
      <c r="CH19" s="523"/>
      <c r="CI19" s="523"/>
      <c r="CJ19" s="523"/>
      <c r="CK19" s="523"/>
      <c r="CL19" s="523"/>
      <c r="CM19" s="523"/>
      <c r="CN19" s="523"/>
      <c r="CO19" s="523"/>
      <c r="CP19" s="523"/>
      <c r="CQ19" s="523"/>
      <c r="CR19" s="523"/>
      <c r="CS19" s="524"/>
      <c r="CT19" s="406"/>
      <c r="CU19" s="407"/>
      <c r="CV19" s="407"/>
      <c r="CW19" s="407"/>
      <c r="CX19" s="407"/>
      <c r="CY19" s="407"/>
      <c r="CZ19" s="407"/>
      <c r="DA19" s="408"/>
      <c r="DB19" s="406"/>
      <c r="DC19" s="407"/>
      <c r="DD19" s="407"/>
      <c r="DE19" s="407"/>
      <c r="DF19" s="407"/>
      <c r="DG19" s="407"/>
      <c r="DH19" s="407"/>
      <c r="DI19" s="408"/>
    </row>
    <row r="20" spans="1:113" ht="18.75" customHeight="1" thickBot="1" x14ac:dyDescent="0.25">
      <c r="A20" s="169"/>
      <c r="B20" s="531" t="s">
        <v>151</v>
      </c>
      <c r="C20" s="452"/>
      <c r="D20" s="452"/>
      <c r="E20" s="532"/>
      <c r="F20" s="532"/>
      <c r="G20" s="532"/>
      <c r="H20" s="532"/>
      <c r="I20" s="532"/>
      <c r="J20" s="532"/>
      <c r="K20" s="532"/>
      <c r="L20" s="540">
        <v>2507</v>
      </c>
      <c r="M20" s="540"/>
      <c r="N20" s="540"/>
      <c r="O20" s="540"/>
      <c r="P20" s="540"/>
      <c r="Q20" s="540"/>
      <c r="R20" s="541"/>
      <c r="S20" s="541"/>
      <c r="T20" s="541"/>
      <c r="U20" s="541"/>
      <c r="V20" s="542"/>
      <c r="W20" s="427"/>
      <c r="X20" s="428"/>
      <c r="Y20" s="428"/>
      <c r="Z20" s="428"/>
      <c r="AA20" s="428"/>
      <c r="AB20" s="428"/>
      <c r="AC20" s="543"/>
      <c r="AD20" s="543"/>
      <c r="AE20" s="543"/>
      <c r="AF20" s="543"/>
      <c r="AG20" s="543"/>
      <c r="AH20" s="543"/>
      <c r="AI20" s="543"/>
      <c r="AJ20" s="543"/>
      <c r="AK20" s="543"/>
      <c r="AL20" s="544"/>
      <c r="AM20" s="545"/>
      <c r="AN20" s="464"/>
      <c r="AO20" s="464"/>
      <c r="AP20" s="464"/>
      <c r="AQ20" s="464"/>
      <c r="AR20" s="464"/>
      <c r="AS20" s="464"/>
      <c r="AT20" s="465"/>
      <c r="AU20" s="546"/>
      <c r="AV20" s="547"/>
      <c r="AW20" s="547"/>
      <c r="AX20" s="548"/>
      <c r="AY20" s="443"/>
      <c r="AZ20" s="444"/>
      <c r="BA20" s="444"/>
      <c r="BB20" s="444"/>
      <c r="BC20" s="444"/>
      <c r="BD20" s="444"/>
      <c r="BE20" s="444"/>
      <c r="BF20" s="444"/>
      <c r="BG20" s="444"/>
      <c r="BH20" s="444"/>
      <c r="BI20" s="444"/>
      <c r="BJ20" s="444"/>
      <c r="BK20" s="444"/>
      <c r="BL20" s="444"/>
      <c r="BM20" s="445"/>
      <c r="BN20" s="409"/>
      <c r="BO20" s="410"/>
      <c r="BP20" s="410"/>
      <c r="BQ20" s="410"/>
      <c r="BR20" s="410"/>
      <c r="BS20" s="410"/>
      <c r="BT20" s="410"/>
      <c r="BU20" s="411"/>
      <c r="BV20" s="409"/>
      <c r="BW20" s="410"/>
      <c r="BX20" s="410"/>
      <c r="BY20" s="410"/>
      <c r="BZ20" s="410"/>
      <c r="CA20" s="410"/>
      <c r="CB20" s="410"/>
      <c r="CC20" s="411"/>
      <c r="CD20" s="182"/>
      <c r="CE20" s="523"/>
      <c r="CF20" s="523"/>
      <c r="CG20" s="523"/>
      <c r="CH20" s="523"/>
      <c r="CI20" s="523"/>
      <c r="CJ20" s="523"/>
      <c r="CK20" s="523"/>
      <c r="CL20" s="523"/>
      <c r="CM20" s="523"/>
      <c r="CN20" s="523"/>
      <c r="CO20" s="523"/>
      <c r="CP20" s="523"/>
      <c r="CQ20" s="523"/>
      <c r="CR20" s="523"/>
      <c r="CS20" s="524"/>
      <c r="CT20" s="406"/>
      <c r="CU20" s="407"/>
      <c r="CV20" s="407"/>
      <c r="CW20" s="407"/>
      <c r="CX20" s="407"/>
      <c r="CY20" s="407"/>
      <c r="CZ20" s="407"/>
      <c r="DA20" s="408"/>
      <c r="DB20" s="406"/>
      <c r="DC20" s="407"/>
      <c r="DD20" s="407"/>
      <c r="DE20" s="407"/>
      <c r="DF20" s="407"/>
      <c r="DG20" s="407"/>
      <c r="DH20" s="407"/>
      <c r="DI20" s="408"/>
    </row>
    <row r="21" spans="1:113" ht="18.75" customHeight="1" thickBot="1" x14ac:dyDescent="0.25">
      <c r="A21" s="169"/>
      <c r="B21" s="549" t="s">
        <v>152</v>
      </c>
      <c r="C21" s="550"/>
      <c r="D21" s="550"/>
      <c r="E21" s="550"/>
      <c r="F21" s="550"/>
      <c r="G21" s="550"/>
      <c r="H21" s="550"/>
      <c r="I21" s="550"/>
      <c r="J21" s="550"/>
      <c r="K21" s="550"/>
      <c r="L21" s="550"/>
      <c r="M21" s="550"/>
      <c r="N21" s="550"/>
      <c r="O21" s="550"/>
      <c r="P21" s="550"/>
      <c r="Q21" s="550"/>
      <c r="R21" s="550"/>
      <c r="S21" s="550"/>
      <c r="T21" s="550"/>
      <c r="U21" s="550"/>
      <c r="V21" s="550"/>
      <c r="W21" s="550"/>
      <c r="X21" s="550"/>
      <c r="Y21" s="550"/>
      <c r="Z21" s="550"/>
      <c r="AA21" s="550"/>
      <c r="AB21" s="550"/>
      <c r="AC21" s="550"/>
      <c r="AD21" s="550"/>
      <c r="AE21" s="550"/>
      <c r="AF21" s="550"/>
      <c r="AG21" s="550"/>
      <c r="AH21" s="550"/>
      <c r="AI21" s="550"/>
      <c r="AJ21" s="550"/>
      <c r="AK21" s="550"/>
      <c r="AL21" s="550"/>
      <c r="AM21" s="550"/>
      <c r="AN21" s="550"/>
      <c r="AO21" s="550"/>
      <c r="AP21" s="550"/>
      <c r="AQ21" s="550"/>
      <c r="AR21" s="550"/>
      <c r="AS21" s="550"/>
      <c r="AT21" s="550"/>
      <c r="AU21" s="550"/>
      <c r="AV21" s="550"/>
      <c r="AW21" s="550"/>
      <c r="AX21" s="551"/>
      <c r="AY21" s="525"/>
      <c r="AZ21" s="526"/>
      <c r="BA21" s="526"/>
      <c r="BB21" s="526"/>
      <c r="BC21" s="526"/>
      <c r="BD21" s="526"/>
      <c r="BE21" s="526"/>
      <c r="BF21" s="526"/>
      <c r="BG21" s="526"/>
      <c r="BH21" s="526"/>
      <c r="BI21" s="526"/>
      <c r="BJ21" s="526"/>
      <c r="BK21" s="526"/>
      <c r="BL21" s="526"/>
      <c r="BM21" s="527"/>
      <c r="BN21" s="528"/>
      <c r="BO21" s="529"/>
      <c r="BP21" s="529"/>
      <c r="BQ21" s="529"/>
      <c r="BR21" s="529"/>
      <c r="BS21" s="529"/>
      <c r="BT21" s="529"/>
      <c r="BU21" s="530"/>
      <c r="BV21" s="528"/>
      <c r="BW21" s="529"/>
      <c r="BX21" s="529"/>
      <c r="BY21" s="529"/>
      <c r="BZ21" s="529"/>
      <c r="CA21" s="529"/>
      <c r="CB21" s="529"/>
      <c r="CC21" s="530"/>
      <c r="CD21" s="182"/>
      <c r="CE21" s="523"/>
      <c r="CF21" s="523"/>
      <c r="CG21" s="523"/>
      <c r="CH21" s="523"/>
      <c r="CI21" s="523"/>
      <c r="CJ21" s="523"/>
      <c r="CK21" s="523"/>
      <c r="CL21" s="523"/>
      <c r="CM21" s="523"/>
      <c r="CN21" s="523"/>
      <c r="CO21" s="523"/>
      <c r="CP21" s="523"/>
      <c r="CQ21" s="523"/>
      <c r="CR21" s="523"/>
      <c r="CS21" s="524"/>
      <c r="CT21" s="406"/>
      <c r="CU21" s="407"/>
      <c r="CV21" s="407"/>
      <c r="CW21" s="407"/>
      <c r="CX21" s="407"/>
      <c r="CY21" s="407"/>
      <c r="CZ21" s="407"/>
      <c r="DA21" s="408"/>
      <c r="DB21" s="406"/>
      <c r="DC21" s="407"/>
      <c r="DD21" s="407"/>
      <c r="DE21" s="407"/>
      <c r="DF21" s="407"/>
      <c r="DG21" s="407"/>
      <c r="DH21" s="407"/>
      <c r="DI21" s="408"/>
    </row>
    <row r="22" spans="1:113" ht="18.75" customHeight="1" x14ac:dyDescent="0.2">
      <c r="A22" s="169"/>
      <c r="B22" s="579" t="s">
        <v>153</v>
      </c>
      <c r="C22" s="553"/>
      <c r="D22" s="554"/>
      <c r="E22" s="421" t="s">
        <v>1</v>
      </c>
      <c r="F22" s="426"/>
      <c r="G22" s="426"/>
      <c r="H22" s="426"/>
      <c r="I22" s="426"/>
      <c r="J22" s="426"/>
      <c r="K22" s="416"/>
      <c r="L22" s="421" t="s">
        <v>154</v>
      </c>
      <c r="M22" s="426"/>
      <c r="N22" s="426"/>
      <c r="O22" s="426"/>
      <c r="P22" s="416"/>
      <c r="Q22" s="584" t="s">
        <v>155</v>
      </c>
      <c r="R22" s="585"/>
      <c r="S22" s="585"/>
      <c r="T22" s="585"/>
      <c r="U22" s="585"/>
      <c r="V22" s="586"/>
      <c r="W22" s="552" t="s">
        <v>156</v>
      </c>
      <c r="X22" s="553"/>
      <c r="Y22" s="554"/>
      <c r="Z22" s="421" t="s">
        <v>1</v>
      </c>
      <c r="AA22" s="426"/>
      <c r="AB22" s="426"/>
      <c r="AC22" s="426"/>
      <c r="AD22" s="426"/>
      <c r="AE22" s="426"/>
      <c r="AF22" s="426"/>
      <c r="AG22" s="416"/>
      <c r="AH22" s="590" t="s">
        <v>157</v>
      </c>
      <c r="AI22" s="426"/>
      <c r="AJ22" s="426"/>
      <c r="AK22" s="426"/>
      <c r="AL22" s="416"/>
      <c r="AM22" s="590" t="s">
        <v>158</v>
      </c>
      <c r="AN22" s="591"/>
      <c r="AO22" s="591"/>
      <c r="AP22" s="591"/>
      <c r="AQ22" s="591"/>
      <c r="AR22" s="592"/>
      <c r="AS22" s="584" t="s">
        <v>155</v>
      </c>
      <c r="AT22" s="585"/>
      <c r="AU22" s="585"/>
      <c r="AV22" s="585"/>
      <c r="AW22" s="585"/>
      <c r="AX22" s="596"/>
      <c r="AY22" s="369" t="s">
        <v>159</v>
      </c>
      <c r="AZ22" s="370"/>
      <c r="BA22" s="370"/>
      <c r="BB22" s="370"/>
      <c r="BC22" s="370"/>
      <c r="BD22" s="370"/>
      <c r="BE22" s="370"/>
      <c r="BF22" s="370"/>
      <c r="BG22" s="370"/>
      <c r="BH22" s="370"/>
      <c r="BI22" s="370"/>
      <c r="BJ22" s="370"/>
      <c r="BK22" s="370"/>
      <c r="BL22" s="370"/>
      <c r="BM22" s="371"/>
      <c r="BN22" s="372">
        <v>3798602</v>
      </c>
      <c r="BO22" s="373"/>
      <c r="BP22" s="373"/>
      <c r="BQ22" s="373"/>
      <c r="BR22" s="373"/>
      <c r="BS22" s="373"/>
      <c r="BT22" s="373"/>
      <c r="BU22" s="374"/>
      <c r="BV22" s="372">
        <v>3523371</v>
      </c>
      <c r="BW22" s="373"/>
      <c r="BX22" s="373"/>
      <c r="BY22" s="373"/>
      <c r="BZ22" s="373"/>
      <c r="CA22" s="373"/>
      <c r="CB22" s="373"/>
      <c r="CC22" s="374"/>
      <c r="CD22" s="182"/>
      <c r="CE22" s="523"/>
      <c r="CF22" s="523"/>
      <c r="CG22" s="523"/>
      <c r="CH22" s="523"/>
      <c r="CI22" s="523"/>
      <c r="CJ22" s="523"/>
      <c r="CK22" s="523"/>
      <c r="CL22" s="523"/>
      <c r="CM22" s="523"/>
      <c r="CN22" s="523"/>
      <c r="CO22" s="523"/>
      <c r="CP22" s="523"/>
      <c r="CQ22" s="523"/>
      <c r="CR22" s="523"/>
      <c r="CS22" s="524"/>
      <c r="CT22" s="406"/>
      <c r="CU22" s="407"/>
      <c r="CV22" s="407"/>
      <c r="CW22" s="407"/>
      <c r="CX22" s="407"/>
      <c r="CY22" s="407"/>
      <c r="CZ22" s="407"/>
      <c r="DA22" s="408"/>
      <c r="DB22" s="406"/>
      <c r="DC22" s="407"/>
      <c r="DD22" s="407"/>
      <c r="DE22" s="407"/>
      <c r="DF22" s="407"/>
      <c r="DG22" s="407"/>
      <c r="DH22" s="407"/>
      <c r="DI22" s="408"/>
    </row>
    <row r="23" spans="1:113" ht="18.75" customHeight="1" x14ac:dyDescent="0.2">
      <c r="A23" s="169"/>
      <c r="B23" s="580"/>
      <c r="C23" s="556"/>
      <c r="D23" s="557"/>
      <c r="E23" s="395"/>
      <c r="F23" s="400"/>
      <c r="G23" s="400"/>
      <c r="H23" s="400"/>
      <c r="I23" s="400"/>
      <c r="J23" s="400"/>
      <c r="K23" s="389"/>
      <c r="L23" s="395"/>
      <c r="M23" s="400"/>
      <c r="N23" s="400"/>
      <c r="O23" s="400"/>
      <c r="P23" s="389"/>
      <c r="Q23" s="587"/>
      <c r="R23" s="588"/>
      <c r="S23" s="588"/>
      <c r="T23" s="588"/>
      <c r="U23" s="588"/>
      <c r="V23" s="589"/>
      <c r="W23" s="555"/>
      <c r="X23" s="556"/>
      <c r="Y23" s="557"/>
      <c r="Z23" s="395"/>
      <c r="AA23" s="400"/>
      <c r="AB23" s="400"/>
      <c r="AC23" s="400"/>
      <c r="AD23" s="400"/>
      <c r="AE23" s="400"/>
      <c r="AF23" s="400"/>
      <c r="AG23" s="389"/>
      <c r="AH23" s="395"/>
      <c r="AI23" s="400"/>
      <c r="AJ23" s="400"/>
      <c r="AK23" s="400"/>
      <c r="AL23" s="389"/>
      <c r="AM23" s="593"/>
      <c r="AN23" s="594"/>
      <c r="AO23" s="594"/>
      <c r="AP23" s="594"/>
      <c r="AQ23" s="594"/>
      <c r="AR23" s="595"/>
      <c r="AS23" s="587"/>
      <c r="AT23" s="588"/>
      <c r="AU23" s="588"/>
      <c r="AV23" s="588"/>
      <c r="AW23" s="588"/>
      <c r="AX23" s="597"/>
      <c r="AY23" s="443" t="s">
        <v>160</v>
      </c>
      <c r="AZ23" s="444"/>
      <c r="BA23" s="444"/>
      <c r="BB23" s="444"/>
      <c r="BC23" s="444"/>
      <c r="BD23" s="444"/>
      <c r="BE23" s="444"/>
      <c r="BF23" s="444"/>
      <c r="BG23" s="444"/>
      <c r="BH23" s="444"/>
      <c r="BI23" s="444"/>
      <c r="BJ23" s="444"/>
      <c r="BK23" s="444"/>
      <c r="BL23" s="444"/>
      <c r="BM23" s="445"/>
      <c r="BN23" s="409">
        <v>3507814</v>
      </c>
      <c r="BO23" s="410"/>
      <c r="BP23" s="410"/>
      <c r="BQ23" s="410"/>
      <c r="BR23" s="410"/>
      <c r="BS23" s="410"/>
      <c r="BT23" s="410"/>
      <c r="BU23" s="411"/>
      <c r="BV23" s="409">
        <v>3205605</v>
      </c>
      <c r="BW23" s="410"/>
      <c r="BX23" s="410"/>
      <c r="BY23" s="410"/>
      <c r="BZ23" s="410"/>
      <c r="CA23" s="410"/>
      <c r="CB23" s="410"/>
      <c r="CC23" s="411"/>
      <c r="CD23" s="182"/>
      <c r="CE23" s="523"/>
      <c r="CF23" s="523"/>
      <c r="CG23" s="523"/>
      <c r="CH23" s="523"/>
      <c r="CI23" s="523"/>
      <c r="CJ23" s="523"/>
      <c r="CK23" s="523"/>
      <c r="CL23" s="523"/>
      <c r="CM23" s="523"/>
      <c r="CN23" s="523"/>
      <c r="CO23" s="523"/>
      <c r="CP23" s="523"/>
      <c r="CQ23" s="523"/>
      <c r="CR23" s="523"/>
      <c r="CS23" s="524"/>
      <c r="CT23" s="406"/>
      <c r="CU23" s="407"/>
      <c r="CV23" s="407"/>
      <c r="CW23" s="407"/>
      <c r="CX23" s="407"/>
      <c r="CY23" s="407"/>
      <c r="CZ23" s="407"/>
      <c r="DA23" s="408"/>
      <c r="DB23" s="406"/>
      <c r="DC23" s="407"/>
      <c r="DD23" s="407"/>
      <c r="DE23" s="407"/>
      <c r="DF23" s="407"/>
      <c r="DG23" s="407"/>
      <c r="DH23" s="407"/>
      <c r="DI23" s="408"/>
    </row>
    <row r="24" spans="1:113" ht="18.75" customHeight="1" thickBot="1" x14ac:dyDescent="0.25">
      <c r="A24" s="169"/>
      <c r="B24" s="580"/>
      <c r="C24" s="556"/>
      <c r="D24" s="557"/>
      <c r="E24" s="459" t="s">
        <v>161</v>
      </c>
      <c r="F24" s="439"/>
      <c r="G24" s="439"/>
      <c r="H24" s="439"/>
      <c r="I24" s="439"/>
      <c r="J24" s="439"/>
      <c r="K24" s="440"/>
      <c r="L24" s="460">
        <v>1</v>
      </c>
      <c r="M24" s="461"/>
      <c r="N24" s="461"/>
      <c r="O24" s="461"/>
      <c r="P24" s="503"/>
      <c r="Q24" s="460">
        <v>6300</v>
      </c>
      <c r="R24" s="461"/>
      <c r="S24" s="461"/>
      <c r="T24" s="461"/>
      <c r="U24" s="461"/>
      <c r="V24" s="503"/>
      <c r="W24" s="555"/>
      <c r="X24" s="556"/>
      <c r="Y24" s="557"/>
      <c r="Z24" s="459" t="s">
        <v>162</v>
      </c>
      <c r="AA24" s="439"/>
      <c r="AB24" s="439"/>
      <c r="AC24" s="439"/>
      <c r="AD24" s="439"/>
      <c r="AE24" s="439"/>
      <c r="AF24" s="439"/>
      <c r="AG24" s="440"/>
      <c r="AH24" s="460">
        <v>80</v>
      </c>
      <c r="AI24" s="461"/>
      <c r="AJ24" s="461"/>
      <c r="AK24" s="461"/>
      <c r="AL24" s="503"/>
      <c r="AM24" s="460">
        <v>244960</v>
      </c>
      <c r="AN24" s="461"/>
      <c r="AO24" s="461"/>
      <c r="AP24" s="461"/>
      <c r="AQ24" s="461"/>
      <c r="AR24" s="503"/>
      <c r="AS24" s="460">
        <v>3062</v>
      </c>
      <c r="AT24" s="461"/>
      <c r="AU24" s="461"/>
      <c r="AV24" s="461"/>
      <c r="AW24" s="461"/>
      <c r="AX24" s="462"/>
      <c r="AY24" s="525" t="s">
        <v>163</v>
      </c>
      <c r="AZ24" s="526"/>
      <c r="BA24" s="526"/>
      <c r="BB24" s="526"/>
      <c r="BC24" s="526"/>
      <c r="BD24" s="526"/>
      <c r="BE24" s="526"/>
      <c r="BF24" s="526"/>
      <c r="BG24" s="526"/>
      <c r="BH24" s="526"/>
      <c r="BI24" s="526"/>
      <c r="BJ24" s="526"/>
      <c r="BK24" s="526"/>
      <c r="BL24" s="526"/>
      <c r="BM24" s="527"/>
      <c r="BN24" s="409">
        <v>1990122</v>
      </c>
      <c r="BO24" s="410"/>
      <c r="BP24" s="410"/>
      <c r="BQ24" s="410"/>
      <c r="BR24" s="410"/>
      <c r="BS24" s="410"/>
      <c r="BT24" s="410"/>
      <c r="BU24" s="411"/>
      <c r="BV24" s="409">
        <v>1521676</v>
      </c>
      <c r="BW24" s="410"/>
      <c r="BX24" s="410"/>
      <c r="BY24" s="410"/>
      <c r="BZ24" s="410"/>
      <c r="CA24" s="410"/>
      <c r="CB24" s="410"/>
      <c r="CC24" s="411"/>
      <c r="CD24" s="182"/>
      <c r="CE24" s="523"/>
      <c r="CF24" s="523"/>
      <c r="CG24" s="523"/>
      <c r="CH24" s="523"/>
      <c r="CI24" s="523"/>
      <c r="CJ24" s="523"/>
      <c r="CK24" s="523"/>
      <c r="CL24" s="523"/>
      <c r="CM24" s="523"/>
      <c r="CN24" s="523"/>
      <c r="CO24" s="523"/>
      <c r="CP24" s="523"/>
      <c r="CQ24" s="523"/>
      <c r="CR24" s="523"/>
      <c r="CS24" s="524"/>
      <c r="CT24" s="406"/>
      <c r="CU24" s="407"/>
      <c r="CV24" s="407"/>
      <c r="CW24" s="407"/>
      <c r="CX24" s="407"/>
      <c r="CY24" s="407"/>
      <c r="CZ24" s="407"/>
      <c r="DA24" s="408"/>
      <c r="DB24" s="406"/>
      <c r="DC24" s="407"/>
      <c r="DD24" s="407"/>
      <c r="DE24" s="407"/>
      <c r="DF24" s="407"/>
      <c r="DG24" s="407"/>
      <c r="DH24" s="407"/>
      <c r="DI24" s="408"/>
    </row>
    <row r="25" spans="1:113" ht="18.75" customHeight="1" x14ac:dyDescent="0.2">
      <c r="A25" s="169"/>
      <c r="B25" s="580"/>
      <c r="C25" s="556"/>
      <c r="D25" s="557"/>
      <c r="E25" s="459" t="s">
        <v>164</v>
      </c>
      <c r="F25" s="439"/>
      <c r="G25" s="439"/>
      <c r="H25" s="439"/>
      <c r="I25" s="439"/>
      <c r="J25" s="439"/>
      <c r="K25" s="440"/>
      <c r="L25" s="460">
        <v>1</v>
      </c>
      <c r="M25" s="461"/>
      <c r="N25" s="461"/>
      <c r="O25" s="461"/>
      <c r="P25" s="503"/>
      <c r="Q25" s="460">
        <v>5100</v>
      </c>
      <c r="R25" s="461"/>
      <c r="S25" s="461"/>
      <c r="T25" s="461"/>
      <c r="U25" s="461"/>
      <c r="V25" s="503"/>
      <c r="W25" s="555"/>
      <c r="X25" s="556"/>
      <c r="Y25" s="557"/>
      <c r="Z25" s="459" t="s">
        <v>165</v>
      </c>
      <c r="AA25" s="439"/>
      <c r="AB25" s="439"/>
      <c r="AC25" s="439"/>
      <c r="AD25" s="439"/>
      <c r="AE25" s="439"/>
      <c r="AF25" s="439"/>
      <c r="AG25" s="440"/>
      <c r="AH25" s="460" t="s">
        <v>122</v>
      </c>
      <c r="AI25" s="461"/>
      <c r="AJ25" s="461"/>
      <c r="AK25" s="461"/>
      <c r="AL25" s="503"/>
      <c r="AM25" s="460" t="s">
        <v>122</v>
      </c>
      <c r="AN25" s="461"/>
      <c r="AO25" s="461"/>
      <c r="AP25" s="461"/>
      <c r="AQ25" s="461"/>
      <c r="AR25" s="503"/>
      <c r="AS25" s="460" t="s">
        <v>122</v>
      </c>
      <c r="AT25" s="461"/>
      <c r="AU25" s="461"/>
      <c r="AV25" s="461"/>
      <c r="AW25" s="461"/>
      <c r="AX25" s="462"/>
      <c r="AY25" s="369" t="s">
        <v>166</v>
      </c>
      <c r="AZ25" s="370"/>
      <c r="BA25" s="370"/>
      <c r="BB25" s="370"/>
      <c r="BC25" s="370"/>
      <c r="BD25" s="370"/>
      <c r="BE25" s="370"/>
      <c r="BF25" s="370"/>
      <c r="BG25" s="370"/>
      <c r="BH25" s="370"/>
      <c r="BI25" s="370"/>
      <c r="BJ25" s="370"/>
      <c r="BK25" s="370"/>
      <c r="BL25" s="370"/>
      <c r="BM25" s="371"/>
      <c r="BN25" s="372">
        <v>53984</v>
      </c>
      <c r="BO25" s="373"/>
      <c r="BP25" s="373"/>
      <c r="BQ25" s="373"/>
      <c r="BR25" s="373"/>
      <c r="BS25" s="373"/>
      <c r="BT25" s="373"/>
      <c r="BU25" s="374"/>
      <c r="BV25" s="372">
        <v>315335</v>
      </c>
      <c r="BW25" s="373"/>
      <c r="BX25" s="373"/>
      <c r="BY25" s="373"/>
      <c r="BZ25" s="373"/>
      <c r="CA25" s="373"/>
      <c r="CB25" s="373"/>
      <c r="CC25" s="374"/>
      <c r="CD25" s="182"/>
      <c r="CE25" s="523"/>
      <c r="CF25" s="523"/>
      <c r="CG25" s="523"/>
      <c r="CH25" s="523"/>
      <c r="CI25" s="523"/>
      <c r="CJ25" s="523"/>
      <c r="CK25" s="523"/>
      <c r="CL25" s="523"/>
      <c r="CM25" s="523"/>
      <c r="CN25" s="523"/>
      <c r="CO25" s="523"/>
      <c r="CP25" s="523"/>
      <c r="CQ25" s="523"/>
      <c r="CR25" s="523"/>
      <c r="CS25" s="524"/>
      <c r="CT25" s="406"/>
      <c r="CU25" s="407"/>
      <c r="CV25" s="407"/>
      <c r="CW25" s="407"/>
      <c r="CX25" s="407"/>
      <c r="CY25" s="407"/>
      <c r="CZ25" s="407"/>
      <c r="DA25" s="408"/>
      <c r="DB25" s="406"/>
      <c r="DC25" s="407"/>
      <c r="DD25" s="407"/>
      <c r="DE25" s="407"/>
      <c r="DF25" s="407"/>
      <c r="DG25" s="407"/>
      <c r="DH25" s="407"/>
      <c r="DI25" s="408"/>
    </row>
    <row r="26" spans="1:113" ht="18.75" customHeight="1" x14ac:dyDescent="0.2">
      <c r="A26" s="169"/>
      <c r="B26" s="580"/>
      <c r="C26" s="556"/>
      <c r="D26" s="557"/>
      <c r="E26" s="459" t="s">
        <v>167</v>
      </c>
      <c r="F26" s="439"/>
      <c r="G26" s="439"/>
      <c r="H26" s="439"/>
      <c r="I26" s="439"/>
      <c r="J26" s="439"/>
      <c r="K26" s="440"/>
      <c r="L26" s="460">
        <v>1</v>
      </c>
      <c r="M26" s="461"/>
      <c r="N26" s="461"/>
      <c r="O26" s="461"/>
      <c r="P26" s="503"/>
      <c r="Q26" s="460">
        <v>4500</v>
      </c>
      <c r="R26" s="461"/>
      <c r="S26" s="461"/>
      <c r="T26" s="461"/>
      <c r="U26" s="461"/>
      <c r="V26" s="503"/>
      <c r="W26" s="555"/>
      <c r="X26" s="556"/>
      <c r="Y26" s="557"/>
      <c r="Z26" s="459" t="s">
        <v>168</v>
      </c>
      <c r="AA26" s="561"/>
      <c r="AB26" s="561"/>
      <c r="AC26" s="561"/>
      <c r="AD26" s="561"/>
      <c r="AE26" s="561"/>
      <c r="AF26" s="561"/>
      <c r="AG26" s="562"/>
      <c r="AH26" s="460">
        <v>1</v>
      </c>
      <c r="AI26" s="461"/>
      <c r="AJ26" s="461"/>
      <c r="AK26" s="461"/>
      <c r="AL26" s="503"/>
      <c r="AM26" s="460" t="s">
        <v>169</v>
      </c>
      <c r="AN26" s="461"/>
      <c r="AO26" s="461"/>
      <c r="AP26" s="461"/>
      <c r="AQ26" s="461"/>
      <c r="AR26" s="503"/>
      <c r="AS26" s="460" t="s">
        <v>169</v>
      </c>
      <c r="AT26" s="461"/>
      <c r="AU26" s="461"/>
      <c r="AV26" s="461"/>
      <c r="AW26" s="461"/>
      <c r="AX26" s="462"/>
      <c r="AY26" s="412" t="s">
        <v>170</v>
      </c>
      <c r="AZ26" s="413"/>
      <c r="BA26" s="413"/>
      <c r="BB26" s="413"/>
      <c r="BC26" s="413"/>
      <c r="BD26" s="413"/>
      <c r="BE26" s="413"/>
      <c r="BF26" s="413"/>
      <c r="BG26" s="413"/>
      <c r="BH26" s="413"/>
      <c r="BI26" s="413"/>
      <c r="BJ26" s="413"/>
      <c r="BK26" s="413"/>
      <c r="BL26" s="413"/>
      <c r="BM26" s="414"/>
      <c r="BN26" s="409" t="s">
        <v>122</v>
      </c>
      <c r="BO26" s="410"/>
      <c r="BP26" s="410"/>
      <c r="BQ26" s="410"/>
      <c r="BR26" s="410"/>
      <c r="BS26" s="410"/>
      <c r="BT26" s="410"/>
      <c r="BU26" s="411"/>
      <c r="BV26" s="409" t="s">
        <v>122</v>
      </c>
      <c r="BW26" s="410"/>
      <c r="BX26" s="410"/>
      <c r="BY26" s="410"/>
      <c r="BZ26" s="410"/>
      <c r="CA26" s="410"/>
      <c r="CB26" s="410"/>
      <c r="CC26" s="411"/>
      <c r="CD26" s="182"/>
      <c r="CE26" s="523"/>
      <c r="CF26" s="523"/>
      <c r="CG26" s="523"/>
      <c r="CH26" s="523"/>
      <c r="CI26" s="523"/>
      <c r="CJ26" s="523"/>
      <c r="CK26" s="523"/>
      <c r="CL26" s="523"/>
      <c r="CM26" s="523"/>
      <c r="CN26" s="523"/>
      <c r="CO26" s="523"/>
      <c r="CP26" s="523"/>
      <c r="CQ26" s="523"/>
      <c r="CR26" s="523"/>
      <c r="CS26" s="524"/>
      <c r="CT26" s="406"/>
      <c r="CU26" s="407"/>
      <c r="CV26" s="407"/>
      <c r="CW26" s="407"/>
      <c r="CX26" s="407"/>
      <c r="CY26" s="407"/>
      <c r="CZ26" s="407"/>
      <c r="DA26" s="408"/>
      <c r="DB26" s="406"/>
      <c r="DC26" s="407"/>
      <c r="DD26" s="407"/>
      <c r="DE26" s="407"/>
      <c r="DF26" s="407"/>
      <c r="DG26" s="407"/>
      <c r="DH26" s="407"/>
      <c r="DI26" s="408"/>
    </row>
    <row r="27" spans="1:113" ht="18.75" customHeight="1" thickBot="1" x14ac:dyDescent="0.25">
      <c r="A27" s="169"/>
      <c r="B27" s="580"/>
      <c r="C27" s="556"/>
      <c r="D27" s="557"/>
      <c r="E27" s="459" t="s">
        <v>171</v>
      </c>
      <c r="F27" s="439"/>
      <c r="G27" s="439"/>
      <c r="H27" s="439"/>
      <c r="I27" s="439"/>
      <c r="J27" s="439"/>
      <c r="K27" s="440"/>
      <c r="L27" s="460">
        <v>1</v>
      </c>
      <c r="M27" s="461"/>
      <c r="N27" s="461"/>
      <c r="O27" s="461"/>
      <c r="P27" s="503"/>
      <c r="Q27" s="460">
        <v>2500</v>
      </c>
      <c r="R27" s="461"/>
      <c r="S27" s="461"/>
      <c r="T27" s="461"/>
      <c r="U27" s="461"/>
      <c r="V27" s="503"/>
      <c r="W27" s="555"/>
      <c r="X27" s="556"/>
      <c r="Y27" s="557"/>
      <c r="Z27" s="459" t="s">
        <v>172</v>
      </c>
      <c r="AA27" s="439"/>
      <c r="AB27" s="439"/>
      <c r="AC27" s="439"/>
      <c r="AD27" s="439"/>
      <c r="AE27" s="439"/>
      <c r="AF27" s="439"/>
      <c r="AG27" s="440"/>
      <c r="AH27" s="460" t="s">
        <v>122</v>
      </c>
      <c r="AI27" s="461"/>
      <c r="AJ27" s="461"/>
      <c r="AK27" s="461"/>
      <c r="AL27" s="503"/>
      <c r="AM27" s="460" t="s">
        <v>122</v>
      </c>
      <c r="AN27" s="461"/>
      <c r="AO27" s="461"/>
      <c r="AP27" s="461"/>
      <c r="AQ27" s="461"/>
      <c r="AR27" s="503"/>
      <c r="AS27" s="460" t="s">
        <v>122</v>
      </c>
      <c r="AT27" s="461"/>
      <c r="AU27" s="461"/>
      <c r="AV27" s="461"/>
      <c r="AW27" s="461"/>
      <c r="AX27" s="462"/>
      <c r="AY27" s="504" t="s">
        <v>173</v>
      </c>
      <c r="AZ27" s="505"/>
      <c r="BA27" s="505"/>
      <c r="BB27" s="505"/>
      <c r="BC27" s="505"/>
      <c r="BD27" s="505"/>
      <c r="BE27" s="505"/>
      <c r="BF27" s="505"/>
      <c r="BG27" s="505"/>
      <c r="BH27" s="505"/>
      <c r="BI27" s="505"/>
      <c r="BJ27" s="505"/>
      <c r="BK27" s="505"/>
      <c r="BL27" s="505"/>
      <c r="BM27" s="506"/>
      <c r="BN27" s="528" t="s">
        <v>122</v>
      </c>
      <c r="BO27" s="529"/>
      <c r="BP27" s="529"/>
      <c r="BQ27" s="529"/>
      <c r="BR27" s="529"/>
      <c r="BS27" s="529"/>
      <c r="BT27" s="529"/>
      <c r="BU27" s="530"/>
      <c r="BV27" s="528" t="s">
        <v>122</v>
      </c>
      <c r="BW27" s="529"/>
      <c r="BX27" s="529"/>
      <c r="BY27" s="529"/>
      <c r="BZ27" s="529"/>
      <c r="CA27" s="529"/>
      <c r="CB27" s="529"/>
      <c r="CC27" s="530"/>
      <c r="CD27" s="184"/>
      <c r="CE27" s="523"/>
      <c r="CF27" s="523"/>
      <c r="CG27" s="523"/>
      <c r="CH27" s="523"/>
      <c r="CI27" s="523"/>
      <c r="CJ27" s="523"/>
      <c r="CK27" s="523"/>
      <c r="CL27" s="523"/>
      <c r="CM27" s="523"/>
      <c r="CN27" s="523"/>
      <c r="CO27" s="523"/>
      <c r="CP27" s="523"/>
      <c r="CQ27" s="523"/>
      <c r="CR27" s="523"/>
      <c r="CS27" s="524"/>
      <c r="CT27" s="406"/>
      <c r="CU27" s="407"/>
      <c r="CV27" s="407"/>
      <c r="CW27" s="407"/>
      <c r="CX27" s="407"/>
      <c r="CY27" s="407"/>
      <c r="CZ27" s="407"/>
      <c r="DA27" s="408"/>
      <c r="DB27" s="406"/>
      <c r="DC27" s="407"/>
      <c r="DD27" s="407"/>
      <c r="DE27" s="407"/>
      <c r="DF27" s="407"/>
      <c r="DG27" s="407"/>
      <c r="DH27" s="407"/>
      <c r="DI27" s="408"/>
    </row>
    <row r="28" spans="1:113" ht="18.75" customHeight="1" x14ac:dyDescent="0.2">
      <c r="A28" s="169"/>
      <c r="B28" s="580"/>
      <c r="C28" s="556"/>
      <c r="D28" s="557"/>
      <c r="E28" s="459" t="s">
        <v>174</v>
      </c>
      <c r="F28" s="439"/>
      <c r="G28" s="439"/>
      <c r="H28" s="439"/>
      <c r="I28" s="439"/>
      <c r="J28" s="439"/>
      <c r="K28" s="440"/>
      <c r="L28" s="460">
        <v>1</v>
      </c>
      <c r="M28" s="461"/>
      <c r="N28" s="461"/>
      <c r="O28" s="461"/>
      <c r="P28" s="503"/>
      <c r="Q28" s="460">
        <v>2050</v>
      </c>
      <c r="R28" s="461"/>
      <c r="S28" s="461"/>
      <c r="T28" s="461"/>
      <c r="U28" s="461"/>
      <c r="V28" s="503"/>
      <c r="W28" s="555"/>
      <c r="X28" s="556"/>
      <c r="Y28" s="557"/>
      <c r="Z28" s="459" t="s">
        <v>175</v>
      </c>
      <c r="AA28" s="439"/>
      <c r="AB28" s="439"/>
      <c r="AC28" s="439"/>
      <c r="AD28" s="439"/>
      <c r="AE28" s="439"/>
      <c r="AF28" s="439"/>
      <c r="AG28" s="440"/>
      <c r="AH28" s="460" t="s">
        <v>122</v>
      </c>
      <c r="AI28" s="461"/>
      <c r="AJ28" s="461"/>
      <c r="AK28" s="461"/>
      <c r="AL28" s="503"/>
      <c r="AM28" s="460" t="s">
        <v>122</v>
      </c>
      <c r="AN28" s="461"/>
      <c r="AO28" s="461"/>
      <c r="AP28" s="461"/>
      <c r="AQ28" s="461"/>
      <c r="AR28" s="503"/>
      <c r="AS28" s="460" t="s">
        <v>122</v>
      </c>
      <c r="AT28" s="461"/>
      <c r="AU28" s="461"/>
      <c r="AV28" s="461"/>
      <c r="AW28" s="461"/>
      <c r="AX28" s="462"/>
      <c r="AY28" s="563" t="s">
        <v>176</v>
      </c>
      <c r="AZ28" s="564"/>
      <c r="BA28" s="564"/>
      <c r="BB28" s="565"/>
      <c r="BC28" s="369" t="s">
        <v>46</v>
      </c>
      <c r="BD28" s="370"/>
      <c r="BE28" s="370"/>
      <c r="BF28" s="370"/>
      <c r="BG28" s="370"/>
      <c r="BH28" s="370"/>
      <c r="BI28" s="370"/>
      <c r="BJ28" s="370"/>
      <c r="BK28" s="370"/>
      <c r="BL28" s="370"/>
      <c r="BM28" s="371"/>
      <c r="BN28" s="372">
        <v>650811</v>
      </c>
      <c r="BO28" s="373"/>
      <c r="BP28" s="373"/>
      <c r="BQ28" s="373"/>
      <c r="BR28" s="373"/>
      <c r="BS28" s="373"/>
      <c r="BT28" s="373"/>
      <c r="BU28" s="374"/>
      <c r="BV28" s="372">
        <v>589008</v>
      </c>
      <c r="BW28" s="373"/>
      <c r="BX28" s="373"/>
      <c r="BY28" s="373"/>
      <c r="BZ28" s="373"/>
      <c r="CA28" s="373"/>
      <c r="CB28" s="373"/>
      <c r="CC28" s="374"/>
      <c r="CD28" s="182"/>
      <c r="CE28" s="523"/>
      <c r="CF28" s="523"/>
      <c r="CG28" s="523"/>
      <c r="CH28" s="523"/>
      <c r="CI28" s="523"/>
      <c r="CJ28" s="523"/>
      <c r="CK28" s="523"/>
      <c r="CL28" s="523"/>
      <c r="CM28" s="523"/>
      <c r="CN28" s="523"/>
      <c r="CO28" s="523"/>
      <c r="CP28" s="523"/>
      <c r="CQ28" s="523"/>
      <c r="CR28" s="523"/>
      <c r="CS28" s="524"/>
      <c r="CT28" s="406"/>
      <c r="CU28" s="407"/>
      <c r="CV28" s="407"/>
      <c r="CW28" s="407"/>
      <c r="CX28" s="407"/>
      <c r="CY28" s="407"/>
      <c r="CZ28" s="407"/>
      <c r="DA28" s="408"/>
      <c r="DB28" s="406"/>
      <c r="DC28" s="407"/>
      <c r="DD28" s="407"/>
      <c r="DE28" s="407"/>
      <c r="DF28" s="407"/>
      <c r="DG28" s="407"/>
      <c r="DH28" s="407"/>
      <c r="DI28" s="408"/>
    </row>
    <row r="29" spans="1:113" ht="18.75" customHeight="1" x14ac:dyDescent="0.2">
      <c r="A29" s="169"/>
      <c r="B29" s="580"/>
      <c r="C29" s="556"/>
      <c r="D29" s="557"/>
      <c r="E29" s="459" t="s">
        <v>177</v>
      </c>
      <c r="F29" s="439"/>
      <c r="G29" s="439"/>
      <c r="H29" s="439"/>
      <c r="I29" s="439"/>
      <c r="J29" s="439"/>
      <c r="K29" s="440"/>
      <c r="L29" s="460">
        <v>6</v>
      </c>
      <c r="M29" s="461"/>
      <c r="N29" s="461"/>
      <c r="O29" s="461"/>
      <c r="P29" s="503"/>
      <c r="Q29" s="460">
        <v>1950</v>
      </c>
      <c r="R29" s="461"/>
      <c r="S29" s="461"/>
      <c r="T29" s="461"/>
      <c r="U29" s="461"/>
      <c r="V29" s="503"/>
      <c r="W29" s="558"/>
      <c r="X29" s="559"/>
      <c r="Y29" s="560"/>
      <c r="Z29" s="459" t="s">
        <v>178</v>
      </c>
      <c r="AA29" s="439"/>
      <c r="AB29" s="439"/>
      <c r="AC29" s="439"/>
      <c r="AD29" s="439"/>
      <c r="AE29" s="439"/>
      <c r="AF29" s="439"/>
      <c r="AG29" s="440"/>
      <c r="AH29" s="460">
        <v>80</v>
      </c>
      <c r="AI29" s="461"/>
      <c r="AJ29" s="461"/>
      <c r="AK29" s="461"/>
      <c r="AL29" s="503"/>
      <c r="AM29" s="460">
        <v>244960</v>
      </c>
      <c r="AN29" s="461"/>
      <c r="AO29" s="461"/>
      <c r="AP29" s="461"/>
      <c r="AQ29" s="461"/>
      <c r="AR29" s="503"/>
      <c r="AS29" s="460">
        <v>3062</v>
      </c>
      <c r="AT29" s="461"/>
      <c r="AU29" s="461"/>
      <c r="AV29" s="461"/>
      <c r="AW29" s="461"/>
      <c r="AX29" s="462"/>
      <c r="AY29" s="566"/>
      <c r="AZ29" s="567"/>
      <c r="BA29" s="567"/>
      <c r="BB29" s="568"/>
      <c r="BC29" s="443" t="s">
        <v>179</v>
      </c>
      <c r="BD29" s="444"/>
      <c r="BE29" s="444"/>
      <c r="BF29" s="444"/>
      <c r="BG29" s="444"/>
      <c r="BH29" s="444"/>
      <c r="BI29" s="444"/>
      <c r="BJ29" s="444"/>
      <c r="BK29" s="444"/>
      <c r="BL29" s="444"/>
      <c r="BM29" s="445"/>
      <c r="BN29" s="409">
        <v>284806</v>
      </c>
      <c r="BO29" s="410"/>
      <c r="BP29" s="410"/>
      <c r="BQ29" s="410"/>
      <c r="BR29" s="410"/>
      <c r="BS29" s="410"/>
      <c r="BT29" s="410"/>
      <c r="BU29" s="411"/>
      <c r="BV29" s="409">
        <v>464002</v>
      </c>
      <c r="BW29" s="410"/>
      <c r="BX29" s="410"/>
      <c r="BY29" s="410"/>
      <c r="BZ29" s="410"/>
      <c r="CA29" s="410"/>
      <c r="CB29" s="410"/>
      <c r="CC29" s="411"/>
      <c r="CD29" s="184"/>
      <c r="CE29" s="523"/>
      <c r="CF29" s="523"/>
      <c r="CG29" s="523"/>
      <c r="CH29" s="523"/>
      <c r="CI29" s="523"/>
      <c r="CJ29" s="523"/>
      <c r="CK29" s="523"/>
      <c r="CL29" s="523"/>
      <c r="CM29" s="523"/>
      <c r="CN29" s="523"/>
      <c r="CO29" s="523"/>
      <c r="CP29" s="523"/>
      <c r="CQ29" s="523"/>
      <c r="CR29" s="523"/>
      <c r="CS29" s="524"/>
      <c r="CT29" s="406"/>
      <c r="CU29" s="407"/>
      <c r="CV29" s="407"/>
      <c r="CW29" s="407"/>
      <c r="CX29" s="407"/>
      <c r="CY29" s="407"/>
      <c r="CZ29" s="407"/>
      <c r="DA29" s="408"/>
      <c r="DB29" s="406"/>
      <c r="DC29" s="407"/>
      <c r="DD29" s="407"/>
      <c r="DE29" s="407"/>
      <c r="DF29" s="407"/>
      <c r="DG29" s="407"/>
      <c r="DH29" s="407"/>
      <c r="DI29" s="408"/>
    </row>
    <row r="30" spans="1:113" ht="18.75" customHeight="1" thickBot="1" x14ac:dyDescent="0.25">
      <c r="A30" s="169"/>
      <c r="B30" s="581"/>
      <c r="C30" s="582"/>
      <c r="D30" s="583"/>
      <c r="E30" s="463"/>
      <c r="F30" s="464"/>
      <c r="G30" s="464"/>
      <c r="H30" s="464"/>
      <c r="I30" s="464"/>
      <c r="J30" s="464"/>
      <c r="K30" s="465"/>
      <c r="L30" s="573"/>
      <c r="M30" s="574"/>
      <c r="N30" s="574"/>
      <c r="O30" s="574"/>
      <c r="P30" s="575"/>
      <c r="Q30" s="573"/>
      <c r="R30" s="574"/>
      <c r="S30" s="574"/>
      <c r="T30" s="574"/>
      <c r="U30" s="574"/>
      <c r="V30" s="575"/>
      <c r="W30" s="576" t="s">
        <v>180</v>
      </c>
      <c r="X30" s="577"/>
      <c r="Y30" s="577"/>
      <c r="Z30" s="577"/>
      <c r="AA30" s="577"/>
      <c r="AB30" s="577"/>
      <c r="AC30" s="577"/>
      <c r="AD30" s="577"/>
      <c r="AE30" s="577"/>
      <c r="AF30" s="577"/>
      <c r="AG30" s="578"/>
      <c r="AH30" s="536">
        <v>91.8</v>
      </c>
      <c r="AI30" s="537"/>
      <c r="AJ30" s="537"/>
      <c r="AK30" s="537"/>
      <c r="AL30" s="537"/>
      <c r="AM30" s="537"/>
      <c r="AN30" s="537"/>
      <c r="AO30" s="537"/>
      <c r="AP30" s="537"/>
      <c r="AQ30" s="537"/>
      <c r="AR30" s="537"/>
      <c r="AS30" s="537"/>
      <c r="AT30" s="537"/>
      <c r="AU30" s="537"/>
      <c r="AV30" s="537"/>
      <c r="AW30" s="537"/>
      <c r="AX30" s="539"/>
      <c r="AY30" s="569"/>
      <c r="AZ30" s="570"/>
      <c r="BA30" s="570"/>
      <c r="BB30" s="571"/>
      <c r="BC30" s="525" t="s">
        <v>48</v>
      </c>
      <c r="BD30" s="526"/>
      <c r="BE30" s="526"/>
      <c r="BF30" s="526"/>
      <c r="BG30" s="526"/>
      <c r="BH30" s="526"/>
      <c r="BI30" s="526"/>
      <c r="BJ30" s="526"/>
      <c r="BK30" s="526"/>
      <c r="BL30" s="526"/>
      <c r="BM30" s="527"/>
      <c r="BN30" s="528">
        <v>571403</v>
      </c>
      <c r="BO30" s="529"/>
      <c r="BP30" s="529"/>
      <c r="BQ30" s="529"/>
      <c r="BR30" s="529"/>
      <c r="BS30" s="529"/>
      <c r="BT30" s="529"/>
      <c r="BU30" s="530"/>
      <c r="BV30" s="528">
        <v>558589</v>
      </c>
      <c r="BW30" s="529"/>
      <c r="BX30" s="529"/>
      <c r="BY30" s="529"/>
      <c r="BZ30" s="529"/>
      <c r="CA30" s="529"/>
      <c r="CB30" s="529"/>
      <c r="CC30" s="530"/>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2" t="s">
        <v>181</v>
      </c>
      <c r="D32" s="572"/>
      <c r="E32" s="572"/>
      <c r="F32" s="572"/>
      <c r="G32" s="572"/>
      <c r="H32" s="572"/>
      <c r="I32" s="572"/>
      <c r="J32" s="572"/>
      <c r="K32" s="572"/>
      <c r="L32" s="572"/>
      <c r="M32" s="572"/>
      <c r="N32" s="572"/>
      <c r="O32" s="572"/>
      <c r="P32" s="572"/>
      <c r="Q32" s="572"/>
      <c r="R32" s="572"/>
      <c r="S32" s="572"/>
      <c r="U32" s="413" t="s">
        <v>182</v>
      </c>
      <c r="V32" s="413"/>
      <c r="W32" s="413"/>
      <c r="X32" s="413"/>
      <c r="Y32" s="413"/>
      <c r="Z32" s="413"/>
      <c r="AA32" s="413"/>
      <c r="AB32" s="413"/>
      <c r="AC32" s="413"/>
      <c r="AD32" s="413"/>
      <c r="AE32" s="413"/>
      <c r="AF32" s="413"/>
      <c r="AG32" s="413"/>
      <c r="AH32" s="413"/>
      <c r="AI32" s="413"/>
      <c r="AJ32" s="413"/>
      <c r="AK32" s="413"/>
      <c r="AM32" s="413" t="s">
        <v>183</v>
      </c>
      <c r="AN32" s="413"/>
      <c r="AO32" s="413"/>
      <c r="AP32" s="413"/>
      <c r="AQ32" s="413"/>
      <c r="AR32" s="413"/>
      <c r="AS32" s="413"/>
      <c r="AT32" s="413"/>
      <c r="AU32" s="413"/>
      <c r="AV32" s="413"/>
      <c r="AW32" s="413"/>
      <c r="AX32" s="413"/>
      <c r="AY32" s="413"/>
      <c r="AZ32" s="413"/>
      <c r="BA32" s="413"/>
      <c r="BB32" s="413"/>
      <c r="BC32" s="413"/>
      <c r="BE32" s="413" t="s">
        <v>184</v>
      </c>
      <c r="BF32" s="413"/>
      <c r="BG32" s="413"/>
      <c r="BH32" s="413"/>
      <c r="BI32" s="413"/>
      <c r="BJ32" s="413"/>
      <c r="BK32" s="413"/>
      <c r="BL32" s="413"/>
      <c r="BM32" s="413"/>
      <c r="BN32" s="413"/>
      <c r="BO32" s="413"/>
      <c r="BP32" s="413"/>
      <c r="BQ32" s="413"/>
      <c r="BR32" s="413"/>
      <c r="BS32" s="413"/>
      <c r="BT32" s="413"/>
      <c r="BU32" s="413"/>
      <c r="BW32" s="413" t="s">
        <v>185</v>
      </c>
      <c r="BX32" s="413"/>
      <c r="BY32" s="413"/>
      <c r="BZ32" s="413"/>
      <c r="CA32" s="413"/>
      <c r="CB32" s="413"/>
      <c r="CC32" s="413"/>
      <c r="CD32" s="413"/>
      <c r="CE32" s="413"/>
      <c r="CF32" s="413"/>
      <c r="CG32" s="413"/>
      <c r="CH32" s="413"/>
      <c r="CI32" s="413"/>
      <c r="CJ32" s="413"/>
      <c r="CK32" s="413"/>
      <c r="CL32" s="413"/>
      <c r="CM32" s="413"/>
      <c r="CO32" s="413" t="s">
        <v>186</v>
      </c>
      <c r="CP32" s="413"/>
      <c r="CQ32" s="413"/>
      <c r="CR32" s="413"/>
      <c r="CS32" s="413"/>
      <c r="CT32" s="413"/>
      <c r="CU32" s="413"/>
      <c r="CV32" s="413"/>
      <c r="CW32" s="413"/>
      <c r="CX32" s="413"/>
      <c r="CY32" s="413"/>
      <c r="CZ32" s="413"/>
      <c r="DA32" s="413"/>
      <c r="DB32" s="413"/>
      <c r="DC32" s="413"/>
      <c r="DD32" s="413"/>
      <c r="DE32" s="413"/>
      <c r="DI32" s="192"/>
    </row>
    <row r="33" spans="1:113" ht="13.5" customHeight="1" x14ac:dyDescent="0.2">
      <c r="A33" s="169"/>
      <c r="B33" s="193"/>
      <c r="C33" s="433" t="s">
        <v>187</v>
      </c>
      <c r="D33" s="433"/>
      <c r="E33" s="398" t="s">
        <v>188</v>
      </c>
      <c r="F33" s="398"/>
      <c r="G33" s="398"/>
      <c r="H33" s="398"/>
      <c r="I33" s="398"/>
      <c r="J33" s="398"/>
      <c r="K33" s="398"/>
      <c r="L33" s="398"/>
      <c r="M33" s="398"/>
      <c r="N33" s="398"/>
      <c r="O33" s="398"/>
      <c r="P33" s="398"/>
      <c r="Q33" s="398"/>
      <c r="R33" s="398"/>
      <c r="S33" s="398"/>
      <c r="T33" s="194"/>
      <c r="U33" s="433" t="s">
        <v>187</v>
      </c>
      <c r="V33" s="433"/>
      <c r="W33" s="398" t="s">
        <v>188</v>
      </c>
      <c r="X33" s="398"/>
      <c r="Y33" s="398"/>
      <c r="Z33" s="398"/>
      <c r="AA33" s="398"/>
      <c r="AB33" s="398"/>
      <c r="AC33" s="398"/>
      <c r="AD33" s="398"/>
      <c r="AE33" s="398"/>
      <c r="AF33" s="398"/>
      <c r="AG33" s="398"/>
      <c r="AH33" s="398"/>
      <c r="AI33" s="398"/>
      <c r="AJ33" s="398"/>
      <c r="AK33" s="398"/>
      <c r="AL33" s="194"/>
      <c r="AM33" s="433" t="s">
        <v>187</v>
      </c>
      <c r="AN33" s="433"/>
      <c r="AO33" s="398" t="s">
        <v>188</v>
      </c>
      <c r="AP33" s="398"/>
      <c r="AQ33" s="398"/>
      <c r="AR33" s="398"/>
      <c r="AS33" s="398"/>
      <c r="AT33" s="398"/>
      <c r="AU33" s="398"/>
      <c r="AV33" s="398"/>
      <c r="AW33" s="398"/>
      <c r="AX33" s="398"/>
      <c r="AY33" s="398"/>
      <c r="AZ33" s="398"/>
      <c r="BA33" s="398"/>
      <c r="BB33" s="398"/>
      <c r="BC33" s="398"/>
      <c r="BD33" s="195"/>
      <c r="BE33" s="398" t="s">
        <v>189</v>
      </c>
      <c r="BF33" s="398"/>
      <c r="BG33" s="398" t="s">
        <v>190</v>
      </c>
      <c r="BH33" s="398"/>
      <c r="BI33" s="398"/>
      <c r="BJ33" s="398"/>
      <c r="BK33" s="398"/>
      <c r="BL33" s="398"/>
      <c r="BM33" s="398"/>
      <c r="BN33" s="398"/>
      <c r="BO33" s="398"/>
      <c r="BP33" s="398"/>
      <c r="BQ33" s="398"/>
      <c r="BR33" s="398"/>
      <c r="BS33" s="398"/>
      <c r="BT33" s="398"/>
      <c r="BU33" s="398"/>
      <c r="BV33" s="195"/>
      <c r="BW33" s="433" t="s">
        <v>189</v>
      </c>
      <c r="BX33" s="433"/>
      <c r="BY33" s="398" t="s">
        <v>191</v>
      </c>
      <c r="BZ33" s="398"/>
      <c r="CA33" s="398"/>
      <c r="CB33" s="398"/>
      <c r="CC33" s="398"/>
      <c r="CD33" s="398"/>
      <c r="CE33" s="398"/>
      <c r="CF33" s="398"/>
      <c r="CG33" s="398"/>
      <c r="CH33" s="398"/>
      <c r="CI33" s="398"/>
      <c r="CJ33" s="398"/>
      <c r="CK33" s="398"/>
      <c r="CL33" s="398"/>
      <c r="CM33" s="398"/>
      <c r="CN33" s="194"/>
      <c r="CO33" s="433" t="s">
        <v>187</v>
      </c>
      <c r="CP33" s="433"/>
      <c r="CQ33" s="398" t="s">
        <v>192</v>
      </c>
      <c r="CR33" s="398"/>
      <c r="CS33" s="398"/>
      <c r="CT33" s="398"/>
      <c r="CU33" s="398"/>
      <c r="CV33" s="398"/>
      <c r="CW33" s="398"/>
      <c r="CX33" s="398"/>
      <c r="CY33" s="398"/>
      <c r="CZ33" s="398"/>
      <c r="DA33" s="398"/>
      <c r="DB33" s="398"/>
      <c r="DC33" s="398"/>
      <c r="DD33" s="398"/>
      <c r="DE33" s="398"/>
      <c r="DF33" s="194"/>
      <c r="DG33" s="598" t="s">
        <v>193</v>
      </c>
      <c r="DH33" s="598"/>
      <c r="DI33" s="196"/>
    </row>
    <row r="34" spans="1:113" ht="32.25" customHeight="1" x14ac:dyDescent="0.2">
      <c r="A34" s="169"/>
      <c r="B34" s="193"/>
      <c r="C34" s="599">
        <f>IF(E34="","",1)</f>
        <v>1</v>
      </c>
      <c r="D34" s="599"/>
      <c r="E34" s="600" t="str">
        <f>IF('各会計、関係団体の財政状況及び健全化判断比率'!B7="","",'各会計、関係団体の財政状況及び健全化判断比率'!B7)</f>
        <v>一般会計</v>
      </c>
      <c r="F34" s="600"/>
      <c r="G34" s="600"/>
      <c r="H34" s="600"/>
      <c r="I34" s="600"/>
      <c r="J34" s="600"/>
      <c r="K34" s="600"/>
      <c r="L34" s="600"/>
      <c r="M34" s="600"/>
      <c r="N34" s="600"/>
      <c r="O34" s="600"/>
      <c r="P34" s="600"/>
      <c r="Q34" s="600"/>
      <c r="R34" s="600"/>
      <c r="S34" s="600"/>
      <c r="T34" s="169"/>
      <c r="U34" s="599">
        <f>IF(W34="","",MAX(C34:D43)+1)</f>
        <v>2</v>
      </c>
      <c r="V34" s="599"/>
      <c r="W34" s="600" t="str">
        <f>IF('各会計、関係団体の財政状況及び健全化判断比率'!B28="","",'各会計、関係団体の財政状況及び健全化判断比率'!B28)</f>
        <v>後期高齢者医療特別会計</v>
      </c>
      <c r="X34" s="600"/>
      <c r="Y34" s="600"/>
      <c r="Z34" s="600"/>
      <c r="AA34" s="600"/>
      <c r="AB34" s="600"/>
      <c r="AC34" s="600"/>
      <c r="AD34" s="600"/>
      <c r="AE34" s="600"/>
      <c r="AF34" s="600"/>
      <c r="AG34" s="600"/>
      <c r="AH34" s="600"/>
      <c r="AI34" s="600"/>
      <c r="AJ34" s="600"/>
      <c r="AK34" s="600"/>
      <c r="AL34" s="169"/>
      <c r="AM34" s="599">
        <f>IF(AO34="","",MAX(C34:D43,U34:V43)+1)</f>
        <v>7</v>
      </c>
      <c r="AN34" s="599"/>
      <c r="AO34" s="600" t="str">
        <f>IF('各会計、関係団体の財政状況及び健全化判断比率'!B33="","",'各会計、関係団体の財政状況及び健全化判断比率'!B33)</f>
        <v>水道事業会計</v>
      </c>
      <c r="AP34" s="600"/>
      <c r="AQ34" s="600"/>
      <c r="AR34" s="600"/>
      <c r="AS34" s="600"/>
      <c r="AT34" s="600"/>
      <c r="AU34" s="600"/>
      <c r="AV34" s="600"/>
      <c r="AW34" s="600"/>
      <c r="AX34" s="600"/>
      <c r="AY34" s="600"/>
      <c r="AZ34" s="600"/>
      <c r="BA34" s="600"/>
      <c r="BB34" s="600"/>
      <c r="BC34" s="600"/>
      <c r="BD34" s="169"/>
      <c r="BE34" s="599" t="str">
        <f>IF(BG34="","",MAX(C34:D43,U34:V43,AM34:AN43)+1)</f>
        <v/>
      </c>
      <c r="BF34" s="599"/>
      <c r="BG34" s="600"/>
      <c r="BH34" s="600"/>
      <c r="BI34" s="600"/>
      <c r="BJ34" s="600"/>
      <c r="BK34" s="600"/>
      <c r="BL34" s="600"/>
      <c r="BM34" s="600"/>
      <c r="BN34" s="600"/>
      <c r="BO34" s="600"/>
      <c r="BP34" s="600"/>
      <c r="BQ34" s="600"/>
      <c r="BR34" s="600"/>
      <c r="BS34" s="600"/>
      <c r="BT34" s="600"/>
      <c r="BU34" s="600"/>
      <c r="BV34" s="169"/>
      <c r="BW34" s="599">
        <f>IF(BY34="","",MAX(C34:D43,U34:V43,AM34:AN43,BE34:BF43)+1)</f>
        <v>10</v>
      </c>
      <c r="BX34" s="599"/>
      <c r="BY34" s="600" t="str">
        <f>IF('各会計、関係団体の財政状況及び健全化判断比率'!B68="","",'各会計、関係団体の財政状況及び健全化判断比率'!B68)</f>
        <v>大垣衛生施設組合</v>
      </c>
      <c r="BZ34" s="600"/>
      <c r="CA34" s="600"/>
      <c r="CB34" s="600"/>
      <c r="CC34" s="600"/>
      <c r="CD34" s="600"/>
      <c r="CE34" s="600"/>
      <c r="CF34" s="600"/>
      <c r="CG34" s="600"/>
      <c r="CH34" s="600"/>
      <c r="CI34" s="600"/>
      <c r="CJ34" s="600"/>
      <c r="CK34" s="600"/>
      <c r="CL34" s="600"/>
      <c r="CM34" s="600"/>
      <c r="CN34" s="169"/>
      <c r="CO34" s="599" t="str">
        <f>IF(CQ34="","",MAX(C34:D43,U34:V43,AM34:AN43,BE34:BF43,BW34:BX43)+1)</f>
        <v/>
      </c>
      <c r="CP34" s="599"/>
      <c r="CQ34" s="600" t="str">
        <f>IF('各会計、関係団体の財政状況及び健全化判断比率'!BS7="","",'各会計、関係団体の財政状況及び健全化判断比率'!BS7)</f>
        <v/>
      </c>
      <c r="CR34" s="600"/>
      <c r="CS34" s="600"/>
      <c r="CT34" s="600"/>
      <c r="CU34" s="600"/>
      <c r="CV34" s="600"/>
      <c r="CW34" s="600"/>
      <c r="CX34" s="600"/>
      <c r="CY34" s="600"/>
      <c r="CZ34" s="600"/>
      <c r="DA34" s="600"/>
      <c r="DB34" s="600"/>
      <c r="DC34" s="600"/>
      <c r="DD34" s="600"/>
      <c r="DE34" s="600"/>
      <c r="DG34" s="601" t="str">
        <f>IF('各会計、関係団体の財政状況及び健全化判断比率'!BR7="","",'各会計、関係団体の財政状況及び健全化判断比率'!BR7)</f>
        <v/>
      </c>
      <c r="DH34" s="601"/>
      <c r="DI34" s="196"/>
    </row>
    <row r="35" spans="1:113" ht="32.25" customHeight="1" x14ac:dyDescent="0.2">
      <c r="A35" s="169"/>
      <c r="B35" s="193"/>
      <c r="C35" s="599" t="str">
        <f>IF(E35="","",C34+1)</f>
        <v/>
      </c>
      <c r="D35" s="599"/>
      <c r="E35" s="600" t="str">
        <f>IF('各会計、関係団体の財政状況及び健全化判断比率'!B8="","",'各会計、関係団体の財政状況及び健全化判断比率'!B8)</f>
        <v/>
      </c>
      <c r="F35" s="600"/>
      <c r="G35" s="600"/>
      <c r="H35" s="600"/>
      <c r="I35" s="600"/>
      <c r="J35" s="600"/>
      <c r="K35" s="600"/>
      <c r="L35" s="600"/>
      <c r="M35" s="600"/>
      <c r="N35" s="600"/>
      <c r="O35" s="600"/>
      <c r="P35" s="600"/>
      <c r="Q35" s="600"/>
      <c r="R35" s="600"/>
      <c r="S35" s="600"/>
      <c r="T35" s="169"/>
      <c r="U35" s="599">
        <f>IF(W35="","",U34+1)</f>
        <v>3</v>
      </c>
      <c r="V35" s="599"/>
      <c r="W35" s="600" t="str">
        <f>IF('各会計、関係団体の財政状況及び健全化判断比率'!B29="","",'各会計、関係団体の財政状況及び健全化判断比率'!B29)</f>
        <v>国民健康保険特別会計（事業勘定）</v>
      </c>
      <c r="X35" s="600"/>
      <c r="Y35" s="600"/>
      <c r="Z35" s="600"/>
      <c r="AA35" s="600"/>
      <c r="AB35" s="600"/>
      <c r="AC35" s="600"/>
      <c r="AD35" s="600"/>
      <c r="AE35" s="600"/>
      <c r="AF35" s="600"/>
      <c r="AG35" s="600"/>
      <c r="AH35" s="600"/>
      <c r="AI35" s="600"/>
      <c r="AJ35" s="600"/>
      <c r="AK35" s="600"/>
      <c r="AL35" s="169"/>
      <c r="AM35" s="599">
        <f t="shared" ref="AM35:AM43" si="0">IF(AO35="","",AM34+1)</f>
        <v>8</v>
      </c>
      <c r="AN35" s="599"/>
      <c r="AO35" s="600" t="str">
        <f>IF('各会計、関係団体の財政状況及び健全化判断比率'!B34="","",'各会計、関係団体の財政状況及び健全化判断比率'!B34)</f>
        <v>公共下水道事業会計</v>
      </c>
      <c r="AP35" s="600"/>
      <c r="AQ35" s="600"/>
      <c r="AR35" s="600"/>
      <c r="AS35" s="600"/>
      <c r="AT35" s="600"/>
      <c r="AU35" s="600"/>
      <c r="AV35" s="600"/>
      <c r="AW35" s="600"/>
      <c r="AX35" s="600"/>
      <c r="AY35" s="600"/>
      <c r="AZ35" s="600"/>
      <c r="BA35" s="600"/>
      <c r="BB35" s="600"/>
      <c r="BC35" s="600"/>
      <c r="BD35" s="169"/>
      <c r="BE35" s="599" t="str">
        <f t="shared" ref="BE35:BE43" si="1">IF(BG35="","",BE34+1)</f>
        <v/>
      </c>
      <c r="BF35" s="599"/>
      <c r="BG35" s="600"/>
      <c r="BH35" s="600"/>
      <c r="BI35" s="600"/>
      <c r="BJ35" s="600"/>
      <c r="BK35" s="600"/>
      <c r="BL35" s="600"/>
      <c r="BM35" s="600"/>
      <c r="BN35" s="600"/>
      <c r="BO35" s="600"/>
      <c r="BP35" s="600"/>
      <c r="BQ35" s="600"/>
      <c r="BR35" s="600"/>
      <c r="BS35" s="600"/>
      <c r="BT35" s="600"/>
      <c r="BU35" s="600"/>
      <c r="BV35" s="169"/>
      <c r="BW35" s="599">
        <f t="shared" ref="BW35:BW43" si="2">IF(BY35="","",BW34+1)</f>
        <v>11</v>
      </c>
      <c r="BX35" s="599"/>
      <c r="BY35" s="600" t="str">
        <f>IF('各会計、関係団体の財政状況及び健全化判断比率'!B69="","",'各会計、関係団体の財政状況及び健全化判断比率'!B69)</f>
        <v>南濃衛生施設利用事務組合</v>
      </c>
      <c r="BZ35" s="600"/>
      <c r="CA35" s="600"/>
      <c r="CB35" s="600"/>
      <c r="CC35" s="600"/>
      <c r="CD35" s="600"/>
      <c r="CE35" s="600"/>
      <c r="CF35" s="600"/>
      <c r="CG35" s="600"/>
      <c r="CH35" s="600"/>
      <c r="CI35" s="600"/>
      <c r="CJ35" s="600"/>
      <c r="CK35" s="600"/>
      <c r="CL35" s="600"/>
      <c r="CM35" s="600"/>
      <c r="CN35" s="169"/>
      <c r="CO35" s="599" t="str">
        <f t="shared" ref="CO35:CO43" si="3">IF(CQ35="","",CO34+1)</f>
        <v/>
      </c>
      <c r="CP35" s="599"/>
      <c r="CQ35" s="600" t="str">
        <f>IF('各会計、関係団体の財政状況及び健全化判断比率'!BS8="","",'各会計、関係団体の財政状況及び健全化判断比率'!BS8)</f>
        <v/>
      </c>
      <c r="CR35" s="600"/>
      <c r="CS35" s="600"/>
      <c r="CT35" s="600"/>
      <c r="CU35" s="600"/>
      <c r="CV35" s="600"/>
      <c r="CW35" s="600"/>
      <c r="CX35" s="600"/>
      <c r="CY35" s="600"/>
      <c r="CZ35" s="600"/>
      <c r="DA35" s="600"/>
      <c r="DB35" s="600"/>
      <c r="DC35" s="600"/>
      <c r="DD35" s="600"/>
      <c r="DE35" s="600"/>
      <c r="DG35" s="601" t="str">
        <f>IF('各会計、関係団体の財政状況及び健全化判断比率'!BR8="","",'各会計、関係団体の財政状況及び健全化判断比率'!BR8)</f>
        <v/>
      </c>
      <c r="DH35" s="601"/>
      <c r="DI35" s="196"/>
    </row>
    <row r="36" spans="1:113" ht="32.25" customHeight="1" x14ac:dyDescent="0.2">
      <c r="A36" s="169"/>
      <c r="B36" s="193"/>
      <c r="C36" s="599" t="str">
        <f>IF(E36="","",C35+1)</f>
        <v/>
      </c>
      <c r="D36" s="599"/>
      <c r="E36" s="600" t="str">
        <f>IF('各会計、関係団体の財政状況及び健全化判断比率'!B9="","",'各会計、関係団体の財政状況及び健全化判断比率'!B9)</f>
        <v/>
      </c>
      <c r="F36" s="600"/>
      <c r="G36" s="600"/>
      <c r="H36" s="600"/>
      <c r="I36" s="600"/>
      <c r="J36" s="600"/>
      <c r="K36" s="600"/>
      <c r="L36" s="600"/>
      <c r="M36" s="600"/>
      <c r="N36" s="600"/>
      <c r="O36" s="600"/>
      <c r="P36" s="600"/>
      <c r="Q36" s="600"/>
      <c r="R36" s="600"/>
      <c r="S36" s="600"/>
      <c r="T36" s="169"/>
      <c r="U36" s="599">
        <f t="shared" ref="U36:U43" si="4">IF(W36="","",U35+1)</f>
        <v>4</v>
      </c>
      <c r="V36" s="599"/>
      <c r="W36" s="600" t="str">
        <f>IF('各会計、関係団体の財政状況及び健全化判断比率'!B30="","",'各会計、関係団体の財政状況及び健全化判断比率'!B30)</f>
        <v>国民健康保険特別会計（直診勘定）</v>
      </c>
      <c r="X36" s="600"/>
      <c r="Y36" s="600"/>
      <c r="Z36" s="600"/>
      <c r="AA36" s="600"/>
      <c r="AB36" s="600"/>
      <c r="AC36" s="600"/>
      <c r="AD36" s="600"/>
      <c r="AE36" s="600"/>
      <c r="AF36" s="600"/>
      <c r="AG36" s="600"/>
      <c r="AH36" s="600"/>
      <c r="AI36" s="600"/>
      <c r="AJ36" s="600"/>
      <c r="AK36" s="600"/>
      <c r="AL36" s="169"/>
      <c r="AM36" s="599">
        <f t="shared" si="0"/>
        <v>9</v>
      </c>
      <c r="AN36" s="599"/>
      <c r="AO36" s="600" t="str">
        <f>IF('各会計、関係団体の財政状況及び健全化判断比率'!B35="","",'各会計、関係団体の財政状況及び健全化判断比率'!B35)</f>
        <v>農業集落排水事業会計</v>
      </c>
      <c r="AP36" s="600"/>
      <c r="AQ36" s="600"/>
      <c r="AR36" s="600"/>
      <c r="AS36" s="600"/>
      <c r="AT36" s="600"/>
      <c r="AU36" s="600"/>
      <c r="AV36" s="600"/>
      <c r="AW36" s="600"/>
      <c r="AX36" s="600"/>
      <c r="AY36" s="600"/>
      <c r="AZ36" s="600"/>
      <c r="BA36" s="600"/>
      <c r="BB36" s="600"/>
      <c r="BC36" s="600"/>
      <c r="BD36" s="169"/>
      <c r="BE36" s="599" t="str">
        <f t="shared" si="1"/>
        <v/>
      </c>
      <c r="BF36" s="599"/>
      <c r="BG36" s="600"/>
      <c r="BH36" s="600"/>
      <c r="BI36" s="600"/>
      <c r="BJ36" s="600"/>
      <c r="BK36" s="600"/>
      <c r="BL36" s="600"/>
      <c r="BM36" s="600"/>
      <c r="BN36" s="600"/>
      <c r="BO36" s="600"/>
      <c r="BP36" s="600"/>
      <c r="BQ36" s="600"/>
      <c r="BR36" s="600"/>
      <c r="BS36" s="600"/>
      <c r="BT36" s="600"/>
      <c r="BU36" s="600"/>
      <c r="BV36" s="169"/>
      <c r="BW36" s="599">
        <f t="shared" si="2"/>
        <v>12</v>
      </c>
      <c r="BX36" s="599"/>
      <c r="BY36" s="600" t="str">
        <f>IF('各会計、関係団体の財政状況及び健全化判断比率'!B70="","",'各会計、関係団体の財政状況及び健全化判断比率'!B70)</f>
        <v>岐阜県市町村会館組合</v>
      </c>
      <c r="BZ36" s="600"/>
      <c r="CA36" s="600"/>
      <c r="CB36" s="600"/>
      <c r="CC36" s="600"/>
      <c r="CD36" s="600"/>
      <c r="CE36" s="600"/>
      <c r="CF36" s="600"/>
      <c r="CG36" s="600"/>
      <c r="CH36" s="600"/>
      <c r="CI36" s="600"/>
      <c r="CJ36" s="600"/>
      <c r="CK36" s="600"/>
      <c r="CL36" s="600"/>
      <c r="CM36" s="600"/>
      <c r="CN36" s="169"/>
      <c r="CO36" s="599" t="str">
        <f t="shared" si="3"/>
        <v/>
      </c>
      <c r="CP36" s="599"/>
      <c r="CQ36" s="600" t="str">
        <f>IF('各会計、関係団体の財政状況及び健全化判断比率'!BS9="","",'各会計、関係団体の財政状況及び健全化判断比率'!BS9)</f>
        <v/>
      </c>
      <c r="CR36" s="600"/>
      <c r="CS36" s="600"/>
      <c r="CT36" s="600"/>
      <c r="CU36" s="600"/>
      <c r="CV36" s="600"/>
      <c r="CW36" s="600"/>
      <c r="CX36" s="600"/>
      <c r="CY36" s="600"/>
      <c r="CZ36" s="600"/>
      <c r="DA36" s="600"/>
      <c r="DB36" s="600"/>
      <c r="DC36" s="600"/>
      <c r="DD36" s="600"/>
      <c r="DE36" s="600"/>
      <c r="DG36" s="601" t="str">
        <f>IF('各会計、関係団体の財政状況及び健全化判断比率'!BR9="","",'各会計、関係団体の財政状況及び健全化判断比率'!BR9)</f>
        <v/>
      </c>
      <c r="DH36" s="601"/>
      <c r="DI36" s="196"/>
    </row>
    <row r="37" spans="1:113" ht="32.25" customHeight="1" x14ac:dyDescent="0.2">
      <c r="A37" s="169"/>
      <c r="B37" s="193"/>
      <c r="C37" s="599" t="str">
        <f>IF(E37="","",C36+1)</f>
        <v/>
      </c>
      <c r="D37" s="599"/>
      <c r="E37" s="600" t="str">
        <f>IF('各会計、関係団体の財政状況及び健全化判断比率'!B10="","",'各会計、関係団体の財政状況及び健全化判断比率'!B10)</f>
        <v/>
      </c>
      <c r="F37" s="600"/>
      <c r="G37" s="600"/>
      <c r="H37" s="600"/>
      <c r="I37" s="600"/>
      <c r="J37" s="600"/>
      <c r="K37" s="600"/>
      <c r="L37" s="600"/>
      <c r="M37" s="600"/>
      <c r="N37" s="600"/>
      <c r="O37" s="600"/>
      <c r="P37" s="600"/>
      <c r="Q37" s="600"/>
      <c r="R37" s="600"/>
      <c r="S37" s="600"/>
      <c r="T37" s="169"/>
      <c r="U37" s="599">
        <f t="shared" si="4"/>
        <v>5</v>
      </c>
      <c r="V37" s="599"/>
      <c r="W37" s="600" t="str">
        <f>IF('各会計、関係団体の財政状況及び健全化判断比率'!B31="","",'各会計、関係団体の財政状況及び健全化判断比率'!B31)</f>
        <v>介護保険特別会計</v>
      </c>
      <c r="X37" s="600"/>
      <c r="Y37" s="600"/>
      <c r="Z37" s="600"/>
      <c r="AA37" s="600"/>
      <c r="AB37" s="600"/>
      <c r="AC37" s="600"/>
      <c r="AD37" s="600"/>
      <c r="AE37" s="600"/>
      <c r="AF37" s="600"/>
      <c r="AG37" s="600"/>
      <c r="AH37" s="600"/>
      <c r="AI37" s="600"/>
      <c r="AJ37" s="600"/>
      <c r="AK37" s="600"/>
      <c r="AL37" s="169"/>
      <c r="AM37" s="599" t="str">
        <f t="shared" si="0"/>
        <v/>
      </c>
      <c r="AN37" s="599"/>
      <c r="AO37" s="600"/>
      <c r="AP37" s="600"/>
      <c r="AQ37" s="600"/>
      <c r="AR37" s="600"/>
      <c r="AS37" s="600"/>
      <c r="AT37" s="600"/>
      <c r="AU37" s="600"/>
      <c r="AV37" s="600"/>
      <c r="AW37" s="600"/>
      <c r="AX37" s="600"/>
      <c r="AY37" s="600"/>
      <c r="AZ37" s="600"/>
      <c r="BA37" s="600"/>
      <c r="BB37" s="600"/>
      <c r="BC37" s="600"/>
      <c r="BD37" s="169"/>
      <c r="BE37" s="599" t="str">
        <f t="shared" si="1"/>
        <v/>
      </c>
      <c r="BF37" s="599"/>
      <c r="BG37" s="600"/>
      <c r="BH37" s="600"/>
      <c r="BI37" s="600"/>
      <c r="BJ37" s="600"/>
      <c r="BK37" s="600"/>
      <c r="BL37" s="600"/>
      <c r="BM37" s="600"/>
      <c r="BN37" s="600"/>
      <c r="BO37" s="600"/>
      <c r="BP37" s="600"/>
      <c r="BQ37" s="600"/>
      <c r="BR37" s="600"/>
      <c r="BS37" s="600"/>
      <c r="BT37" s="600"/>
      <c r="BU37" s="600"/>
      <c r="BV37" s="169"/>
      <c r="BW37" s="599">
        <f t="shared" si="2"/>
        <v>13</v>
      </c>
      <c r="BX37" s="599"/>
      <c r="BY37" s="600" t="str">
        <f>IF('各会計、関係団体の財政状況及び健全化判断比率'!B71="","",'各会計、関係団体の財政状況及び健全化判断比率'!B71)</f>
        <v>岐阜県市町村職員退職手当組合</v>
      </c>
      <c r="BZ37" s="600"/>
      <c r="CA37" s="600"/>
      <c r="CB37" s="600"/>
      <c r="CC37" s="600"/>
      <c r="CD37" s="600"/>
      <c r="CE37" s="600"/>
      <c r="CF37" s="600"/>
      <c r="CG37" s="600"/>
      <c r="CH37" s="600"/>
      <c r="CI37" s="600"/>
      <c r="CJ37" s="600"/>
      <c r="CK37" s="600"/>
      <c r="CL37" s="600"/>
      <c r="CM37" s="600"/>
      <c r="CN37" s="169"/>
      <c r="CO37" s="599" t="str">
        <f t="shared" si="3"/>
        <v/>
      </c>
      <c r="CP37" s="599"/>
      <c r="CQ37" s="600" t="str">
        <f>IF('各会計、関係団体の財政状況及び健全化判断比率'!BS10="","",'各会計、関係団体の財政状況及び健全化判断比率'!BS10)</f>
        <v/>
      </c>
      <c r="CR37" s="600"/>
      <c r="CS37" s="600"/>
      <c r="CT37" s="600"/>
      <c r="CU37" s="600"/>
      <c r="CV37" s="600"/>
      <c r="CW37" s="600"/>
      <c r="CX37" s="600"/>
      <c r="CY37" s="600"/>
      <c r="CZ37" s="600"/>
      <c r="DA37" s="600"/>
      <c r="DB37" s="600"/>
      <c r="DC37" s="600"/>
      <c r="DD37" s="600"/>
      <c r="DE37" s="600"/>
      <c r="DG37" s="601" t="str">
        <f>IF('各会計、関係団体の財政状況及び健全化判断比率'!BR10="","",'各会計、関係団体の財政状況及び健全化判断比率'!BR10)</f>
        <v/>
      </c>
      <c r="DH37" s="601"/>
      <c r="DI37" s="196"/>
    </row>
    <row r="38" spans="1:113" ht="32.25" customHeight="1" x14ac:dyDescent="0.2">
      <c r="A38" s="169"/>
      <c r="B38" s="193"/>
      <c r="C38" s="599" t="str">
        <f t="shared" ref="C38:C43" si="5">IF(E38="","",C37+1)</f>
        <v/>
      </c>
      <c r="D38" s="599"/>
      <c r="E38" s="600" t="str">
        <f>IF('各会計、関係団体の財政状況及び健全化判断比率'!B11="","",'各会計、関係団体の財政状況及び健全化判断比率'!B11)</f>
        <v/>
      </c>
      <c r="F38" s="600"/>
      <c r="G38" s="600"/>
      <c r="H38" s="600"/>
      <c r="I38" s="600"/>
      <c r="J38" s="600"/>
      <c r="K38" s="600"/>
      <c r="L38" s="600"/>
      <c r="M38" s="600"/>
      <c r="N38" s="600"/>
      <c r="O38" s="600"/>
      <c r="P38" s="600"/>
      <c r="Q38" s="600"/>
      <c r="R38" s="600"/>
      <c r="S38" s="600"/>
      <c r="T38" s="169"/>
      <c r="U38" s="599">
        <f t="shared" si="4"/>
        <v>6</v>
      </c>
      <c r="V38" s="599"/>
      <c r="W38" s="600" t="str">
        <f>IF('各会計、関係団体の財政状況及び健全化判断比率'!B32="","",'各会計、関係団体の財政状況及び健全化判断比率'!B32)</f>
        <v>介護サービス事業特別会計</v>
      </c>
      <c r="X38" s="600"/>
      <c r="Y38" s="600"/>
      <c r="Z38" s="600"/>
      <c r="AA38" s="600"/>
      <c r="AB38" s="600"/>
      <c r="AC38" s="600"/>
      <c r="AD38" s="600"/>
      <c r="AE38" s="600"/>
      <c r="AF38" s="600"/>
      <c r="AG38" s="600"/>
      <c r="AH38" s="600"/>
      <c r="AI38" s="600"/>
      <c r="AJ38" s="600"/>
      <c r="AK38" s="600"/>
      <c r="AL38" s="169"/>
      <c r="AM38" s="599" t="str">
        <f t="shared" si="0"/>
        <v/>
      </c>
      <c r="AN38" s="599"/>
      <c r="AO38" s="600"/>
      <c r="AP38" s="600"/>
      <c r="AQ38" s="600"/>
      <c r="AR38" s="600"/>
      <c r="AS38" s="600"/>
      <c r="AT38" s="600"/>
      <c r="AU38" s="600"/>
      <c r="AV38" s="600"/>
      <c r="AW38" s="600"/>
      <c r="AX38" s="600"/>
      <c r="AY38" s="600"/>
      <c r="AZ38" s="600"/>
      <c r="BA38" s="600"/>
      <c r="BB38" s="600"/>
      <c r="BC38" s="600"/>
      <c r="BD38" s="169"/>
      <c r="BE38" s="599" t="str">
        <f t="shared" si="1"/>
        <v/>
      </c>
      <c r="BF38" s="599"/>
      <c r="BG38" s="600"/>
      <c r="BH38" s="600"/>
      <c r="BI38" s="600"/>
      <c r="BJ38" s="600"/>
      <c r="BK38" s="600"/>
      <c r="BL38" s="600"/>
      <c r="BM38" s="600"/>
      <c r="BN38" s="600"/>
      <c r="BO38" s="600"/>
      <c r="BP38" s="600"/>
      <c r="BQ38" s="600"/>
      <c r="BR38" s="600"/>
      <c r="BS38" s="600"/>
      <c r="BT38" s="600"/>
      <c r="BU38" s="600"/>
      <c r="BV38" s="169"/>
      <c r="BW38" s="599">
        <f t="shared" si="2"/>
        <v>14</v>
      </c>
      <c r="BX38" s="599"/>
      <c r="BY38" s="600" t="str">
        <f>IF('各会計、関係団体の財政状況及び健全化判断比率'!B72="","",'各会計、関係団体の財政状況及び健全化判断比率'!B72)</f>
        <v>不破消防組合</v>
      </c>
      <c r="BZ38" s="600"/>
      <c r="CA38" s="600"/>
      <c r="CB38" s="600"/>
      <c r="CC38" s="600"/>
      <c r="CD38" s="600"/>
      <c r="CE38" s="600"/>
      <c r="CF38" s="600"/>
      <c r="CG38" s="600"/>
      <c r="CH38" s="600"/>
      <c r="CI38" s="600"/>
      <c r="CJ38" s="600"/>
      <c r="CK38" s="600"/>
      <c r="CL38" s="600"/>
      <c r="CM38" s="600"/>
      <c r="CN38" s="169"/>
      <c r="CO38" s="599" t="str">
        <f t="shared" si="3"/>
        <v/>
      </c>
      <c r="CP38" s="599"/>
      <c r="CQ38" s="600" t="str">
        <f>IF('各会計、関係団体の財政状況及び健全化判断比率'!BS11="","",'各会計、関係団体の財政状況及び健全化判断比率'!BS11)</f>
        <v/>
      </c>
      <c r="CR38" s="600"/>
      <c r="CS38" s="600"/>
      <c r="CT38" s="600"/>
      <c r="CU38" s="600"/>
      <c r="CV38" s="600"/>
      <c r="CW38" s="600"/>
      <c r="CX38" s="600"/>
      <c r="CY38" s="600"/>
      <c r="CZ38" s="600"/>
      <c r="DA38" s="600"/>
      <c r="DB38" s="600"/>
      <c r="DC38" s="600"/>
      <c r="DD38" s="600"/>
      <c r="DE38" s="600"/>
      <c r="DG38" s="601" t="str">
        <f>IF('各会計、関係団体の財政状況及び健全化判断比率'!BR11="","",'各会計、関係団体の財政状況及び健全化判断比率'!BR11)</f>
        <v/>
      </c>
      <c r="DH38" s="601"/>
      <c r="DI38" s="196"/>
    </row>
    <row r="39" spans="1:113" ht="32.25" customHeight="1" x14ac:dyDescent="0.2">
      <c r="A39" s="169"/>
      <c r="B39" s="193"/>
      <c r="C39" s="599" t="str">
        <f t="shared" si="5"/>
        <v/>
      </c>
      <c r="D39" s="599"/>
      <c r="E39" s="600" t="str">
        <f>IF('各会計、関係団体の財政状況及び健全化判断比率'!B12="","",'各会計、関係団体の財政状況及び健全化判断比率'!B12)</f>
        <v/>
      </c>
      <c r="F39" s="600"/>
      <c r="G39" s="600"/>
      <c r="H39" s="600"/>
      <c r="I39" s="600"/>
      <c r="J39" s="600"/>
      <c r="K39" s="600"/>
      <c r="L39" s="600"/>
      <c r="M39" s="600"/>
      <c r="N39" s="600"/>
      <c r="O39" s="600"/>
      <c r="P39" s="600"/>
      <c r="Q39" s="600"/>
      <c r="R39" s="600"/>
      <c r="S39" s="600"/>
      <c r="T39" s="169"/>
      <c r="U39" s="599" t="str">
        <f t="shared" si="4"/>
        <v/>
      </c>
      <c r="V39" s="599"/>
      <c r="W39" s="600"/>
      <c r="X39" s="600"/>
      <c r="Y39" s="600"/>
      <c r="Z39" s="600"/>
      <c r="AA39" s="600"/>
      <c r="AB39" s="600"/>
      <c r="AC39" s="600"/>
      <c r="AD39" s="600"/>
      <c r="AE39" s="600"/>
      <c r="AF39" s="600"/>
      <c r="AG39" s="600"/>
      <c r="AH39" s="600"/>
      <c r="AI39" s="600"/>
      <c r="AJ39" s="600"/>
      <c r="AK39" s="600"/>
      <c r="AL39" s="169"/>
      <c r="AM39" s="599" t="str">
        <f t="shared" si="0"/>
        <v/>
      </c>
      <c r="AN39" s="599"/>
      <c r="AO39" s="600"/>
      <c r="AP39" s="600"/>
      <c r="AQ39" s="600"/>
      <c r="AR39" s="600"/>
      <c r="AS39" s="600"/>
      <c r="AT39" s="600"/>
      <c r="AU39" s="600"/>
      <c r="AV39" s="600"/>
      <c r="AW39" s="600"/>
      <c r="AX39" s="600"/>
      <c r="AY39" s="600"/>
      <c r="AZ39" s="600"/>
      <c r="BA39" s="600"/>
      <c r="BB39" s="600"/>
      <c r="BC39" s="600"/>
      <c r="BD39" s="169"/>
      <c r="BE39" s="599" t="str">
        <f t="shared" si="1"/>
        <v/>
      </c>
      <c r="BF39" s="599"/>
      <c r="BG39" s="600"/>
      <c r="BH39" s="600"/>
      <c r="BI39" s="600"/>
      <c r="BJ39" s="600"/>
      <c r="BK39" s="600"/>
      <c r="BL39" s="600"/>
      <c r="BM39" s="600"/>
      <c r="BN39" s="600"/>
      <c r="BO39" s="600"/>
      <c r="BP39" s="600"/>
      <c r="BQ39" s="600"/>
      <c r="BR39" s="600"/>
      <c r="BS39" s="600"/>
      <c r="BT39" s="600"/>
      <c r="BU39" s="600"/>
      <c r="BV39" s="169"/>
      <c r="BW39" s="599">
        <f t="shared" si="2"/>
        <v>15</v>
      </c>
      <c r="BX39" s="599"/>
      <c r="BY39" s="600" t="str">
        <f>IF('各会計、関係団体の財政状況及び健全化判断比率'!B73="","",'各会計、関係団体の財政状況及び健全化判断比率'!B73)</f>
        <v>西南濃粗大廃棄物処理組合</v>
      </c>
      <c r="BZ39" s="600"/>
      <c r="CA39" s="600"/>
      <c r="CB39" s="600"/>
      <c r="CC39" s="600"/>
      <c r="CD39" s="600"/>
      <c r="CE39" s="600"/>
      <c r="CF39" s="600"/>
      <c r="CG39" s="600"/>
      <c r="CH39" s="600"/>
      <c r="CI39" s="600"/>
      <c r="CJ39" s="600"/>
      <c r="CK39" s="600"/>
      <c r="CL39" s="600"/>
      <c r="CM39" s="600"/>
      <c r="CN39" s="169"/>
      <c r="CO39" s="599" t="str">
        <f t="shared" si="3"/>
        <v/>
      </c>
      <c r="CP39" s="599"/>
      <c r="CQ39" s="600" t="str">
        <f>IF('各会計、関係団体の財政状況及び健全化判断比率'!BS12="","",'各会計、関係団体の財政状況及び健全化判断比率'!BS12)</f>
        <v/>
      </c>
      <c r="CR39" s="600"/>
      <c r="CS39" s="600"/>
      <c r="CT39" s="600"/>
      <c r="CU39" s="600"/>
      <c r="CV39" s="600"/>
      <c r="CW39" s="600"/>
      <c r="CX39" s="600"/>
      <c r="CY39" s="600"/>
      <c r="CZ39" s="600"/>
      <c r="DA39" s="600"/>
      <c r="DB39" s="600"/>
      <c r="DC39" s="600"/>
      <c r="DD39" s="600"/>
      <c r="DE39" s="600"/>
      <c r="DG39" s="601" t="str">
        <f>IF('各会計、関係団体の財政状況及び健全化判断比率'!BR12="","",'各会計、関係団体の財政状況及び健全化判断比率'!BR12)</f>
        <v/>
      </c>
      <c r="DH39" s="601"/>
      <c r="DI39" s="196"/>
    </row>
    <row r="40" spans="1:113" ht="32.25" customHeight="1" x14ac:dyDescent="0.2">
      <c r="A40" s="169"/>
      <c r="B40" s="193"/>
      <c r="C40" s="599" t="str">
        <f t="shared" si="5"/>
        <v/>
      </c>
      <c r="D40" s="599"/>
      <c r="E40" s="600" t="str">
        <f>IF('各会計、関係団体の財政状況及び健全化判断比率'!B13="","",'各会計、関係団体の財政状況及び健全化判断比率'!B13)</f>
        <v/>
      </c>
      <c r="F40" s="600"/>
      <c r="G40" s="600"/>
      <c r="H40" s="600"/>
      <c r="I40" s="600"/>
      <c r="J40" s="600"/>
      <c r="K40" s="600"/>
      <c r="L40" s="600"/>
      <c r="M40" s="600"/>
      <c r="N40" s="600"/>
      <c r="O40" s="600"/>
      <c r="P40" s="600"/>
      <c r="Q40" s="600"/>
      <c r="R40" s="600"/>
      <c r="S40" s="600"/>
      <c r="T40" s="169"/>
      <c r="U40" s="599" t="str">
        <f t="shared" si="4"/>
        <v/>
      </c>
      <c r="V40" s="599"/>
      <c r="W40" s="600"/>
      <c r="X40" s="600"/>
      <c r="Y40" s="600"/>
      <c r="Z40" s="600"/>
      <c r="AA40" s="600"/>
      <c r="AB40" s="600"/>
      <c r="AC40" s="600"/>
      <c r="AD40" s="600"/>
      <c r="AE40" s="600"/>
      <c r="AF40" s="600"/>
      <c r="AG40" s="600"/>
      <c r="AH40" s="600"/>
      <c r="AI40" s="600"/>
      <c r="AJ40" s="600"/>
      <c r="AK40" s="600"/>
      <c r="AL40" s="169"/>
      <c r="AM40" s="599" t="str">
        <f t="shared" si="0"/>
        <v/>
      </c>
      <c r="AN40" s="599"/>
      <c r="AO40" s="600"/>
      <c r="AP40" s="600"/>
      <c r="AQ40" s="600"/>
      <c r="AR40" s="600"/>
      <c r="AS40" s="600"/>
      <c r="AT40" s="600"/>
      <c r="AU40" s="600"/>
      <c r="AV40" s="600"/>
      <c r="AW40" s="600"/>
      <c r="AX40" s="600"/>
      <c r="AY40" s="600"/>
      <c r="AZ40" s="600"/>
      <c r="BA40" s="600"/>
      <c r="BB40" s="600"/>
      <c r="BC40" s="600"/>
      <c r="BD40" s="169"/>
      <c r="BE40" s="599" t="str">
        <f t="shared" si="1"/>
        <v/>
      </c>
      <c r="BF40" s="599"/>
      <c r="BG40" s="600"/>
      <c r="BH40" s="600"/>
      <c r="BI40" s="600"/>
      <c r="BJ40" s="600"/>
      <c r="BK40" s="600"/>
      <c r="BL40" s="600"/>
      <c r="BM40" s="600"/>
      <c r="BN40" s="600"/>
      <c r="BO40" s="600"/>
      <c r="BP40" s="600"/>
      <c r="BQ40" s="600"/>
      <c r="BR40" s="600"/>
      <c r="BS40" s="600"/>
      <c r="BT40" s="600"/>
      <c r="BU40" s="600"/>
      <c r="BV40" s="169"/>
      <c r="BW40" s="599">
        <f t="shared" si="2"/>
        <v>16</v>
      </c>
      <c r="BX40" s="599"/>
      <c r="BY40" s="600" t="str">
        <f>IF('各会計、関係団体の財政状況及び健全化判断比率'!B74="","",'各会計、関係団体の財政状況及び健全化判断比率'!B74)</f>
        <v>岐阜県後期高齢者医療広域連合（一般会計）</v>
      </c>
      <c r="BZ40" s="600"/>
      <c r="CA40" s="600"/>
      <c r="CB40" s="600"/>
      <c r="CC40" s="600"/>
      <c r="CD40" s="600"/>
      <c r="CE40" s="600"/>
      <c r="CF40" s="600"/>
      <c r="CG40" s="600"/>
      <c r="CH40" s="600"/>
      <c r="CI40" s="600"/>
      <c r="CJ40" s="600"/>
      <c r="CK40" s="600"/>
      <c r="CL40" s="600"/>
      <c r="CM40" s="600"/>
      <c r="CN40" s="169"/>
      <c r="CO40" s="599" t="str">
        <f t="shared" si="3"/>
        <v/>
      </c>
      <c r="CP40" s="599"/>
      <c r="CQ40" s="600" t="str">
        <f>IF('各会計、関係団体の財政状況及び健全化判断比率'!BS13="","",'各会計、関係団体の財政状況及び健全化判断比率'!BS13)</f>
        <v/>
      </c>
      <c r="CR40" s="600"/>
      <c r="CS40" s="600"/>
      <c r="CT40" s="600"/>
      <c r="CU40" s="600"/>
      <c r="CV40" s="600"/>
      <c r="CW40" s="600"/>
      <c r="CX40" s="600"/>
      <c r="CY40" s="600"/>
      <c r="CZ40" s="600"/>
      <c r="DA40" s="600"/>
      <c r="DB40" s="600"/>
      <c r="DC40" s="600"/>
      <c r="DD40" s="600"/>
      <c r="DE40" s="600"/>
      <c r="DG40" s="601" t="str">
        <f>IF('各会計、関係団体の財政状況及び健全化判断比率'!BR13="","",'各会計、関係団体の財政状況及び健全化判断比率'!BR13)</f>
        <v/>
      </c>
      <c r="DH40" s="601"/>
      <c r="DI40" s="196"/>
    </row>
    <row r="41" spans="1:113" ht="32.25" customHeight="1" x14ac:dyDescent="0.2">
      <c r="A41" s="169"/>
      <c r="B41" s="193"/>
      <c r="C41" s="599" t="str">
        <f t="shared" si="5"/>
        <v/>
      </c>
      <c r="D41" s="599"/>
      <c r="E41" s="600" t="str">
        <f>IF('各会計、関係団体の財政状況及び健全化判断比率'!B14="","",'各会計、関係団体の財政状況及び健全化判断比率'!B14)</f>
        <v/>
      </c>
      <c r="F41" s="600"/>
      <c r="G41" s="600"/>
      <c r="H41" s="600"/>
      <c r="I41" s="600"/>
      <c r="J41" s="600"/>
      <c r="K41" s="600"/>
      <c r="L41" s="600"/>
      <c r="M41" s="600"/>
      <c r="N41" s="600"/>
      <c r="O41" s="600"/>
      <c r="P41" s="600"/>
      <c r="Q41" s="600"/>
      <c r="R41" s="600"/>
      <c r="S41" s="600"/>
      <c r="T41" s="169"/>
      <c r="U41" s="599" t="str">
        <f t="shared" si="4"/>
        <v/>
      </c>
      <c r="V41" s="599"/>
      <c r="W41" s="600"/>
      <c r="X41" s="600"/>
      <c r="Y41" s="600"/>
      <c r="Z41" s="600"/>
      <c r="AA41" s="600"/>
      <c r="AB41" s="600"/>
      <c r="AC41" s="600"/>
      <c r="AD41" s="600"/>
      <c r="AE41" s="600"/>
      <c r="AF41" s="600"/>
      <c r="AG41" s="600"/>
      <c r="AH41" s="600"/>
      <c r="AI41" s="600"/>
      <c r="AJ41" s="600"/>
      <c r="AK41" s="600"/>
      <c r="AL41" s="169"/>
      <c r="AM41" s="599" t="str">
        <f t="shared" si="0"/>
        <v/>
      </c>
      <c r="AN41" s="599"/>
      <c r="AO41" s="600"/>
      <c r="AP41" s="600"/>
      <c r="AQ41" s="600"/>
      <c r="AR41" s="600"/>
      <c r="AS41" s="600"/>
      <c r="AT41" s="600"/>
      <c r="AU41" s="600"/>
      <c r="AV41" s="600"/>
      <c r="AW41" s="600"/>
      <c r="AX41" s="600"/>
      <c r="AY41" s="600"/>
      <c r="AZ41" s="600"/>
      <c r="BA41" s="600"/>
      <c r="BB41" s="600"/>
      <c r="BC41" s="600"/>
      <c r="BD41" s="169"/>
      <c r="BE41" s="599" t="str">
        <f t="shared" si="1"/>
        <v/>
      </c>
      <c r="BF41" s="599"/>
      <c r="BG41" s="600"/>
      <c r="BH41" s="600"/>
      <c r="BI41" s="600"/>
      <c r="BJ41" s="600"/>
      <c r="BK41" s="600"/>
      <c r="BL41" s="600"/>
      <c r="BM41" s="600"/>
      <c r="BN41" s="600"/>
      <c r="BO41" s="600"/>
      <c r="BP41" s="600"/>
      <c r="BQ41" s="600"/>
      <c r="BR41" s="600"/>
      <c r="BS41" s="600"/>
      <c r="BT41" s="600"/>
      <c r="BU41" s="600"/>
      <c r="BV41" s="169"/>
      <c r="BW41" s="599">
        <f t="shared" si="2"/>
        <v>17</v>
      </c>
      <c r="BX41" s="599"/>
      <c r="BY41" s="600" t="str">
        <f>IF('各会計、関係団体の財政状況及び健全化判断比率'!B75="","",'各会計、関係団体の財政状況及び健全化判断比率'!B75)</f>
        <v>岐阜県後期高齢者医療広域連合（特別会計）</v>
      </c>
      <c r="BZ41" s="600"/>
      <c r="CA41" s="600"/>
      <c r="CB41" s="600"/>
      <c r="CC41" s="600"/>
      <c r="CD41" s="600"/>
      <c r="CE41" s="600"/>
      <c r="CF41" s="600"/>
      <c r="CG41" s="600"/>
      <c r="CH41" s="600"/>
      <c r="CI41" s="600"/>
      <c r="CJ41" s="600"/>
      <c r="CK41" s="600"/>
      <c r="CL41" s="600"/>
      <c r="CM41" s="600"/>
      <c r="CN41" s="169"/>
      <c r="CO41" s="599" t="str">
        <f t="shared" si="3"/>
        <v/>
      </c>
      <c r="CP41" s="599"/>
      <c r="CQ41" s="600" t="str">
        <f>IF('各会計、関係団体の財政状況及び健全化判断比率'!BS14="","",'各会計、関係団体の財政状況及び健全化判断比率'!BS14)</f>
        <v/>
      </c>
      <c r="CR41" s="600"/>
      <c r="CS41" s="600"/>
      <c r="CT41" s="600"/>
      <c r="CU41" s="600"/>
      <c r="CV41" s="600"/>
      <c r="CW41" s="600"/>
      <c r="CX41" s="600"/>
      <c r="CY41" s="600"/>
      <c r="CZ41" s="600"/>
      <c r="DA41" s="600"/>
      <c r="DB41" s="600"/>
      <c r="DC41" s="600"/>
      <c r="DD41" s="600"/>
      <c r="DE41" s="600"/>
      <c r="DG41" s="601" t="str">
        <f>IF('各会計、関係団体の財政状況及び健全化判断比率'!BR14="","",'各会計、関係団体の財政状況及び健全化判断比率'!BR14)</f>
        <v/>
      </c>
      <c r="DH41" s="601"/>
      <c r="DI41" s="196"/>
    </row>
    <row r="42" spans="1:113" ht="32.25" customHeight="1" x14ac:dyDescent="0.2">
      <c r="B42" s="193"/>
      <c r="C42" s="599" t="str">
        <f t="shared" si="5"/>
        <v/>
      </c>
      <c r="D42" s="599"/>
      <c r="E42" s="600" t="str">
        <f>IF('各会計、関係団体の財政状況及び健全化判断比率'!B15="","",'各会計、関係団体の財政状況及び健全化判断比率'!B15)</f>
        <v/>
      </c>
      <c r="F42" s="600"/>
      <c r="G42" s="600"/>
      <c r="H42" s="600"/>
      <c r="I42" s="600"/>
      <c r="J42" s="600"/>
      <c r="K42" s="600"/>
      <c r="L42" s="600"/>
      <c r="M42" s="600"/>
      <c r="N42" s="600"/>
      <c r="O42" s="600"/>
      <c r="P42" s="600"/>
      <c r="Q42" s="600"/>
      <c r="R42" s="600"/>
      <c r="S42" s="600"/>
      <c r="T42" s="169"/>
      <c r="U42" s="599" t="str">
        <f t="shared" si="4"/>
        <v/>
      </c>
      <c r="V42" s="599"/>
      <c r="W42" s="600"/>
      <c r="X42" s="600"/>
      <c r="Y42" s="600"/>
      <c r="Z42" s="600"/>
      <c r="AA42" s="600"/>
      <c r="AB42" s="600"/>
      <c r="AC42" s="600"/>
      <c r="AD42" s="600"/>
      <c r="AE42" s="600"/>
      <c r="AF42" s="600"/>
      <c r="AG42" s="600"/>
      <c r="AH42" s="600"/>
      <c r="AI42" s="600"/>
      <c r="AJ42" s="600"/>
      <c r="AK42" s="600"/>
      <c r="AL42" s="169"/>
      <c r="AM42" s="599" t="str">
        <f t="shared" si="0"/>
        <v/>
      </c>
      <c r="AN42" s="599"/>
      <c r="AO42" s="600"/>
      <c r="AP42" s="600"/>
      <c r="AQ42" s="600"/>
      <c r="AR42" s="600"/>
      <c r="AS42" s="600"/>
      <c r="AT42" s="600"/>
      <c r="AU42" s="600"/>
      <c r="AV42" s="600"/>
      <c r="AW42" s="600"/>
      <c r="AX42" s="600"/>
      <c r="AY42" s="600"/>
      <c r="AZ42" s="600"/>
      <c r="BA42" s="600"/>
      <c r="BB42" s="600"/>
      <c r="BC42" s="600"/>
      <c r="BD42" s="169"/>
      <c r="BE42" s="599" t="str">
        <f t="shared" si="1"/>
        <v/>
      </c>
      <c r="BF42" s="599"/>
      <c r="BG42" s="600"/>
      <c r="BH42" s="600"/>
      <c r="BI42" s="600"/>
      <c r="BJ42" s="600"/>
      <c r="BK42" s="600"/>
      <c r="BL42" s="600"/>
      <c r="BM42" s="600"/>
      <c r="BN42" s="600"/>
      <c r="BO42" s="600"/>
      <c r="BP42" s="600"/>
      <c r="BQ42" s="600"/>
      <c r="BR42" s="600"/>
      <c r="BS42" s="600"/>
      <c r="BT42" s="600"/>
      <c r="BU42" s="600"/>
      <c r="BV42" s="169"/>
      <c r="BW42" s="599" t="str">
        <f t="shared" si="2"/>
        <v/>
      </c>
      <c r="BX42" s="599"/>
      <c r="BY42" s="600" t="str">
        <f>IF('各会計、関係団体の財政状況及び健全化判断比率'!B76="","",'各会計、関係団体の財政状況及び健全化判断比率'!B76)</f>
        <v/>
      </c>
      <c r="BZ42" s="600"/>
      <c r="CA42" s="600"/>
      <c r="CB42" s="600"/>
      <c r="CC42" s="600"/>
      <c r="CD42" s="600"/>
      <c r="CE42" s="600"/>
      <c r="CF42" s="600"/>
      <c r="CG42" s="600"/>
      <c r="CH42" s="600"/>
      <c r="CI42" s="600"/>
      <c r="CJ42" s="600"/>
      <c r="CK42" s="600"/>
      <c r="CL42" s="600"/>
      <c r="CM42" s="600"/>
      <c r="CN42" s="169"/>
      <c r="CO42" s="599" t="str">
        <f t="shared" si="3"/>
        <v/>
      </c>
      <c r="CP42" s="599"/>
      <c r="CQ42" s="600" t="str">
        <f>IF('各会計、関係団体の財政状況及び健全化判断比率'!BS15="","",'各会計、関係団体の財政状況及び健全化判断比率'!BS15)</f>
        <v/>
      </c>
      <c r="CR42" s="600"/>
      <c r="CS42" s="600"/>
      <c r="CT42" s="600"/>
      <c r="CU42" s="600"/>
      <c r="CV42" s="600"/>
      <c r="CW42" s="600"/>
      <c r="CX42" s="600"/>
      <c r="CY42" s="600"/>
      <c r="CZ42" s="600"/>
      <c r="DA42" s="600"/>
      <c r="DB42" s="600"/>
      <c r="DC42" s="600"/>
      <c r="DD42" s="600"/>
      <c r="DE42" s="600"/>
      <c r="DG42" s="601" t="str">
        <f>IF('各会計、関係団体の財政状況及び健全化判断比率'!BR15="","",'各会計、関係団体の財政状況及び健全化判断比率'!BR15)</f>
        <v/>
      </c>
      <c r="DH42" s="601"/>
      <c r="DI42" s="196"/>
    </row>
    <row r="43" spans="1:113" ht="32.25" customHeight="1" x14ac:dyDescent="0.2">
      <c r="B43" s="193"/>
      <c r="C43" s="599" t="str">
        <f t="shared" si="5"/>
        <v/>
      </c>
      <c r="D43" s="599"/>
      <c r="E43" s="600" t="str">
        <f>IF('各会計、関係団体の財政状況及び健全化判断比率'!B16="","",'各会計、関係団体の財政状況及び健全化判断比率'!B16)</f>
        <v/>
      </c>
      <c r="F43" s="600"/>
      <c r="G43" s="600"/>
      <c r="H43" s="600"/>
      <c r="I43" s="600"/>
      <c r="J43" s="600"/>
      <c r="K43" s="600"/>
      <c r="L43" s="600"/>
      <c r="M43" s="600"/>
      <c r="N43" s="600"/>
      <c r="O43" s="600"/>
      <c r="P43" s="600"/>
      <c r="Q43" s="600"/>
      <c r="R43" s="600"/>
      <c r="S43" s="600"/>
      <c r="T43" s="169"/>
      <c r="U43" s="599" t="str">
        <f t="shared" si="4"/>
        <v/>
      </c>
      <c r="V43" s="599"/>
      <c r="W43" s="600"/>
      <c r="X43" s="600"/>
      <c r="Y43" s="600"/>
      <c r="Z43" s="600"/>
      <c r="AA43" s="600"/>
      <c r="AB43" s="600"/>
      <c r="AC43" s="600"/>
      <c r="AD43" s="600"/>
      <c r="AE43" s="600"/>
      <c r="AF43" s="600"/>
      <c r="AG43" s="600"/>
      <c r="AH43" s="600"/>
      <c r="AI43" s="600"/>
      <c r="AJ43" s="600"/>
      <c r="AK43" s="600"/>
      <c r="AL43" s="169"/>
      <c r="AM43" s="599" t="str">
        <f t="shared" si="0"/>
        <v/>
      </c>
      <c r="AN43" s="599"/>
      <c r="AO43" s="600"/>
      <c r="AP43" s="600"/>
      <c r="AQ43" s="600"/>
      <c r="AR43" s="600"/>
      <c r="AS43" s="600"/>
      <c r="AT43" s="600"/>
      <c r="AU43" s="600"/>
      <c r="AV43" s="600"/>
      <c r="AW43" s="600"/>
      <c r="AX43" s="600"/>
      <c r="AY43" s="600"/>
      <c r="AZ43" s="600"/>
      <c r="BA43" s="600"/>
      <c r="BB43" s="600"/>
      <c r="BC43" s="600"/>
      <c r="BD43" s="169"/>
      <c r="BE43" s="599" t="str">
        <f t="shared" si="1"/>
        <v/>
      </c>
      <c r="BF43" s="599"/>
      <c r="BG43" s="600"/>
      <c r="BH43" s="600"/>
      <c r="BI43" s="600"/>
      <c r="BJ43" s="600"/>
      <c r="BK43" s="600"/>
      <c r="BL43" s="600"/>
      <c r="BM43" s="600"/>
      <c r="BN43" s="600"/>
      <c r="BO43" s="600"/>
      <c r="BP43" s="600"/>
      <c r="BQ43" s="600"/>
      <c r="BR43" s="600"/>
      <c r="BS43" s="600"/>
      <c r="BT43" s="600"/>
      <c r="BU43" s="600"/>
      <c r="BV43" s="169"/>
      <c r="BW43" s="599" t="str">
        <f t="shared" si="2"/>
        <v/>
      </c>
      <c r="BX43" s="599"/>
      <c r="BY43" s="600" t="str">
        <f>IF('各会計、関係団体の財政状況及び健全化判断比率'!B77="","",'各会計、関係団体の財政状況及び健全化判断比率'!B77)</f>
        <v/>
      </c>
      <c r="BZ43" s="600"/>
      <c r="CA43" s="600"/>
      <c r="CB43" s="600"/>
      <c r="CC43" s="600"/>
      <c r="CD43" s="600"/>
      <c r="CE43" s="600"/>
      <c r="CF43" s="600"/>
      <c r="CG43" s="600"/>
      <c r="CH43" s="600"/>
      <c r="CI43" s="600"/>
      <c r="CJ43" s="600"/>
      <c r="CK43" s="600"/>
      <c r="CL43" s="600"/>
      <c r="CM43" s="600"/>
      <c r="CN43" s="169"/>
      <c r="CO43" s="599" t="str">
        <f t="shared" si="3"/>
        <v/>
      </c>
      <c r="CP43" s="599"/>
      <c r="CQ43" s="600" t="str">
        <f>IF('各会計、関係団体の財政状況及び健全化判断比率'!BS16="","",'各会計、関係団体の財政状況及び健全化判断比率'!BS16)</f>
        <v/>
      </c>
      <c r="CR43" s="600"/>
      <c r="CS43" s="600"/>
      <c r="CT43" s="600"/>
      <c r="CU43" s="600"/>
      <c r="CV43" s="600"/>
      <c r="CW43" s="600"/>
      <c r="CX43" s="600"/>
      <c r="CY43" s="600"/>
      <c r="CZ43" s="600"/>
      <c r="DA43" s="600"/>
      <c r="DB43" s="600"/>
      <c r="DC43" s="600"/>
      <c r="DD43" s="600"/>
      <c r="DE43" s="600"/>
      <c r="DG43" s="601" t="str">
        <f>IF('各会計、関係団体の財政状況及び健全化判断比率'!BR16="","",'各会計、関係団体の財政状況及び健全化判断比率'!BR16)</f>
        <v/>
      </c>
      <c r="DH43" s="6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602" t="s">
        <v>195</v>
      </c>
      <c r="F46" s="602"/>
      <c r="G46" s="602"/>
      <c r="H46" s="602"/>
      <c r="I46" s="602"/>
      <c r="J46" s="602"/>
      <c r="K46" s="602"/>
      <c r="L46" s="602"/>
      <c r="M46" s="602"/>
      <c r="N46" s="602"/>
      <c r="O46" s="602"/>
      <c r="P46" s="602"/>
      <c r="Q46" s="602"/>
      <c r="R46" s="602"/>
      <c r="S46" s="602"/>
      <c r="T46" s="602"/>
      <c r="U46" s="602"/>
      <c r="V46" s="602"/>
      <c r="W46" s="602"/>
      <c r="X46" s="602"/>
      <c r="Y46" s="602"/>
      <c r="Z46" s="602"/>
      <c r="AA46" s="602"/>
      <c r="AB46" s="602"/>
      <c r="AC46" s="602"/>
      <c r="AD46" s="602"/>
      <c r="AE46" s="602"/>
      <c r="AF46" s="602"/>
      <c r="AG46" s="602"/>
      <c r="AH46" s="602"/>
      <c r="AI46" s="602"/>
      <c r="AJ46" s="602"/>
      <c r="AK46" s="602"/>
      <c r="AL46" s="602"/>
      <c r="AM46" s="602"/>
      <c r="AN46" s="602"/>
      <c r="AO46" s="602"/>
      <c r="AP46" s="602"/>
      <c r="AQ46" s="602"/>
      <c r="AR46" s="602"/>
      <c r="AS46" s="602"/>
      <c r="AT46" s="602"/>
      <c r="AU46" s="602"/>
      <c r="AV46" s="602"/>
      <c r="AW46" s="602"/>
      <c r="AX46" s="602"/>
      <c r="AY46" s="602"/>
      <c r="AZ46" s="602"/>
      <c r="BA46" s="602"/>
      <c r="BB46" s="602"/>
      <c r="BC46" s="602"/>
      <c r="BD46" s="602"/>
      <c r="BE46" s="602"/>
      <c r="BF46" s="602"/>
      <c r="BG46" s="602"/>
      <c r="BH46" s="602"/>
      <c r="BI46" s="602"/>
      <c r="BJ46" s="602"/>
      <c r="BK46" s="602"/>
      <c r="BL46" s="602"/>
      <c r="BM46" s="602"/>
      <c r="BN46" s="602"/>
      <c r="BO46" s="602"/>
      <c r="BP46" s="602"/>
      <c r="BQ46" s="602"/>
      <c r="BR46" s="602"/>
      <c r="BS46" s="602"/>
      <c r="BT46" s="602"/>
      <c r="BU46" s="602"/>
      <c r="BV46" s="602"/>
      <c r="BW46" s="602"/>
      <c r="BX46" s="602"/>
      <c r="BY46" s="602"/>
      <c r="BZ46" s="602"/>
      <c r="CA46" s="602"/>
      <c r="CB46" s="602"/>
      <c r="CC46" s="602"/>
      <c r="CD46" s="602"/>
      <c r="CE46" s="602"/>
      <c r="CF46" s="602"/>
      <c r="CG46" s="602"/>
      <c r="CH46" s="602"/>
      <c r="CI46" s="602"/>
      <c r="CJ46" s="602"/>
      <c r="CK46" s="602"/>
      <c r="CL46" s="602"/>
      <c r="CM46" s="602"/>
      <c r="CN46" s="602"/>
      <c r="CO46" s="602"/>
      <c r="CP46" s="602"/>
      <c r="CQ46" s="602"/>
      <c r="CR46" s="602"/>
      <c r="CS46" s="602"/>
      <c r="CT46" s="602"/>
      <c r="CU46" s="602"/>
      <c r="CV46" s="602"/>
      <c r="CW46" s="602"/>
      <c r="CX46" s="602"/>
      <c r="CY46" s="602"/>
      <c r="CZ46" s="602"/>
      <c r="DA46" s="602"/>
      <c r="DB46" s="602"/>
      <c r="DC46" s="602"/>
      <c r="DD46" s="602"/>
      <c r="DE46" s="602"/>
      <c r="DF46" s="602"/>
      <c r="DG46" s="602"/>
      <c r="DH46" s="602"/>
      <c r="DI46" s="602"/>
    </row>
    <row r="47" spans="1:113" x14ac:dyDescent="0.2">
      <c r="E47" s="602" t="s">
        <v>196</v>
      </c>
      <c r="F47" s="602"/>
      <c r="G47" s="602"/>
      <c r="H47" s="602"/>
      <c r="I47" s="602"/>
      <c r="J47" s="602"/>
      <c r="K47" s="602"/>
      <c r="L47" s="602"/>
      <c r="M47" s="602"/>
      <c r="N47" s="602"/>
      <c r="O47" s="602"/>
      <c r="P47" s="602"/>
      <c r="Q47" s="602"/>
      <c r="R47" s="602"/>
      <c r="S47" s="602"/>
      <c r="T47" s="602"/>
      <c r="U47" s="602"/>
      <c r="V47" s="602"/>
      <c r="W47" s="602"/>
      <c r="X47" s="602"/>
      <c r="Y47" s="602"/>
      <c r="Z47" s="602"/>
      <c r="AA47" s="602"/>
      <c r="AB47" s="602"/>
      <c r="AC47" s="602"/>
      <c r="AD47" s="602"/>
      <c r="AE47" s="602"/>
      <c r="AF47" s="602"/>
      <c r="AG47" s="602"/>
      <c r="AH47" s="602"/>
      <c r="AI47" s="602"/>
      <c r="AJ47" s="602"/>
      <c r="AK47" s="602"/>
      <c r="AL47" s="602"/>
      <c r="AM47" s="602"/>
      <c r="AN47" s="602"/>
      <c r="AO47" s="602"/>
      <c r="AP47" s="602"/>
      <c r="AQ47" s="602"/>
      <c r="AR47" s="602"/>
      <c r="AS47" s="602"/>
      <c r="AT47" s="602"/>
      <c r="AU47" s="602"/>
      <c r="AV47" s="602"/>
      <c r="AW47" s="602"/>
      <c r="AX47" s="602"/>
      <c r="AY47" s="602"/>
      <c r="AZ47" s="602"/>
      <c r="BA47" s="602"/>
      <c r="BB47" s="602"/>
      <c r="BC47" s="602"/>
      <c r="BD47" s="602"/>
      <c r="BE47" s="602"/>
      <c r="BF47" s="602"/>
      <c r="BG47" s="602"/>
      <c r="BH47" s="602"/>
      <c r="BI47" s="602"/>
      <c r="BJ47" s="602"/>
      <c r="BK47" s="602"/>
      <c r="BL47" s="602"/>
      <c r="BM47" s="602"/>
      <c r="BN47" s="602"/>
      <c r="BO47" s="602"/>
      <c r="BP47" s="602"/>
      <c r="BQ47" s="602"/>
      <c r="BR47" s="602"/>
      <c r="BS47" s="602"/>
      <c r="BT47" s="602"/>
      <c r="BU47" s="602"/>
      <c r="BV47" s="602"/>
      <c r="BW47" s="602"/>
      <c r="BX47" s="602"/>
      <c r="BY47" s="602"/>
      <c r="BZ47" s="602"/>
      <c r="CA47" s="602"/>
      <c r="CB47" s="602"/>
      <c r="CC47" s="602"/>
      <c r="CD47" s="602"/>
      <c r="CE47" s="602"/>
      <c r="CF47" s="602"/>
      <c r="CG47" s="602"/>
      <c r="CH47" s="602"/>
      <c r="CI47" s="602"/>
      <c r="CJ47" s="602"/>
      <c r="CK47" s="602"/>
      <c r="CL47" s="602"/>
      <c r="CM47" s="602"/>
      <c r="CN47" s="602"/>
      <c r="CO47" s="602"/>
      <c r="CP47" s="602"/>
      <c r="CQ47" s="602"/>
      <c r="CR47" s="602"/>
      <c r="CS47" s="602"/>
      <c r="CT47" s="602"/>
      <c r="CU47" s="602"/>
      <c r="CV47" s="602"/>
      <c r="CW47" s="602"/>
      <c r="CX47" s="602"/>
      <c r="CY47" s="602"/>
      <c r="CZ47" s="602"/>
      <c r="DA47" s="602"/>
      <c r="DB47" s="602"/>
      <c r="DC47" s="602"/>
      <c r="DD47" s="602"/>
      <c r="DE47" s="602"/>
      <c r="DF47" s="602"/>
      <c r="DG47" s="602"/>
      <c r="DH47" s="602"/>
      <c r="DI47" s="602"/>
    </row>
    <row r="48" spans="1:113" x14ac:dyDescent="0.2">
      <c r="E48" s="602" t="s">
        <v>197</v>
      </c>
      <c r="F48" s="602"/>
      <c r="G48" s="602"/>
      <c r="H48" s="602"/>
      <c r="I48" s="602"/>
      <c r="J48" s="602"/>
      <c r="K48" s="602"/>
      <c r="L48" s="602"/>
      <c r="M48" s="602"/>
      <c r="N48" s="602"/>
      <c r="O48" s="602"/>
      <c r="P48" s="602"/>
      <c r="Q48" s="602"/>
      <c r="R48" s="602"/>
      <c r="S48" s="602"/>
      <c r="T48" s="602"/>
      <c r="U48" s="602"/>
      <c r="V48" s="602"/>
      <c r="W48" s="602"/>
      <c r="X48" s="602"/>
      <c r="Y48" s="602"/>
      <c r="Z48" s="602"/>
      <c r="AA48" s="602"/>
      <c r="AB48" s="602"/>
      <c r="AC48" s="602"/>
      <c r="AD48" s="602"/>
      <c r="AE48" s="602"/>
      <c r="AF48" s="602"/>
      <c r="AG48" s="602"/>
      <c r="AH48" s="602"/>
      <c r="AI48" s="602"/>
      <c r="AJ48" s="602"/>
      <c r="AK48" s="602"/>
      <c r="AL48" s="602"/>
      <c r="AM48" s="602"/>
      <c r="AN48" s="602"/>
      <c r="AO48" s="602"/>
      <c r="AP48" s="602"/>
      <c r="AQ48" s="602"/>
      <c r="AR48" s="602"/>
      <c r="AS48" s="602"/>
      <c r="AT48" s="602"/>
      <c r="AU48" s="602"/>
      <c r="AV48" s="602"/>
      <c r="AW48" s="602"/>
      <c r="AX48" s="602"/>
      <c r="AY48" s="602"/>
      <c r="AZ48" s="602"/>
      <c r="BA48" s="602"/>
      <c r="BB48" s="602"/>
      <c r="BC48" s="602"/>
      <c r="BD48" s="602"/>
      <c r="BE48" s="602"/>
      <c r="BF48" s="602"/>
      <c r="BG48" s="602"/>
      <c r="BH48" s="602"/>
      <c r="BI48" s="602"/>
      <c r="BJ48" s="602"/>
      <c r="BK48" s="602"/>
      <c r="BL48" s="602"/>
      <c r="BM48" s="602"/>
      <c r="BN48" s="602"/>
      <c r="BO48" s="602"/>
      <c r="BP48" s="602"/>
      <c r="BQ48" s="602"/>
      <c r="BR48" s="602"/>
      <c r="BS48" s="602"/>
      <c r="BT48" s="602"/>
      <c r="BU48" s="602"/>
      <c r="BV48" s="602"/>
      <c r="BW48" s="602"/>
      <c r="BX48" s="602"/>
      <c r="BY48" s="602"/>
      <c r="BZ48" s="602"/>
      <c r="CA48" s="602"/>
      <c r="CB48" s="602"/>
      <c r="CC48" s="602"/>
      <c r="CD48" s="602"/>
      <c r="CE48" s="602"/>
      <c r="CF48" s="602"/>
      <c r="CG48" s="602"/>
      <c r="CH48" s="602"/>
      <c r="CI48" s="602"/>
      <c r="CJ48" s="602"/>
      <c r="CK48" s="602"/>
      <c r="CL48" s="602"/>
      <c r="CM48" s="602"/>
      <c r="CN48" s="602"/>
      <c r="CO48" s="602"/>
      <c r="CP48" s="602"/>
      <c r="CQ48" s="602"/>
      <c r="CR48" s="602"/>
      <c r="CS48" s="602"/>
      <c r="CT48" s="602"/>
      <c r="CU48" s="602"/>
      <c r="CV48" s="602"/>
      <c r="CW48" s="602"/>
      <c r="CX48" s="602"/>
      <c r="CY48" s="602"/>
      <c r="CZ48" s="602"/>
      <c r="DA48" s="602"/>
      <c r="DB48" s="602"/>
      <c r="DC48" s="602"/>
      <c r="DD48" s="602"/>
      <c r="DE48" s="602"/>
      <c r="DF48" s="602"/>
      <c r="DG48" s="602"/>
      <c r="DH48" s="602"/>
      <c r="DI48" s="602"/>
    </row>
    <row r="49" spans="5:113" x14ac:dyDescent="0.2">
      <c r="E49" s="603" t="s">
        <v>198</v>
      </c>
      <c r="F49" s="603"/>
      <c r="G49" s="603"/>
      <c r="H49" s="603"/>
      <c r="I49" s="603"/>
      <c r="J49" s="603"/>
      <c r="K49" s="603"/>
      <c r="L49" s="603"/>
      <c r="M49" s="603"/>
      <c r="N49" s="603"/>
      <c r="O49" s="603"/>
      <c r="P49" s="603"/>
      <c r="Q49" s="603"/>
      <c r="R49" s="603"/>
      <c r="S49" s="603"/>
      <c r="T49" s="603"/>
      <c r="U49" s="603"/>
      <c r="V49" s="603"/>
      <c r="W49" s="603"/>
      <c r="X49" s="603"/>
      <c r="Y49" s="603"/>
      <c r="Z49" s="603"/>
      <c r="AA49" s="603"/>
      <c r="AB49" s="603"/>
      <c r="AC49" s="603"/>
      <c r="AD49" s="603"/>
      <c r="AE49" s="603"/>
      <c r="AF49" s="603"/>
      <c r="AG49" s="603"/>
      <c r="AH49" s="603"/>
      <c r="AI49" s="603"/>
      <c r="AJ49" s="603"/>
      <c r="AK49" s="603"/>
      <c r="AL49" s="603"/>
      <c r="AM49" s="603"/>
      <c r="AN49" s="603"/>
      <c r="AO49" s="603"/>
      <c r="AP49" s="603"/>
      <c r="AQ49" s="603"/>
      <c r="AR49" s="603"/>
      <c r="AS49" s="603"/>
      <c r="AT49" s="603"/>
      <c r="AU49" s="603"/>
      <c r="AV49" s="603"/>
      <c r="AW49" s="603"/>
      <c r="AX49" s="603"/>
      <c r="AY49" s="603"/>
      <c r="AZ49" s="603"/>
      <c r="BA49" s="603"/>
      <c r="BB49" s="603"/>
      <c r="BC49" s="603"/>
      <c r="BD49" s="603"/>
      <c r="BE49" s="603"/>
      <c r="BF49" s="603"/>
      <c r="BG49" s="603"/>
      <c r="BH49" s="603"/>
      <c r="BI49" s="603"/>
      <c r="BJ49" s="603"/>
      <c r="BK49" s="603"/>
      <c r="BL49" s="603"/>
      <c r="BM49" s="603"/>
      <c r="BN49" s="603"/>
      <c r="BO49" s="603"/>
      <c r="BP49" s="603"/>
      <c r="BQ49" s="603"/>
      <c r="BR49" s="603"/>
      <c r="BS49" s="603"/>
      <c r="BT49" s="603"/>
      <c r="BU49" s="603"/>
      <c r="BV49" s="603"/>
      <c r="BW49" s="603"/>
      <c r="BX49" s="603"/>
      <c r="BY49" s="603"/>
      <c r="BZ49" s="603"/>
      <c r="CA49" s="603"/>
      <c r="CB49" s="603"/>
      <c r="CC49" s="603"/>
      <c r="CD49" s="603"/>
      <c r="CE49" s="603"/>
      <c r="CF49" s="603"/>
      <c r="CG49" s="603"/>
      <c r="CH49" s="603"/>
      <c r="CI49" s="603"/>
      <c r="CJ49" s="603"/>
      <c r="CK49" s="603"/>
      <c r="CL49" s="603"/>
      <c r="CM49" s="603"/>
      <c r="CN49" s="603"/>
      <c r="CO49" s="603"/>
      <c r="CP49" s="603"/>
      <c r="CQ49" s="603"/>
      <c r="CR49" s="603"/>
      <c r="CS49" s="603"/>
      <c r="CT49" s="603"/>
      <c r="CU49" s="603"/>
      <c r="CV49" s="603"/>
      <c r="CW49" s="603"/>
      <c r="CX49" s="603"/>
      <c r="CY49" s="603"/>
      <c r="CZ49" s="603"/>
      <c r="DA49" s="603"/>
      <c r="DB49" s="603"/>
      <c r="DC49" s="603"/>
      <c r="DD49" s="603"/>
      <c r="DE49" s="603"/>
      <c r="DF49" s="603"/>
      <c r="DG49" s="603"/>
      <c r="DH49" s="603"/>
      <c r="DI49" s="603"/>
    </row>
    <row r="50" spans="5:113" x14ac:dyDescent="0.2">
      <c r="E50" s="602" t="s">
        <v>199</v>
      </c>
      <c r="F50" s="602"/>
      <c r="G50" s="602"/>
      <c r="H50" s="602"/>
      <c r="I50" s="602"/>
      <c r="J50" s="602"/>
      <c r="K50" s="602"/>
      <c r="L50" s="602"/>
      <c r="M50" s="602"/>
      <c r="N50" s="602"/>
      <c r="O50" s="602"/>
      <c r="P50" s="602"/>
      <c r="Q50" s="602"/>
      <c r="R50" s="602"/>
      <c r="S50" s="602"/>
      <c r="T50" s="602"/>
      <c r="U50" s="602"/>
      <c r="V50" s="602"/>
      <c r="W50" s="602"/>
      <c r="X50" s="602"/>
      <c r="Y50" s="602"/>
      <c r="Z50" s="602"/>
      <c r="AA50" s="602"/>
      <c r="AB50" s="602"/>
      <c r="AC50" s="602"/>
      <c r="AD50" s="602"/>
      <c r="AE50" s="602"/>
      <c r="AF50" s="602"/>
      <c r="AG50" s="602"/>
      <c r="AH50" s="602"/>
      <c r="AI50" s="602"/>
      <c r="AJ50" s="602"/>
      <c r="AK50" s="602"/>
      <c r="AL50" s="602"/>
      <c r="AM50" s="602"/>
      <c r="AN50" s="602"/>
      <c r="AO50" s="602"/>
      <c r="AP50" s="602"/>
      <c r="AQ50" s="602"/>
      <c r="AR50" s="602"/>
      <c r="AS50" s="602"/>
      <c r="AT50" s="602"/>
      <c r="AU50" s="602"/>
      <c r="AV50" s="602"/>
      <c r="AW50" s="602"/>
      <c r="AX50" s="602"/>
      <c r="AY50" s="602"/>
      <c r="AZ50" s="602"/>
      <c r="BA50" s="602"/>
      <c r="BB50" s="602"/>
      <c r="BC50" s="602"/>
      <c r="BD50" s="602"/>
      <c r="BE50" s="602"/>
      <c r="BF50" s="602"/>
      <c r="BG50" s="602"/>
      <c r="BH50" s="602"/>
      <c r="BI50" s="602"/>
      <c r="BJ50" s="602"/>
      <c r="BK50" s="602"/>
      <c r="BL50" s="602"/>
      <c r="BM50" s="602"/>
      <c r="BN50" s="602"/>
      <c r="BO50" s="602"/>
      <c r="BP50" s="602"/>
      <c r="BQ50" s="602"/>
      <c r="BR50" s="602"/>
      <c r="BS50" s="602"/>
      <c r="BT50" s="602"/>
      <c r="BU50" s="602"/>
      <c r="BV50" s="602"/>
      <c r="BW50" s="602"/>
      <c r="BX50" s="602"/>
      <c r="BY50" s="602"/>
      <c r="BZ50" s="602"/>
      <c r="CA50" s="602"/>
      <c r="CB50" s="602"/>
      <c r="CC50" s="602"/>
      <c r="CD50" s="602"/>
      <c r="CE50" s="602"/>
      <c r="CF50" s="602"/>
      <c r="CG50" s="602"/>
      <c r="CH50" s="602"/>
      <c r="CI50" s="602"/>
      <c r="CJ50" s="602"/>
      <c r="CK50" s="602"/>
      <c r="CL50" s="602"/>
      <c r="CM50" s="602"/>
      <c r="CN50" s="602"/>
      <c r="CO50" s="602"/>
      <c r="CP50" s="602"/>
      <c r="CQ50" s="602"/>
      <c r="CR50" s="602"/>
      <c r="CS50" s="602"/>
      <c r="CT50" s="602"/>
      <c r="CU50" s="602"/>
      <c r="CV50" s="602"/>
      <c r="CW50" s="602"/>
      <c r="CX50" s="602"/>
      <c r="CY50" s="602"/>
      <c r="CZ50" s="602"/>
      <c r="DA50" s="602"/>
      <c r="DB50" s="602"/>
      <c r="DC50" s="602"/>
      <c r="DD50" s="602"/>
      <c r="DE50" s="602"/>
      <c r="DF50" s="602"/>
      <c r="DG50" s="602"/>
      <c r="DH50" s="602"/>
      <c r="DI50" s="602"/>
    </row>
    <row r="51" spans="5:113" x14ac:dyDescent="0.2">
      <c r="E51" s="602" t="s">
        <v>200</v>
      </c>
      <c r="F51" s="602"/>
      <c r="G51" s="602"/>
      <c r="H51" s="602"/>
      <c r="I51" s="602"/>
      <c r="J51" s="602"/>
      <c r="K51" s="602"/>
      <c r="L51" s="602"/>
      <c r="M51" s="602"/>
      <c r="N51" s="602"/>
      <c r="O51" s="602"/>
      <c r="P51" s="602"/>
      <c r="Q51" s="602"/>
      <c r="R51" s="602"/>
      <c r="S51" s="602"/>
      <c r="T51" s="602"/>
      <c r="U51" s="602"/>
      <c r="V51" s="602"/>
      <c r="W51" s="602"/>
      <c r="X51" s="602"/>
      <c r="Y51" s="602"/>
      <c r="Z51" s="602"/>
      <c r="AA51" s="602"/>
      <c r="AB51" s="602"/>
      <c r="AC51" s="602"/>
      <c r="AD51" s="602"/>
      <c r="AE51" s="602"/>
      <c r="AF51" s="602"/>
      <c r="AG51" s="602"/>
      <c r="AH51" s="602"/>
      <c r="AI51" s="602"/>
      <c r="AJ51" s="602"/>
      <c r="AK51" s="602"/>
      <c r="AL51" s="602"/>
      <c r="AM51" s="602"/>
      <c r="AN51" s="602"/>
      <c r="AO51" s="602"/>
      <c r="AP51" s="602"/>
      <c r="AQ51" s="602"/>
      <c r="AR51" s="602"/>
      <c r="AS51" s="602"/>
      <c r="AT51" s="602"/>
      <c r="AU51" s="602"/>
      <c r="AV51" s="602"/>
      <c r="AW51" s="602"/>
      <c r="AX51" s="602"/>
      <c r="AY51" s="602"/>
      <c r="AZ51" s="602"/>
      <c r="BA51" s="602"/>
      <c r="BB51" s="602"/>
      <c r="BC51" s="602"/>
      <c r="BD51" s="602"/>
      <c r="BE51" s="602"/>
      <c r="BF51" s="602"/>
      <c r="BG51" s="602"/>
      <c r="BH51" s="602"/>
      <c r="BI51" s="602"/>
      <c r="BJ51" s="602"/>
      <c r="BK51" s="602"/>
      <c r="BL51" s="602"/>
      <c r="BM51" s="602"/>
      <c r="BN51" s="602"/>
      <c r="BO51" s="602"/>
      <c r="BP51" s="602"/>
      <c r="BQ51" s="602"/>
      <c r="BR51" s="602"/>
      <c r="BS51" s="602"/>
      <c r="BT51" s="602"/>
      <c r="BU51" s="602"/>
      <c r="BV51" s="602"/>
      <c r="BW51" s="602"/>
      <c r="BX51" s="602"/>
      <c r="BY51" s="602"/>
      <c r="BZ51" s="602"/>
      <c r="CA51" s="602"/>
      <c r="CB51" s="602"/>
      <c r="CC51" s="602"/>
      <c r="CD51" s="602"/>
      <c r="CE51" s="602"/>
      <c r="CF51" s="602"/>
      <c r="CG51" s="602"/>
      <c r="CH51" s="602"/>
      <c r="CI51" s="602"/>
      <c r="CJ51" s="602"/>
      <c r="CK51" s="602"/>
      <c r="CL51" s="602"/>
      <c r="CM51" s="602"/>
      <c r="CN51" s="602"/>
      <c r="CO51" s="602"/>
      <c r="CP51" s="602"/>
      <c r="CQ51" s="602"/>
      <c r="CR51" s="602"/>
      <c r="CS51" s="602"/>
      <c r="CT51" s="602"/>
      <c r="CU51" s="602"/>
      <c r="CV51" s="602"/>
      <c r="CW51" s="602"/>
      <c r="CX51" s="602"/>
      <c r="CY51" s="602"/>
      <c r="CZ51" s="602"/>
      <c r="DA51" s="602"/>
      <c r="DB51" s="602"/>
      <c r="DC51" s="602"/>
      <c r="DD51" s="602"/>
      <c r="DE51" s="602"/>
      <c r="DF51" s="602"/>
      <c r="DG51" s="602"/>
      <c r="DH51" s="602"/>
      <c r="DI51" s="602"/>
    </row>
    <row r="52" spans="5:113" x14ac:dyDescent="0.2">
      <c r="E52" s="602" t="s">
        <v>201</v>
      </c>
      <c r="F52" s="602"/>
      <c r="G52" s="602"/>
      <c r="H52" s="602"/>
      <c r="I52" s="602"/>
      <c r="J52" s="602"/>
      <c r="K52" s="602"/>
      <c r="L52" s="602"/>
      <c r="M52" s="602"/>
      <c r="N52" s="602"/>
      <c r="O52" s="602"/>
      <c r="P52" s="602"/>
      <c r="Q52" s="602"/>
      <c r="R52" s="602"/>
      <c r="S52" s="602"/>
      <c r="T52" s="602"/>
      <c r="U52" s="602"/>
      <c r="V52" s="602"/>
      <c r="W52" s="602"/>
      <c r="X52" s="602"/>
      <c r="Y52" s="602"/>
      <c r="Z52" s="602"/>
      <c r="AA52" s="602"/>
      <c r="AB52" s="602"/>
      <c r="AC52" s="602"/>
      <c r="AD52" s="602"/>
      <c r="AE52" s="602"/>
      <c r="AF52" s="602"/>
      <c r="AG52" s="602"/>
      <c r="AH52" s="602"/>
      <c r="AI52" s="602"/>
      <c r="AJ52" s="602"/>
      <c r="AK52" s="602"/>
      <c r="AL52" s="602"/>
      <c r="AM52" s="602"/>
      <c r="AN52" s="602"/>
      <c r="AO52" s="602"/>
      <c r="AP52" s="602"/>
      <c r="AQ52" s="602"/>
      <c r="AR52" s="602"/>
      <c r="AS52" s="602"/>
      <c r="AT52" s="602"/>
      <c r="AU52" s="602"/>
      <c r="AV52" s="602"/>
      <c r="AW52" s="602"/>
      <c r="AX52" s="602"/>
      <c r="AY52" s="602"/>
      <c r="AZ52" s="602"/>
      <c r="BA52" s="602"/>
      <c r="BB52" s="602"/>
      <c r="BC52" s="602"/>
      <c r="BD52" s="602"/>
      <c r="BE52" s="602"/>
      <c r="BF52" s="602"/>
      <c r="BG52" s="602"/>
      <c r="BH52" s="602"/>
      <c r="BI52" s="602"/>
      <c r="BJ52" s="602"/>
      <c r="BK52" s="602"/>
      <c r="BL52" s="602"/>
      <c r="BM52" s="602"/>
      <c r="BN52" s="602"/>
      <c r="BO52" s="602"/>
      <c r="BP52" s="602"/>
      <c r="BQ52" s="602"/>
      <c r="BR52" s="602"/>
      <c r="BS52" s="602"/>
      <c r="BT52" s="602"/>
      <c r="BU52" s="602"/>
      <c r="BV52" s="602"/>
      <c r="BW52" s="602"/>
      <c r="BX52" s="602"/>
      <c r="BY52" s="602"/>
      <c r="BZ52" s="602"/>
      <c r="CA52" s="602"/>
      <c r="CB52" s="602"/>
      <c r="CC52" s="602"/>
      <c r="CD52" s="602"/>
      <c r="CE52" s="602"/>
      <c r="CF52" s="602"/>
      <c r="CG52" s="602"/>
      <c r="CH52" s="602"/>
      <c r="CI52" s="602"/>
      <c r="CJ52" s="602"/>
      <c r="CK52" s="602"/>
      <c r="CL52" s="602"/>
      <c r="CM52" s="602"/>
      <c r="CN52" s="602"/>
      <c r="CO52" s="602"/>
      <c r="CP52" s="602"/>
      <c r="CQ52" s="602"/>
      <c r="CR52" s="602"/>
      <c r="CS52" s="602"/>
      <c r="CT52" s="602"/>
      <c r="CU52" s="602"/>
      <c r="CV52" s="602"/>
      <c r="CW52" s="602"/>
      <c r="CX52" s="602"/>
      <c r="CY52" s="602"/>
      <c r="CZ52" s="602"/>
      <c r="DA52" s="602"/>
      <c r="DB52" s="602"/>
      <c r="DC52" s="602"/>
      <c r="DD52" s="602"/>
      <c r="DE52" s="602"/>
      <c r="DF52" s="602"/>
      <c r="DG52" s="602"/>
      <c r="DH52" s="602"/>
      <c r="DI52" s="602"/>
    </row>
    <row r="53" spans="5:113" x14ac:dyDescent="0.2">
      <c r="E53" s="602" t="s">
        <v>202</v>
      </c>
      <c r="F53" s="602"/>
      <c r="G53" s="602"/>
      <c r="H53" s="602"/>
      <c r="I53" s="602"/>
      <c r="J53" s="602"/>
      <c r="K53" s="602"/>
      <c r="L53" s="602"/>
      <c r="M53" s="602"/>
      <c r="N53" s="602"/>
      <c r="O53" s="602"/>
      <c r="P53" s="602"/>
      <c r="Q53" s="602"/>
      <c r="R53" s="602"/>
      <c r="S53" s="602"/>
      <c r="T53" s="602"/>
      <c r="U53" s="602"/>
      <c r="V53" s="602"/>
      <c r="W53" s="602"/>
      <c r="X53" s="602"/>
      <c r="Y53" s="602"/>
      <c r="Z53" s="602"/>
      <c r="AA53" s="602"/>
      <c r="AB53" s="602"/>
      <c r="AC53" s="602"/>
      <c r="AD53" s="602"/>
      <c r="AE53" s="602"/>
      <c r="AF53" s="602"/>
      <c r="AG53" s="602"/>
      <c r="AH53" s="602"/>
      <c r="AI53" s="602"/>
      <c r="AJ53" s="602"/>
      <c r="AK53" s="602"/>
      <c r="AL53" s="602"/>
      <c r="AM53" s="602"/>
      <c r="AN53" s="602"/>
      <c r="AO53" s="602"/>
      <c r="AP53" s="602"/>
      <c r="AQ53" s="602"/>
      <c r="AR53" s="602"/>
      <c r="AS53" s="602"/>
      <c r="AT53" s="602"/>
      <c r="AU53" s="602"/>
      <c r="AV53" s="602"/>
      <c r="AW53" s="602"/>
      <c r="AX53" s="602"/>
      <c r="AY53" s="602"/>
      <c r="AZ53" s="602"/>
      <c r="BA53" s="602"/>
      <c r="BB53" s="602"/>
      <c r="BC53" s="602"/>
      <c r="BD53" s="602"/>
      <c r="BE53" s="602"/>
      <c r="BF53" s="602"/>
      <c r="BG53" s="602"/>
      <c r="BH53" s="602"/>
      <c r="BI53" s="602"/>
      <c r="BJ53" s="602"/>
      <c r="BK53" s="602"/>
      <c r="BL53" s="602"/>
      <c r="BM53" s="602"/>
      <c r="BN53" s="602"/>
      <c r="BO53" s="602"/>
      <c r="BP53" s="602"/>
      <c r="BQ53" s="602"/>
      <c r="BR53" s="602"/>
      <c r="BS53" s="602"/>
      <c r="BT53" s="602"/>
      <c r="BU53" s="602"/>
      <c r="BV53" s="602"/>
      <c r="BW53" s="602"/>
      <c r="BX53" s="602"/>
      <c r="BY53" s="602"/>
      <c r="BZ53" s="602"/>
      <c r="CA53" s="602"/>
      <c r="CB53" s="602"/>
      <c r="CC53" s="602"/>
      <c r="CD53" s="602"/>
      <c r="CE53" s="602"/>
      <c r="CF53" s="602"/>
      <c r="CG53" s="602"/>
      <c r="CH53" s="602"/>
      <c r="CI53" s="602"/>
      <c r="CJ53" s="602"/>
      <c r="CK53" s="602"/>
      <c r="CL53" s="602"/>
      <c r="CM53" s="602"/>
      <c r="CN53" s="602"/>
      <c r="CO53" s="602"/>
      <c r="CP53" s="602"/>
      <c r="CQ53" s="602"/>
      <c r="CR53" s="602"/>
      <c r="CS53" s="602"/>
      <c r="CT53" s="602"/>
      <c r="CU53" s="602"/>
      <c r="CV53" s="602"/>
      <c r="CW53" s="602"/>
      <c r="CX53" s="602"/>
      <c r="CY53" s="602"/>
      <c r="CZ53" s="602"/>
      <c r="DA53" s="602"/>
      <c r="DB53" s="602"/>
      <c r="DC53" s="602"/>
      <c r="DD53" s="602"/>
      <c r="DE53" s="602"/>
      <c r="DF53" s="602"/>
      <c r="DG53" s="602"/>
      <c r="DH53" s="602"/>
      <c r="DI53" s="602"/>
    </row>
    <row r="54" spans="5:113" x14ac:dyDescent="0.2"/>
    <row r="55" spans="5:113" x14ac:dyDescent="0.2"/>
    <row r="56" spans="5:113" x14ac:dyDescent="0.2"/>
  </sheetData>
  <sheetProtection algorithmName="SHA-512" hashValue="K5yRxztFMnX3APYzRffIQRPjM9DAwuB038LEp2zisFGC/zEmOppw2FIcOC9HHlGGyMD1cI2/b9DYQotyfChkJw==" saltValue="+nGIlgDY1oQUH6Jq21F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34"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4" t="s">
        <v>203</v>
      </c>
      <c r="DI1" s="605"/>
      <c r="DJ1" s="605"/>
      <c r="DK1" s="605"/>
      <c r="DL1" s="605"/>
      <c r="DM1" s="605"/>
      <c r="DN1" s="606"/>
      <c r="DO1" s="202"/>
      <c r="DP1" s="604" t="s">
        <v>204</v>
      </c>
      <c r="DQ1" s="605"/>
      <c r="DR1" s="605"/>
      <c r="DS1" s="605"/>
      <c r="DT1" s="605"/>
      <c r="DU1" s="605"/>
      <c r="DV1" s="605"/>
      <c r="DW1" s="605"/>
      <c r="DX1" s="605"/>
      <c r="DY1" s="605"/>
      <c r="DZ1" s="605"/>
      <c r="EA1" s="605"/>
      <c r="EB1" s="605"/>
      <c r="EC1" s="606"/>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7" t="s">
        <v>206</v>
      </c>
      <c r="C3" s="608"/>
      <c r="D3" s="608"/>
      <c r="E3" s="608"/>
      <c r="F3" s="608"/>
      <c r="G3" s="608"/>
      <c r="H3" s="608"/>
      <c r="I3" s="608"/>
      <c r="J3" s="608"/>
      <c r="K3" s="608"/>
      <c r="L3" s="608"/>
      <c r="M3" s="608"/>
      <c r="N3" s="608"/>
      <c r="O3" s="608"/>
      <c r="P3" s="608"/>
      <c r="Q3" s="608"/>
      <c r="R3" s="608"/>
      <c r="S3" s="608"/>
      <c r="T3" s="608"/>
      <c r="U3" s="608"/>
      <c r="V3" s="608"/>
      <c r="W3" s="608"/>
      <c r="X3" s="608"/>
      <c r="Y3" s="608"/>
      <c r="Z3" s="608"/>
      <c r="AA3" s="608"/>
      <c r="AB3" s="608"/>
      <c r="AC3" s="608"/>
      <c r="AD3" s="608"/>
      <c r="AE3" s="608"/>
      <c r="AF3" s="608"/>
      <c r="AG3" s="608"/>
      <c r="AH3" s="608"/>
      <c r="AI3" s="608"/>
      <c r="AJ3" s="608"/>
      <c r="AK3" s="608"/>
      <c r="AL3" s="608"/>
      <c r="AM3" s="608"/>
      <c r="AN3" s="608"/>
      <c r="AO3" s="608"/>
      <c r="AP3" s="607" t="s">
        <v>207</v>
      </c>
      <c r="AQ3" s="608"/>
      <c r="AR3" s="608"/>
      <c r="AS3" s="608"/>
      <c r="AT3" s="608"/>
      <c r="AU3" s="608"/>
      <c r="AV3" s="608"/>
      <c r="AW3" s="608"/>
      <c r="AX3" s="608"/>
      <c r="AY3" s="608"/>
      <c r="AZ3" s="608"/>
      <c r="BA3" s="608"/>
      <c r="BB3" s="608"/>
      <c r="BC3" s="608"/>
      <c r="BD3" s="608"/>
      <c r="BE3" s="608"/>
      <c r="BF3" s="608"/>
      <c r="BG3" s="608"/>
      <c r="BH3" s="608"/>
      <c r="BI3" s="608"/>
      <c r="BJ3" s="608"/>
      <c r="BK3" s="608"/>
      <c r="BL3" s="608"/>
      <c r="BM3" s="608"/>
      <c r="BN3" s="608"/>
      <c r="BO3" s="608"/>
      <c r="BP3" s="608"/>
      <c r="BQ3" s="608"/>
      <c r="BR3" s="608"/>
      <c r="BS3" s="608"/>
      <c r="BT3" s="608"/>
      <c r="BU3" s="608"/>
      <c r="BV3" s="608"/>
      <c r="BW3" s="608"/>
      <c r="BX3" s="608"/>
      <c r="BY3" s="608"/>
      <c r="BZ3" s="608"/>
      <c r="CA3" s="608"/>
      <c r="CB3" s="609"/>
      <c r="CD3" s="607" t="s">
        <v>208</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x14ac:dyDescent="0.2">
      <c r="B4" s="607" t="s">
        <v>1</v>
      </c>
      <c r="C4" s="608"/>
      <c r="D4" s="608"/>
      <c r="E4" s="608"/>
      <c r="F4" s="608"/>
      <c r="G4" s="608"/>
      <c r="H4" s="608"/>
      <c r="I4" s="608"/>
      <c r="J4" s="608"/>
      <c r="K4" s="608"/>
      <c r="L4" s="608"/>
      <c r="M4" s="608"/>
      <c r="N4" s="608"/>
      <c r="O4" s="608"/>
      <c r="P4" s="608"/>
      <c r="Q4" s="609"/>
      <c r="R4" s="607" t="s">
        <v>209</v>
      </c>
      <c r="S4" s="608"/>
      <c r="T4" s="608"/>
      <c r="U4" s="608"/>
      <c r="V4" s="608"/>
      <c r="W4" s="608"/>
      <c r="X4" s="608"/>
      <c r="Y4" s="609"/>
      <c r="Z4" s="607" t="s">
        <v>210</v>
      </c>
      <c r="AA4" s="608"/>
      <c r="AB4" s="608"/>
      <c r="AC4" s="609"/>
      <c r="AD4" s="607" t="s">
        <v>211</v>
      </c>
      <c r="AE4" s="608"/>
      <c r="AF4" s="608"/>
      <c r="AG4" s="608"/>
      <c r="AH4" s="608"/>
      <c r="AI4" s="608"/>
      <c r="AJ4" s="608"/>
      <c r="AK4" s="609"/>
      <c r="AL4" s="607" t="s">
        <v>210</v>
      </c>
      <c r="AM4" s="608"/>
      <c r="AN4" s="608"/>
      <c r="AO4" s="609"/>
      <c r="AP4" s="610" t="s">
        <v>212</v>
      </c>
      <c r="AQ4" s="610"/>
      <c r="AR4" s="610"/>
      <c r="AS4" s="610"/>
      <c r="AT4" s="610"/>
      <c r="AU4" s="610"/>
      <c r="AV4" s="610"/>
      <c r="AW4" s="610"/>
      <c r="AX4" s="610"/>
      <c r="AY4" s="610"/>
      <c r="AZ4" s="610"/>
      <c r="BA4" s="610"/>
      <c r="BB4" s="610"/>
      <c r="BC4" s="610"/>
      <c r="BD4" s="610"/>
      <c r="BE4" s="610"/>
      <c r="BF4" s="610"/>
      <c r="BG4" s="610" t="s">
        <v>213</v>
      </c>
      <c r="BH4" s="610"/>
      <c r="BI4" s="610"/>
      <c r="BJ4" s="610"/>
      <c r="BK4" s="610"/>
      <c r="BL4" s="610"/>
      <c r="BM4" s="610"/>
      <c r="BN4" s="610"/>
      <c r="BO4" s="610" t="s">
        <v>210</v>
      </c>
      <c r="BP4" s="610"/>
      <c r="BQ4" s="610"/>
      <c r="BR4" s="610"/>
      <c r="BS4" s="610" t="s">
        <v>214</v>
      </c>
      <c r="BT4" s="610"/>
      <c r="BU4" s="610"/>
      <c r="BV4" s="610"/>
      <c r="BW4" s="610"/>
      <c r="BX4" s="610"/>
      <c r="BY4" s="610"/>
      <c r="BZ4" s="610"/>
      <c r="CA4" s="610"/>
      <c r="CB4" s="610"/>
      <c r="CD4" s="607" t="s">
        <v>215</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ht="11.25" customHeight="1" x14ac:dyDescent="0.2">
      <c r="B5" s="611" t="s">
        <v>216</v>
      </c>
      <c r="C5" s="612"/>
      <c r="D5" s="612"/>
      <c r="E5" s="612"/>
      <c r="F5" s="612"/>
      <c r="G5" s="612"/>
      <c r="H5" s="612"/>
      <c r="I5" s="612"/>
      <c r="J5" s="612"/>
      <c r="K5" s="612"/>
      <c r="L5" s="612"/>
      <c r="M5" s="612"/>
      <c r="N5" s="612"/>
      <c r="O5" s="612"/>
      <c r="P5" s="612"/>
      <c r="Q5" s="613"/>
      <c r="R5" s="614">
        <v>1228080</v>
      </c>
      <c r="S5" s="615"/>
      <c r="T5" s="615"/>
      <c r="U5" s="615"/>
      <c r="V5" s="615"/>
      <c r="W5" s="615"/>
      <c r="X5" s="615"/>
      <c r="Y5" s="616"/>
      <c r="Z5" s="617">
        <v>23.5</v>
      </c>
      <c r="AA5" s="617"/>
      <c r="AB5" s="617"/>
      <c r="AC5" s="617"/>
      <c r="AD5" s="618">
        <v>1228080</v>
      </c>
      <c r="AE5" s="618"/>
      <c r="AF5" s="618"/>
      <c r="AG5" s="618"/>
      <c r="AH5" s="618"/>
      <c r="AI5" s="618"/>
      <c r="AJ5" s="618"/>
      <c r="AK5" s="618"/>
      <c r="AL5" s="619">
        <v>41.3</v>
      </c>
      <c r="AM5" s="620"/>
      <c r="AN5" s="620"/>
      <c r="AO5" s="621"/>
      <c r="AP5" s="611" t="s">
        <v>217</v>
      </c>
      <c r="AQ5" s="612"/>
      <c r="AR5" s="612"/>
      <c r="AS5" s="612"/>
      <c r="AT5" s="612"/>
      <c r="AU5" s="612"/>
      <c r="AV5" s="612"/>
      <c r="AW5" s="612"/>
      <c r="AX5" s="612"/>
      <c r="AY5" s="612"/>
      <c r="AZ5" s="612"/>
      <c r="BA5" s="612"/>
      <c r="BB5" s="612"/>
      <c r="BC5" s="612"/>
      <c r="BD5" s="612"/>
      <c r="BE5" s="612"/>
      <c r="BF5" s="613"/>
      <c r="BG5" s="625">
        <v>1228080</v>
      </c>
      <c r="BH5" s="626"/>
      <c r="BI5" s="626"/>
      <c r="BJ5" s="626"/>
      <c r="BK5" s="626"/>
      <c r="BL5" s="626"/>
      <c r="BM5" s="626"/>
      <c r="BN5" s="627"/>
      <c r="BO5" s="628">
        <v>100</v>
      </c>
      <c r="BP5" s="628"/>
      <c r="BQ5" s="628"/>
      <c r="BR5" s="628"/>
      <c r="BS5" s="629" t="s">
        <v>122</v>
      </c>
      <c r="BT5" s="629"/>
      <c r="BU5" s="629"/>
      <c r="BV5" s="629"/>
      <c r="BW5" s="629"/>
      <c r="BX5" s="629"/>
      <c r="BY5" s="629"/>
      <c r="BZ5" s="629"/>
      <c r="CA5" s="629"/>
      <c r="CB5" s="633"/>
      <c r="CD5" s="607" t="s">
        <v>212</v>
      </c>
      <c r="CE5" s="608"/>
      <c r="CF5" s="608"/>
      <c r="CG5" s="608"/>
      <c r="CH5" s="608"/>
      <c r="CI5" s="608"/>
      <c r="CJ5" s="608"/>
      <c r="CK5" s="608"/>
      <c r="CL5" s="608"/>
      <c r="CM5" s="608"/>
      <c r="CN5" s="608"/>
      <c r="CO5" s="608"/>
      <c r="CP5" s="608"/>
      <c r="CQ5" s="609"/>
      <c r="CR5" s="607" t="s">
        <v>218</v>
      </c>
      <c r="CS5" s="608"/>
      <c r="CT5" s="608"/>
      <c r="CU5" s="608"/>
      <c r="CV5" s="608"/>
      <c r="CW5" s="608"/>
      <c r="CX5" s="608"/>
      <c r="CY5" s="609"/>
      <c r="CZ5" s="607" t="s">
        <v>210</v>
      </c>
      <c r="DA5" s="608"/>
      <c r="DB5" s="608"/>
      <c r="DC5" s="609"/>
      <c r="DD5" s="607" t="s">
        <v>219</v>
      </c>
      <c r="DE5" s="608"/>
      <c r="DF5" s="608"/>
      <c r="DG5" s="608"/>
      <c r="DH5" s="608"/>
      <c r="DI5" s="608"/>
      <c r="DJ5" s="608"/>
      <c r="DK5" s="608"/>
      <c r="DL5" s="608"/>
      <c r="DM5" s="608"/>
      <c r="DN5" s="608"/>
      <c r="DO5" s="608"/>
      <c r="DP5" s="609"/>
      <c r="DQ5" s="607" t="s">
        <v>220</v>
      </c>
      <c r="DR5" s="608"/>
      <c r="DS5" s="608"/>
      <c r="DT5" s="608"/>
      <c r="DU5" s="608"/>
      <c r="DV5" s="608"/>
      <c r="DW5" s="608"/>
      <c r="DX5" s="608"/>
      <c r="DY5" s="608"/>
      <c r="DZ5" s="608"/>
      <c r="EA5" s="608"/>
      <c r="EB5" s="608"/>
      <c r="EC5" s="609"/>
    </row>
    <row r="6" spans="2:143" ht="11.25" customHeight="1" x14ac:dyDescent="0.2">
      <c r="B6" s="622" t="s">
        <v>221</v>
      </c>
      <c r="C6" s="623"/>
      <c r="D6" s="623"/>
      <c r="E6" s="623"/>
      <c r="F6" s="623"/>
      <c r="G6" s="623"/>
      <c r="H6" s="623"/>
      <c r="I6" s="623"/>
      <c r="J6" s="623"/>
      <c r="K6" s="623"/>
      <c r="L6" s="623"/>
      <c r="M6" s="623"/>
      <c r="N6" s="623"/>
      <c r="O6" s="623"/>
      <c r="P6" s="623"/>
      <c r="Q6" s="624"/>
      <c r="R6" s="625">
        <v>51999</v>
      </c>
      <c r="S6" s="626"/>
      <c r="T6" s="626"/>
      <c r="U6" s="626"/>
      <c r="V6" s="626"/>
      <c r="W6" s="626"/>
      <c r="X6" s="626"/>
      <c r="Y6" s="627"/>
      <c r="Z6" s="628">
        <v>1</v>
      </c>
      <c r="AA6" s="628"/>
      <c r="AB6" s="628"/>
      <c r="AC6" s="628"/>
      <c r="AD6" s="629">
        <v>51999</v>
      </c>
      <c r="AE6" s="629"/>
      <c r="AF6" s="629"/>
      <c r="AG6" s="629"/>
      <c r="AH6" s="629"/>
      <c r="AI6" s="629"/>
      <c r="AJ6" s="629"/>
      <c r="AK6" s="629"/>
      <c r="AL6" s="630">
        <v>1.7</v>
      </c>
      <c r="AM6" s="631"/>
      <c r="AN6" s="631"/>
      <c r="AO6" s="632"/>
      <c r="AP6" s="622" t="s">
        <v>222</v>
      </c>
      <c r="AQ6" s="623"/>
      <c r="AR6" s="623"/>
      <c r="AS6" s="623"/>
      <c r="AT6" s="623"/>
      <c r="AU6" s="623"/>
      <c r="AV6" s="623"/>
      <c r="AW6" s="623"/>
      <c r="AX6" s="623"/>
      <c r="AY6" s="623"/>
      <c r="AZ6" s="623"/>
      <c r="BA6" s="623"/>
      <c r="BB6" s="623"/>
      <c r="BC6" s="623"/>
      <c r="BD6" s="623"/>
      <c r="BE6" s="623"/>
      <c r="BF6" s="624"/>
      <c r="BG6" s="625">
        <v>1228080</v>
      </c>
      <c r="BH6" s="626"/>
      <c r="BI6" s="626"/>
      <c r="BJ6" s="626"/>
      <c r="BK6" s="626"/>
      <c r="BL6" s="626"/>
      <c r="BM6" s="626"/>
      <c r="BN6" s="627"/>
      <c r="BO6" s="628">
        <v>100</v>
      </c>
      <c r="BP6" s="628"/>
      <c r="BQ6" s="628"/>
      <c r="BR6" s="628"/>
      <c r="BS6" s="629" t="s">
        <v>122</v>
      </c>
      <c r="BT6" s="629"/>
      <c r="BU6" s="629"/>
      <c r="BV6" s="629"/>
      <c r="BW6" s="629"/>
      <c r="BX6" s="629"/>
      <c r="BY6" s="629"/>
      <c r="BZ6" s="629"/>
      <c r="CA6" s="629"/>
      <c r="CB6" s="633"/>
      <c r="CD6" s="611" t="s">
        <v>223</v>
      </c>
      <c r="CE6" s="612"/>
      <c r="CF6" s="612"/>
      <c r="CG6" s="612"/>
      <c r="CH6" s="612"/>
      <c r="CI6" s="612"/>
      <c r="CJ6" s="612"/>
      <c r="CK6" s="612"/>
      <c r="CL6" s="612"/>
      <c r="CM6" s="612"/>
      <c r="CN6" s="612"/>
      <c r="CO6" s="612"/>
      <c r="CP6" s="612"/>
      <c r="CQ6" s="613"/>
      <c r="CR6" s="625">
        <v>53022</v>
      </c>
      <c r="CS6" s="626"/>
      <c r="CT6" s="626"/>
      <c r="CU6" s="626"/>
      <c r="CV6" s="626"/>
      <c r="CW6" s="626"/>
      <c r="CX6" s="626"/>
      <c r="CY6" s="627"/>
      <c r="CZ6" s="619">
        <v>1.1000000000000001</v>
      </c>
      <c r="DA6" s="620"/>
      <c r="DB6" s="620"/>
      <c r="DC6" s="636"/>
      <c r="DD6" s="634" t="s">
        <v>122</v>
      </c>
      <c r="DE6" s="626"/>
      <c r="DF6" s="626"/>
      <c r="DG6" s="626"/>
      <c r="DH6" s="626"/>
      <c r="DI6" s="626"/>
      <c r="DJ6" s="626"/>
      <c r="DK6" s="626"/>
      <c r="DL6" s="626"/>
      <c r="DM6" s="626"/>
      <c r="DN6" s="626"/>
      <c r="DO6" s="626"/>
      <c r="DP6" s="627"/>
      <c r="DQ6" s="634">
        <v>53022</v>
      </c>
      <c r="DR6" s="626"/>
      <c r="DS6" s="626"/>
      <c r="DT6" s="626"/>
      <c r="DU6" s="626"/>
      <c r="DV6" s="626"/>
      <c r="DW6" s="626"/>
      <c r="DX6" s="626"/>
      <c r="DY6" s="626"/>
      <c r="DZ6" s="626"/>
      <c r="EA6" s="626"/>
      <c r="EB6" s="626"/>
      <c r="EC6" s="635"/>
    </row>
    <row r="7" spans="2:143" ht="11.25" customHeight="1" x14ac:dyDescent="0.2">
      <c r="B7" s="622" t="s">
        <v>224</v>
      </c>
      <c r="C7" s="623"/>
      <c r="D7" s="623"/>
      <c r="E7" s="623"/>
      <c r="F7" s="623"/>
      <c r="G7" s="623"/>
      <c r="H7" s="623"/>
      <c r="I7" s="623"/>
      <c r="J7" s="623"/>
      <c r="K7" s="623"/>
      <c r="L7" s="623"/>
      <c r="M7" s="623"/>
      <c r="N7" s="623"/>
      <c r="O7" s="623"/>
      <c r="P7" s="623"/>
      <c r="Q7" s="624"/>
      <c r="R7" s="625">
        <v>367</v>
      </c>
      <c r="S7" s="626"/>
      <c r="T7" s="626"/>
      <c r="U7" s="626"/>
      <c r="V7" s="626"/>
      <c r="W7" s="626"/>
      <c r="X7" s="626"/>
      <c r="Y7" s="627"/>
      <c r="Z7" s="628">
        <v>0</v>
      </c>
      <c r="AA7" s="628"/>
      <c r="AB7" s="628"/>
      <c r="AC7" s="628"/>
      <c r="AD7" s="629">
        <v>367</v>
      </c>
      <c r="AE7" s="629"/>
      <c r="AF7" s="629"/>
      <c r="AG7" s="629"/>
      <c r="AH7" s="629"/>
      <c r="AI7" s="629"/>
      <c r="AJ7" s="629"/>
      <c r="AK7" s="629"/>
      <c r="AL7" s="630">
        <v>0</v>
      </c>
      <c r="AM7" s="631"/>
      <c r="AN7" s="631"/>
      <c r="AO7" s="632"/>
      <c r="AP7" s="622" t="s">
        <v>225</v>
      </c>
      <c r="AQ7" s="623"/>
      <c r="AR7" s="623"/>
      <c r="AS7" s="623"/>
      <c r="AT7" s="623"/>
      <c r="AU7" s="623"/>
      <c r="AV7" s="623"/>
      <c r="AW7" s="623"/>
      <c r="AX7" s="623"/>
      <c r="AY7" s="623"/>
      <c r="AZ7" s="623"/>
      <c r="BA7" s="623"/>
      <c r="BB7" s="623"/>
      <c r="BC7" s="623"/>
      <c r="BD7" s="623"/>
      <c r="BE7" s="623"/>
      <c r="BF7" s="624"/>
      <c r="BG7" s="625">
        <v>373941</v>
      </c>
      <c r="BH7" s="626"/>
      <c r="BI7" s="626"/>
      <c r="BJ7" s="626"/>
      <c r="BK7" s="626"/>
      <c r="BL7" s="626"/>
      <c r="BM7" s="626"/>
      <c r="BN7" s="627"/>
      <c r="BO7" s="628">
        <v>30.4</v>
      </c>
      <c r="BP7" s="628"/>
      <c r="BQ7" s="628"/>
      <c r="BR7" s="628"/>
      <c r="BS7" s="629" t="s">
        <v>122</v>
      </c>
      <c r="BT7" s="629"/>
      <c r="BU7" s="629"/>
      <c r="BV7" s="629"/>
      <c r="BW7" s="629"/>
      <c r="BX7" s="629"/>
      <c r="BY7" s="629"/>
      <c r="BZ7" s="629"/>
      <c r="CA7" s="629"/>
      <c r="CB7" s="633"/>
      <c r="CD7" s="622" t="s">
        <v>226</v>
      </c>
      <c r="CE7" s="623"/>
      <c r="CF7" s="623"/>
      <c r="CG7" s="623"/>
      <c r="CH7" s="623"/>
      <c r="CI7" s="623"/>
      <c r="CJ7" s="623"/>
      <c r="CK7" s="623"/>
      <c r="CL7" s="623"/>
      <c r="CM7" s="623"/>
      <c r="CN7" s="623"/>
      <c r="CO7" s="623"/>
      <c r="CP7" s="623"/>
      <c r="CQ7" s="624"/>
      <c r="CR7" s="625">
        <v>598108</v>
      </c>
      <c r="CS7" s="626"/>
      <c r="CT7" s="626"/>
      <c r="CU7" s="626"/>
      <c r="CV7" s="626"/>
      <c r="CW7" s="626"/>
      <c r="CX7" s="626"/>
      <c r="CY7" s="627"/>
      <c r="CZ7" s="628">
        <v>11.9</v>
      </c>
      <c r="DA7" s="628"/>
      <c r="DB7" s="628"/>
      <c r="DC7" s="628"/>
      <c r="DD7" s="634">
        <v>11857</v>
      </c>
      <c r="DE7" s="626"/>
      <c r="DF7" s="626"/>
      <c r="DG7" s="626"/>
      <c r="DH7" s="626"/>
      <c r="DI7" s="626"/>
      <c r="DJ7" s="626"/>
      <c r="DK7" s="626"/>
      <c r="DL7" s="626"/>
      <c r="DM7" s="626"/>
      <c r="DN7" s="626"/>
      <c r="DO7" s="626"/>
      <c r="DP7" s="627"/>
      <c r="DQ7" s="634">
        <v>520089</v>
      </c>
      <c r="DR7" s="626"/>
      <c r="DS7" s="626"/>
      <c r="DT7" s="626"/>
      <c r="DU7" s="626"/>
      <c r="DV7" s="626"/>
      <c r="DW7" s="626"/>
      <c r="DX7" s="626"/>
      <c r="DY7" s="626"/>
      <c r="DZ7" s="626"/>
      <c r="EA7" s="626"/>
      <c r="EB7" s="626"/>
      <c r="EC7" s="635"/>
    </row>
    <row r="8" spans="2:143" ht="11.25" customHeight="1" x14ac:dyDescent="0.2">
      <c r="B8" s="622" t="s">
        <v>227</v>
      </c>
      <c r="C8" s="623"/>
      <c r="D8" s="623"/>
      <c r="E8" s="623"/>
      <c r="F8" s="623"/>
      <c r="G8" s="623"/>
      <c r="H8" s="623"/>
      <c r="I8" s="623"/>
      <c r="J8" s="623"/>
      <c r="K8" s="623"/>
      <c r="L8" s="623"/>
      <c r="M8" s="623"/>
      <c r="N8" s="623"/>
      <c r="O8" s="623"/>
      <c r="P8" s="623"/>
      <c r="Q8" s="624"/>
      <c r="R8" s="625">
        <v>7826</v>
      </c>
      <c r="S8" s="626"/>
      <c r="T8" s="626"/>
      <c r="U8" s="626"/>
      <c r="V8" s="626"/>
      <c r="W8" s="626"/>
      <c r="X8" s="626"/>
      <c r="Y8" s="627"/>
      <c r="Z8" s="628">
        <v>0.1</v>
      </c>
      <c r="AA8" s="628"/>
      <c r="AB8" s="628"/>
      <c r="AC8" s="628"/>
      <c r="AD8" s="629">
        <v>7826</v>
      </c>
      <c r="AE8" s="629"/>
      <c r="AF8" s="629"/>
      <c r="AG8" s="629"/>
      <c r="AH8" s="629"/>
      <c r="AI8" s="629"/>
      <c r="AJ8" s="629"/>
      <c r="AK8" s="629"/>
      <c r="AL8" s="630">
        <v>0.3</v>
      </c>
      <c r="AM8" s="631"/>
      <c r="AN8" s="631"/>
      <c r="AO8" s="632"/>
      <c r="AP8" s="622" t="s">
        <v>228</v>
      </c>
      <c r="AQ8" s="623"/>
      <c r="AR8" s="623"/>
      <c r="AS8" s="623"/>
      <c r="AT8" s="623"/>
      <c r="AU8" s="623"/>
      <c r="AV8" s="623"/>
      <c r="AW8" s="623"/>
      <c r="AX8" s="623"/>
      <c r="AY8" s="623"/>
      <c r="AZ8" s="623"/>
      <c r="BA8" s="623"/>
      <c r="BB8" s="623"/>
      <c r="BC8" s="623"/>
      <c r="BD8" s="623"/>
      <c r="BE8" s="623"/>
      <c r="BF8" s="624"/>
      <c r="BG8" s="625">
        <v>10444</v>
      </c>
      <c r="BH8" s="626"/>
      <c r="BI8" s="626"/>
      <c r="BJ8" s="626"/>
      <c r="BK8" s="626"/>
      <c r="BL8" s="626"/>
      <c r="BM8" s="626"/>
      <c r="BN8" s="627"/>
      <c r="BO8" s="628">
        <v>0.9</v>
      </c>
      <c r="BP8" s="628"/>
      <c r="BQ8" s="628"/>
      <c r="BR8" s="628"/>
      <c r="BS8" s="629" t="s">
        <v>122</v>
      </c>
      <c r="BT8" s="629"/>
      <c r="BU8" s="629"/>
      <c r="BV8" s="629"/>
      <c r="BW8" s="629"/>
      <c r="BX8" s="629"/>
      <c r="BY8" s="629"/>
      <c r="BZ8" s="629"/>
      <c r="CA8" s="629"/>
      <c r="CB8" s="633"/>
      <c r="CD8" s="622" t="s">
        <v>229</v>
      </c>
      <c r="CE8" s="623"/>
      <c r="CF8" s="623"/>
      <c r="CG8" s="623"/>
      <c r="CH8" s="623"/>
      <c r="CI8" s="623"/>
      <c r="CJ8" s="623"/>
      <c r="CK8" s="623"/>
      <c r="CL8" s="623"/>
      <c r="CM8" s="623"/>
      <c r="CN8" s="623"/>
      <c r="CO8" s="623"/>
      <c r="CP8" s="623"/>
      <c r="CQ8" s="624"/>
      <c r="CR8" s="625">
        <v>1331601</v>
      </c>
      <c r="CS8" s="626"/>
      <c r="CT8" s="626"/>
      <c r="CU8" s="626"/>
      <c r="CV8" s="626"/>
      <c r="CW8" s="626"/>
      <c r="CX8" s="626"/>
      <c r="CY8" s="627"/>
      <c r="CZ8" s="628">
        <v>26.5</v>
      </c>
      <c r="DA8" s="628"/>
      <c r="DB8" s="628"/>
      <c r="DC8" s="628"/>
      <c r="DD8" s="634">
        <v>69453</v>
      </c>
      <c r="DE8" s="626"/>
      <c r="DF8" s="626"/>
      <c r="DG8" s="626"/>
      <c r="DH8" s="626"/>
      <c r="DI8" s="626"/>
      <c r="DJ8" s="626"/>
      <c r="DK8" s="626"/>
      <c r="DL8" s="626"/>
      <c r="DM8" s="626"/>
      <c r="DN8" s="626"/>
      <c r="DO8" s="626"/>
      <c r="DP8" s="627"/>
      <c r="DQ8" s="634">
        <v>920662</v>
      </c>
      <c r="DR8" s="626"/>
      <c r="DS8" s="626"/>
      <c r="DT8" s="626"/>
      <c r="DU8" s="626"/>
      <c r="DV8" s="626"/>
      <c r="DW8" s="626"/>
      <c r="DX8" s="626"/>
      <c r="DY8" s="626"/>
      <c r="DZ8" s="626"/>
      <c r="EA8" s="626"/>
      <c r="EB8" s="626"/>
      <c r="EC8" s="635"/>
    </row>
    <row r="9" spans="2:143" ht="11.25" customHeight="1" x14ac:dyDescent="0.2">
      <c r="B9" s="622" t="s">
        <v>230</v>
      </c>
      <c r="C9" s="623"/>
      <c r="D9" s="623"/>
      <c r="E9" s="623"/>
      <c r="F9" s="623"/>
      <c r="G9" s="623"/>
      <c r="H9" s="623"/>
      <c r="I9" s="623"/>
      <c r="J9" s="623"/>
      <c r="K9" s="623"/>
      <c r="L9" s="623"/>
      <c r="M9" s="623"/>
      <c r="N9" s="623"/>
      <c r="O9" s="623"/>
      <c r="P9" s="623"/>
      <c r="Q9" s="624"/>
      <c r="R9" s="625">
        <v>9993</v>
      </c>
      <c r="S9" s="626"/>
      <c r="T9" s="626"/>
      <c r="U9" s="626"/>
      <c r="V9" s="626"/>
      <c r="W9" s="626"/>
      <c r="X9" s="626"/>
      <c r="Y9" s="627"/>
      <c r="Z9" s="628">
        <v>0.2</v>
      </c>
      <c r="AA9" s="628"/>
      <c r="AB9" s="628"/>
      <c r="AC9" s="628"/>
      <c r="AD9" s="629">
        <v>9993</v>
      </c>
      <c r="AE9" s="629"/>
      <c r="AF9" s="629"/>
      <c r="AG9" s="629"/>
      <c r="AH9" s="629"/>
      <c r="AI9" s="629"/>
      <c r="AJ9" s="629"/>
      <c r="AK9" s="629"/>
      <c r="AL9" s="630">
        <v>0.3</v>
      </c>
      <c r="AM9" s="631"/>
      <c r="AN9" s="631"/>
      <c r="AO9" s="632"/>
      <c r="AP9" s="622" t="s">
        <v>231</v>
      </c>
      <c r="AQ9" s="623"/>
      <c r="AR9" s="623"/>
      <c r="AS9" s="623"/>
      <c r="AT9" s="623"/>
      <c r="AU9" s="623"/>
      <c r="AV9" s="623"/>
      <c r="AW9" s="623"/>
      <c r="AX9" s="623"/>
      <c r="AY9" s="623"/>
      <c r="AZ9" s="623"/>
      <c r="BA9" s="623"/>
      <c r="BB9" s="623"/>
      <c r="BC9" s="623"/>
      <c r="BD9" s="623"/>
      <c r="BE9" s="623"/>
      <c r="BF9" s="624"/>
      <c r="BG9" s="625">
        <v>268243</v>
      </c>
      <c r="BH9" s="626"/>
      <c r="BI9" s="626"/>
      <c r="BJ9" s="626"/>
      <c r="BK9" s="626"/>
      <c r="BL9" s="626"/>
      <c r="BM9" s="626"/>
      <c r="BN9" s="627"/>
      <c r="BO9" s="628">
        <v>21.8</v>
      </c>
      <c r="BP9" s="628"/>
      <c r="BQ9" s="628"/>
      <c r="BR9" s="628"/>
      <c r="BS9" s="629" t="s">
        <v>122</v>
      </c>
      <c r="BT9" s="629"/>
      <c r="BU9" s="629"/>
      <c r="BV9" s="629"/>
      <c r="BW9" s="629"/>
      <c r="BX9" s="629"/>
      <c r="BY9" s="629"/>
      <c r="BZ9" s="629"/>
      <c r="CA9" s="629"/>
      <c r="CB9" s="633"/>
      <c r="CD9" s="622" t="s">
        <v>232</v>
      </c>
      <c r="CE9" s="623"/>
      <c r="CF9" s="623"/>
      <c r="CG9" s="623"/>
      <c r="CH9" s="623"/>
      <c r="CI9" s="623"/>
      <c r="CJ9" s="623"/>
      <c r="CK9" s="623"/>
      <c r="CL9" s="623"/>
      <c r="CM9" s="623"/>
      <c r="CN9" s="623"/>
      <c r="CO9" s="623"/>
      <c r="CP9" s="623"/>
      <c r="CQ9" s="624"/>
      <c r="CR9" s="625">
        <v>524056</v>
      </c>
      <c r="CS9" s="626"/>
      <c r="CT9" s="626"/>
      <c r="CU9" s="626"/>
      <c r="CV9" s="626"/>
      <c r="CW9" s="626"/>
      <c r="CX9" s="626"/>
      <c r="CY9" s="627"/>
      <c r="CZ9" s="628">
        <v>10.4</v>
      </c>
      <c r="DA9" s="628"/>
      <c r="DB9" s="628"/>
      <c r="DC9" s="628"/>
      <c r="DD9" s="634">
        <v>2928</v>
      </c>
      <c r="DE9" s="626"/>
      <c r="DF9" s="626"/>
      <c r="DG9" s="626"/>
      <c r="DH9" s="626"/>
      <c r="DI9" s="626"/>
      <c r="DJ9" s="626"/>
      <c r="DK9" s="626"/>
      <c r="DL9" s="626"/>
      <c r="DM9" s="626"/>
      <c r="DN9" s="626"/>
      <c r="DO9" s="626"/>
      <c r="DP9" s="627"/>
      <c r="DQ9" s="634">
        <v>484101</v>
      </c>
      <c r="DR9" s="626"/>
      <c r="DS9" s="626"/>
      <c r="DT9" s="626"/>
      <c r="DU9" s="626"/>
      <c r="DV9" s="626"/>
      <c r="DW9" s="626"/>
      <c r="DX9" s="626"/>
      <c r="DY9" s="626"/>
      <c r="DZ9" s="626"/>
      <c r="EA9" s="626"/>
      <c r="EB9" s="626"/>
      <c r="EC9" s="635"/>
    </row>
    <row r="10" spans="2:143" ht="11.25" customHeight="1" x14ac:dyDescent="0.2">
      <c r="B10" s="622" t="s">
        <v>233</v>
      </c>
      <c r="C10" s="623"/>
      <c r="D10" s="623"/>
      <c r="E10" s="623"/>
      <c r="F10" s="623"/>
      <c r="G10" s="623"/>
      <c r="H10" s="623"/>
      <c r="I10" s="623"/>
      <c r="J10" s="623"/>
      <c r="K10" s="623"/>
      <c r="L10" s="623"/>
      <c r="M10" s="623"/>
      <c r="N10" s="623"/>
      <c r="O10" s="623"/>
      <c r="P10" s="623"/>
      <c r="Q10" s="624"/>
      <c r="R10" s="625" t="s">
        <v>122</v>
      </c>
      <c r="S10" s="626"/>
      <c r="T10" s="626"/>
      <c r="U10" s="626"/>
      <c r="V10" s="626"/>
      <c r="W10" s="626"/>
      <c r="X10" s="626"/>
      <c r="Y10" s="627"/>
      <c r="Z10" s="628" t="s">
        <v>122</v>
      </c>
      <c r="AA10" s="628"/>
      <c r="AB10" s="628"/>
      <c r="AC10" s="628"/>
      <c r="AD10" s="629" t="s">
        <v>122</v>
      </c>
      <c r="AE10" s="629"/>
      <c r="AF10" s="629"/>
      <c r="AG10" s="629"/>
      <c r="AH10" s="629"/>
      <c r="AI10" s="629"/>
      <c r="AJ10" s="629"/>
      <c r="AK10" s="629"/>
      <c r="AL10" s="630" t="s">
        <v>122</v>
      </c>
      <c r="AM10" s="631"/>
      <c r="AN10" s="631"/>
      <c r="AO10" s="632"/>
      <c r="AP10" s="622" t="s">
        <v>234</v>
      </c>
      <c r="AQ10" s="623"/>
      <c r="AR10" s="623"/>
      <c r="AS10" s="623"/>
      <c r="AT10" s="623"/>
      <c r="AU10" s="623"/>
      <c r="AV10" s="623"/>
      <c r="AW10" s="623"/>
      <c r="AX10" s="623"/>
      <c r="AY10" s="623"/>
      <c r="AZ10" s="623"/>
      <c r="BA10" s="623"/>
      <c r="BB10" s="623"/>
      <c r="BC10" s="623"/>
      <c r="BD10" s="623"/>
      <c r="BE10" s="623"/>
      <c r="BF10" s="624"/>
      <c r="BG10" s="625">
        <v>20983</v>
      </c>
      <c r="BH10" s="626"/>
      <c r="BI10" s="626"/>
      <c r="BJ10" s="626"/>
      <c r="BK10" s="626"/>
      <c r="BL10" s="626"/>
      <c r="BM10" s="626"/>
      <c r="BN10" s="627"/>
      <c r="BO10" s="628">
        <v>1.7</v>
      </c>
      <c r="BP10" s="628"/>
      <c r="BQ10" s="628"/>
      <c r="BR10" s="628"/>
      <c r="BS10" s="629" t="s">
        <v>122</v>
      </c>
      <c r="BT10" s="629"/>
      <c r="BU10" s="629"/>
      <c r="BV10" s="629"/>
      <c r="BW10" s="629"/>
      <c r="BX10" s="629"/>
      <c r="BY10" s="629"/>
      <c r="BZ10" s="629"/>
      <c r="CA10" s="629"/>
      <c r="CB10" s="633"/>
      <c r="CD10" s="622" t="s">
        <v>235</v>
      </c>
      <c r="CE10" s="623"/>
      <c r="CF10" s="623"/>
      <c r="CG10" s="623"/>
      <c r="CH10" s="623"/>
      <c r="CI10" s="623"/>
      <c r="CJ10" s="623"/>
      <c r="CK10" s="623"/>
      <c r="CL10" s="623"/>
      <c r="CM10" s="623"/>
      <c r="CN10" s="623"/>
      <c r="CO10" s="623"/>
      <c r="CP10" s="623"/>
      <c r="CQ10" s="624"/>
      <c r="CR10" s="625">
        <v>4447</v>
      </c>
      <c r="CS10" s="626"/>
      <c r="CT10" s="626"/>
      <c r="CU10" s="626"/>
      <c r="CV10" s="626"/>
      <c r="CW10" s="626"/>
      <c r="CX10" s="626"/>
      <c r="CY10" s="627"/>
      <c r="CZ10" s="628">
        <v>0.1</v>
      </c>
      <c r="DA10" s="628"/>
      <c r="DB10" s="628"/>
      <c r="DC10" s="628"/>
      <c r="DD10" s="634" t="s">
        <v>122</v>
      </c>
      <c r="DE10" s="626"/>
      <c r="DF10" s="626"/>
      <c r="DG10" s="626"/>
      <c r="DH10" s="626"/>
      <c r="DI10" s="626"/>
      <c r="DJ10" s="626"/>
      <c r="DK10" s="626"/>
      <c r="DL10" s="626"/>
      <c r="DM10" s="626"/>
      <c r="DN10" s="626"/>
      <c r="DO10" s="626"/>
      <c r="DP10" s="627"/>
      <c r="DQ10" s="634">
        <v>447</v>
      </c>
      <c r="DR10" s="626"/>
      <c r="DS10" s="626"/>
      <c r="DT10" s="626"/>
      <c r="DU10" s="626"/>
      <c r="DV10" s="626"/>
      <c r="DW10" s="626"/>
      <c r="DX10" s="626"/>
      <c r="DY10" s="626"/>
      <c r="DZ10" s="626"/>
      <c r="EA10" s="626"/>
      <c r="EB10" s="626"/>
      <c r="EC10" s="635"/>
    </row>
    <row r="11" spans="2:143" ht="11.25" customHeight="1" x14ac:dyDescent="0.2">
      <c r="B11" s="622" t="s">
        <v>236</v>
      </c>
      <c r="C11" s="623"/>
      <c r="D11" s="623"/>
      <c r="E11" s="623"/>
      <c r="F11" s="623"/>
      <c r="G11" s="623"/>
      <c r="H11" s="623"/>
      <c r="I11" s="623"/>
      <c r="J11" s="623"/>
      <c r="K11" s="623"/>
      <c r="L11" s="623"/>
      <c r="M11" s="623"/>
      <c r="N11" s="623"/>
      <c r="O11" s="623"/>
      <c r="P11" s="623"/>
      <c r="Q11" s="624"/>
      <c r="R11" s="625">
        <v>176329</v>
      </c>
      <c r="S11" s="626"/>
      <c r="T11" s="626"/>
      <c r="U11" s="626"/>
      <c r="V11" s="626"/>
      <c r="W11" s="626"/>
      <c r="X11" s="626"/>
      <c r="Y11" s="627"/>
      <c r="Z11" s="630">
        <v>3.4</v>
      </c>
      <c r="AA11" s="631"/>
      <c r="AB11" s="631"/>
      <c r="AC11" s="637"/>
      <c r="AD11" s="634">
        <v>176329</v>
      </c>
      <c r="AE11" s="626"/>
      <c r="AF11" s="626"/>
      <c r="AG11" s="626"/>
      <c r="AH11" s="626"/>
      <c r="AI11" s="626"/>
      <c r="AJ11" s="626"/>
      <c r="AK11" s="627"/>
      <c r="AL11" s="630">
        <v>5.9</v>
      </c>
      <c r="AM11" s="631"/>
      <c r="AN11" s="631"/>
      <c r="AO11" s="632"/>
      <c r="AP11" s="622" t="s">
        <v>237</v>
      </c>
      <c r="AQ11" s="623"/>
      <c r="AR11" s="623"/>
      <c r="AS11" s="623"/>
      <c r="AT11" s="623"/>
      <c r="AU11" s="623"/>
      <c r="AV11" s="623"/>
      <c r="AW11" s="623"/>
      <c r="AX11" s="623"/>
      <c r="AY11" s="623"/>
      <c r="AZ11" s="623"/>
      <c r="BA11" s="623"/>
      <c r="BB11" s="623"/>
      <c r="BC11" s="623"/>
      <c r="BD11" s="623"/>
      <c r="BE11" s="623"/>
      <c r="BF11" s="624"/>
      <c r="BG11" s="625">
        <v>74271</v>
      </c>
      <c r="BH11" s="626"/>
      <c r="BI11" s="626"/>
      <c r="BJ11" s="626"/>
      <c r="BK11" s="626"/>
      <c r="BL11" s="626"/>
      <c r="BM11" s="626"/>
      <c r="BN11" s="627"/>
      <c r="BO11" s="628">
        <v>6</v>
      </c>
      <c r="BP11" s="628"/>
      <c r="BQ11" s="628"/>
      <c r="BR11" s="628"/>
      <c r="BS11" s="629" t="s">
        <v>122</v>
      </c>
      <c r="BT11" s="629"/>
      <c r="BU11" s="629"/>
      <c r="BV11" s="629"/>
      <c r="BW11" s="629"/>
      <c r="BX11" s="629"/>
      <c r="BY11" s="629"/>
      <c r="BZ11" s="629"/>
      <c r="CA11" s="629"/>
      <c r="CB11" s="633"/>
      <c r="CD11" s="622" t="s">
        <v>238</v>
      </c>
      <c r="CE11" s="623"/>
      <c r="CF11" s="623"/>
      <c r="CG11" s="623"/>
      <c r="CH11" s="623"/>
      <c r="CI11" s="623"/>
      <c r="CJ11" s="623"/>
      <c r="CK11" s="623"/>
      <c r="CL11" s="623"/>
      <c r="CM11" s="623"/>
      <c r="CN11" s="623"/>
      <c r="CO11" s="623"/>
      <c r="CP11" s="623"/>
      <c r="CQ11" s="624"/>
      <c r="CR11" s="625">
        <v>231847</v>
      </c>
      <c r="CS11" s="626"/>
      <c r="CT11" s="626"/>
      <c r="CU11" s="626"/>
      <c r="CV11" s="626"/>
      <c r="CW11" s="626"/>
      <c r="CX11" s="626"/>
      <c r="CY11" s="627"/>
      <c r="CZ11" s="628">
        <v>4.5999999999999996</v>
      </c>
      <c r="DA11" s="628"/>
      <c r="DB11" s="628"/>
      <c r="DC11" s="628"/>
      <c r="DD11" s="634">
        <v>80292</v>
      </c>
      <c r="DE11" s="626"/>
      <c r="DF11" s="626"/>
      <c r="DG11" s="626"/>
      <c r="DH11" s="626"/>
      <c r="DI11" s="626"/>
      <c r="DJ11" s="626"/>
      <c r="DK11" s="626"/>
      <c r="DL11" s="626"/>
      <c r="DM11" s="626"/>
      <c r="DN11" s="626"/>
      <c r="DO11" s="626"/>
      <c r="DP11" s="627"/>
      <c r="DQ11" s="634">
        <v>146487</v>
      </c>
      <c r="DR11" s="626"/>
      <c r="DS11" s="626"/>
      <c r="DT11" s="626"/>
      <c r="DU11" s="626"/>
      <c r="DV11" s="626"/>
      <c r="DW11" s="626"/>
      <c r="DX11" s="626"/>
      <c r="DY11" s="626"/>
      <c r="DZ11" s="626"/>
      <c r="EA11" s="626"/>
      <c r="EB11" s="626"/>
      <c r="EC11" s="635"/>
    </row>
    <row r="12" spans="2:143" ht="11.25" customHeight="1" x14ac:dyDescent="0.2">
      <c r="B12" s="622" t="s">
        <v>239</v>
      </c>
      <c r="C12" s="623"/>
      <c r="D12" s="623"/>
      <c r="E12" s="623"/>
      <c r="F12" s="623"/>
      <c r="G12" s="623"/>
      <c r="H12" s="623"/>
      <c r="I12" s="623"/>
      <c r="J12" s="623"/>
      <c r="K12" s="623"/>
      <c r="L12" s="623"/>
      <c r="M12" s="623"/>
      <c r="N12" s="623"/>
      <c r="O12" s="623"/>
      <c r="P12" s="623"/>
      <c r="Q12" s="624"/>
      <c r="R12" s="625">
        <v>7604</v>
      </c>
      <c r="S12" s="626"/>
      <c r="T12" s="626"/>
      <c r="U12" s="626"/>
      <c r="V12" s="626"/>
      <c r="W12" s="626"/>
      <c r="X12" s="626"/>
      <c r="Y12" s="627"/>
      <c r="Z12" s="628">
        <v>0.1</v>
      </c>
      <c r="AA12" s="628"/>
      <c r="AB12" s="628"/>
      <c r="AC12" s="628"/>
      <c r="AD12" s="629">
        <v>7604</v>
      </c>
      <c r="AE12" s="629"/>
      <c r="AF12" s="629"/>
      <c r="AG12" s="629"/>
      <c r="AH12" s="629"/>
      <c r="AI12" s="629"/>
      <c r="AJ12" s="629"/>
      <c r="AK12" s="629"/>
      <c r="AL12" s="630">
        <v>0.3</v>
      </c>
      <c r="AM12" s="631"/>
      <c r="AN12" s="631"/>
      <c r="AO12" s="632"/>
      <c r="AP12" s="622" t="s">
        <v>240</v>
      </c>
      <c r="AQ12" s="623"/>
      <c r="AR12" s="623"/>
      <c r="AS12" s="623"/>
      <c r="AT12" s="623"/>
      <c r="AU12" s="623"/>
      <c r="AV12" s="623"/>
      <c r="AW12" s="623"/>
      <c r="AX12" s="623"/>
      <c r="AY12" s="623"/>
      <c r="AZ12" s="623"/>
      <c r="BA12" s="623"/>
      <c r="BB12" s="623"/>
      <c r="BC12" s="623"/>
      <c r="BD12" s="623"/>
      <c r="BE12" s="623"/>
      <c r="BF12" s="624"/>
      <c r="BG12" s="625">
        <v>789889</v>
      </c>
      <c r="BH12" s="626"/>
      <c r="BI12" s="626"/>
      <c r="BJ12" s="626"/>
      <c r="BK12" s="626"/>
      <c r="BL12" s="626"/>
      <c r="BM12" s="626"/>
      <c r="BN12" s="627"/>
      <c r="BO12" s="628">
        <v>64.3</v>
      </c>
      <c r="BP12" s="628"/>
      <c r="BQ12" s="628"/>
      <c r="BR12" s="628"/>
      <c r="BS12" s="629" t="s">
        <v>122</v>
      </c>
      <c r="BT12" s="629"/>
      <c r="BU12" s="629"/>
      <c r="BV12" s="629"/>
      <c r="BW12" s="629"/>
      <c r="BX12" s="629"/>
      <c r="BY12" s="629"/>
      <c r="BZ12" s="629"/>
      <c r="CA12" s="629"/>
      <c r="CB12" s="633"/>
      <c r="CD12" s="622" t="s">
        <v>241</v>
      </c>
      <c r="CE12" s="623"/>
      <c r="CF12" s="623"/>
      <c r="CG12" s="623"/>
      <c r="CH12" s="623"/>
      <c r="CI12" s="623"/>
      <c r="CJ12" s="623"/>
      <c r="CK12" s="623"/>
      <c r="CL12" s="623"/>
      <c r="CM12" s="623"/>
      <c r="CN12" s="623"/>
      <c r="CO12" s="623"/>
      <c r="CP12" s="623"/>
      <c r="CQ12" s="624"/>
      <c r="CR12" s="625">
        <v>195603</v>
      </c>
      <c r="CS12" s="626"/>
      <c r="CT12" s="626"/>
      <c r="CU12" s="626"/>
      <c r="CV12" s="626"/>
      <c r="CW12" s="626"/>
      <c r="CX12" s="626"/>
      <c r="CY12" s="627"/>
      <c r="CZ12" s="628">
        <v>3.9</v>
      </c>
      <c r="DA12" s="628"/>
      <c r="DB12" s="628"/>
      <c r="DC12" s="628"/>
      <c r="DD12" s="634">
        <v>5749</v>
      </c>
      <c r="DE12" s="626"/>
      <c r="DF12" s="626"/>
      <c r="DG12" s="626"/>
      <c r="DH12" s="626"/>
      <c r="DI12" s="626"/>
      <c r="DJ12" s="626"/>
      <c r="DK12" s="626"/>
      <c r="DL12" s="626"/>
      <c r="DM12" s="626"/>
      <c r="DN12" s="626"/>
      <c r="DO12" s="626"/>
      <c r="DP12" s="627"/>
      <c r="DQ12" s="634">
        <v>124603</v>
      </c>
      <c r="DR12" s="626"/>
      <c r="DS12" s="626"/>
      <c r="DT12" s="626"/>
      <c r="DU12" s="626"/>
      <c r="DV12" s="626"/>
      <c r="DW12" s="626"/>
      <c r="DX12" s="626"/>
      <c r="DY12" s="626"/>
      <c r="DZ12" s="626"/>
      <c r="EA12" s="626"/>
      <c r="EB12" s="626"/>
      <c r="EC12" s="635"/>
    </row>
    <row r="13" spans="2:143" ht="11.25" customHeight="1" x14ac:dyDescent="0.2">
      <c r="B13" s="622" t="s">
        <v>242</v>
      </c>
      <c r="C13" s="623"/>
      <c r="D13" s="623"/>
      <c r="E13" s="623"/>
      <c r="F13" s="623"/>
      <c r="G13" s="623"/>
      <c r="H13" s="623"/>
      <c r="I13" s="623"/>
      <c r="J13" s="623"/>
      <c r="K13" s="623"/>
      <c r="L13" s="623"/>
      <c r="M13" s="623"/>
      <c r="N13" s="623"/>
      <c r="O13" s="623"/>
      <c r="P13" s="623"/>
      <c r="Q13" s="624"/>
      <c r="R13" s="625">
        <v>366</v>
      </c>
      <c r="S13" s="626"/>
      <c r="T13" s="626"/>
      <c r="U13" s="626"/>
      <c r="V13" s="626"/>
      <c r="W13" s="626"/>
      <c r="X13" s="626"/>
      <c r="Y13" s="627"/>
      <c r="Z13" s="628">
        <v>0</v>
      </c>
      <c r="AA13" s="628"/>
      <c r="AB13" s="628"/>
      <c r="AC13" s="628"/>
      <c r="AD13" s="629">
        <v>366</v>
      </c>
      <c r="AE13" s="629"/>
      <c r="AF13" s="629"/>
      <c r="AG13" s="629"/>
      <c r="AH13" s="629"/>
      <c r="AI13" s="629"/>
      <c r="AJ13" s="629"/>
      <c r="AK13" s="629"/>
      <c r="AL13" s="630">
        <v>0</v>
      </c>
      <c r="AM13" s="631"/>
      <c r="AN13" s="631"/>
      <c r="AO13" s="632"/>
      <c r="AP13" s="622" t="s">
        <v>243</v>
      </c>
      <c r="AQ13" s="623"/>
      <c r="AR13" s="623"/>
      <c r="AS13" s="623"/>
      <c r="AT13" s="623"/>
      <c r="AU13" s="623"/>
      <c r="AV13" s="623"/>
      <c r="AW13" s="623"/>
      <c r="AX13" s="623"/>
      <c r="AY13" s="623"/>
      <c r="AZ13" s="623"/>
      <c r="BA13" s="623"/>
      <c r="BB13" s="623"/>
      <c r="BC13" s="623"/>
      <c r="BD13" s="623"/>
      <c r="BE13" s="623"/>
      <c r="BF13" s="624"/>
      <c r="BG13" s="625">
        <v>789884</v>
      </c>
      <c r="BH13" s="626"/>
      <c r="BI13" s="626"/>
      <c r="BJ13" s="626"/>
      <c r="BK13" s="626"/>
      <c r="BL13" s="626"/>
      <c r="BM13" s="626"/>
      <c r="BN13" s="627"/>
      <c r="BO13" s="628">
        <v>64.3</v>
      </c>
      <c r="BP13" s="628"/>
      <c r="BQ13" s="628"/>
      <c r="BR13" s="628"/>
      <c r="BS13" s="629" t="s">
        <v>122</v>
      </c>
      <c r="BT13" s="629"/>
      <c r="BU13" s="629"/>
      <c r="BV13" s="629"/>
      <c r="BW13" s="629"/>
      <c r="BX13" s="629"/>
      <c r="BY13" s="629"/>
      <c r="BZ13" s="629"/>
      <c r="CA13" s="629"/>
      <c r="CB13" s="633"/>
      <c r="CD13" s="622" t="s">
        <v>244</v>
      </c>
      <c r="CE13" s="623"/>
      <c r="CF13" s="623"/>
      <c r="CG13" s="623"/>
      <c r="CH13" s="623"/>
      <c r="CI13" s="623"/>
      <c r="CJ13" s="623"/>
      <c r="CK13" s="623"/>
      <c r="CL13" s="623"/>
      <c r="CM13" s="623"/>
      <c r="CN13" s="623"/>
      <c r="CO13" s="623"/>
      <c r="CP13" s="623"/>
      <c r="CQ13" s="624"/>
      <c r="CR13" s="625">
        <v>840419</v>
      </c>
      <c r="CS13" s="626"/>
      <c r="CT13" s="626"/>
      <c r="CU13" s="626"/>
      <c r="CV13" s="626"/>
      <c r="CW13" s="626"/>
      <c r="CX13" s="626"/>
      <c r="CY13" s="627"/>
      <c r="CZ13" s="628">
        <v>16.7</v>
      </c>
      <c r="DA13" s="628"/>
      <c r="DB13" s="628"/>
      <c r="DC13" s="628"/>
      <c r="DD13" s="634">
        <v>205234</v>
      </c>
      <c r="DE13" s="626"/>
      <c r="DF13" s="626"/>
      <c r="DG13" s="626"/>
      <c r="DH13" s="626"/>
      <c r="DI13" s="626"/>
      <c r="DJ13" s="626"/>
      <c r="DK13" s="626"/>
      <c r="DL13" s="626"/>
      <c r="DM13" s="626"/>
      <c r="DN13" s="626"/>
      <c r="DO13" s="626"/>
      <c r="DP13" s="627"/>
      <c r="DQ13" s="634">
        <v>476005</v>
      </c>
      <c r="DR13" s="626"/>
      <c r="DS13" s="626"/>
      <c r="DT13" s="626"/>
      <c r="DU13" s="626"/>
      <c r="DV13" s="626"/>
      <c r="DW13" s="626"/>
      <c r="DX13" s="626"/>
      <c r="DY13" s="626"/>
      <c r="DZ13" s="626"/>
      <c r="EA13" s="626"/>
      <c r="EB13" s="626"/>
      <c r="EC13" s="635"/>
    </row>
    <row r="14" spans="2:143" ht="11.25" customHeight="1" x14ac:dyDescent="0.2">
      <c r="B14" s="622" t="s">
        <v>245</v>
      </c>
      <c r="C14" s="623"/>
      <c r="D14" s="623"/>
      <c r="E14" s="623"/>
      <c r="F14" s="623"/>
      <c r="G14" s="623"/>
      <c r="H14" s="623"/>
      <c r="I14" s="623"/>
      <c r="J14" s="623"/>
      <c r="K14" s="623"/>
      <c r="L14" s="623"/>
      <c r="M14" s="623"/>
      <c r="N14" s="623"/>
      <c r="O14" s="623"/>
      <c r="P14" s="623"/>
      <c r="Q14" s="624"/>
      <c r="R14" s="625" t="s">
        <v>122</v>
      </c>
      <c r="S14" s="626"/>
      <c r="T14" s="626"/>
      <c r="U14" s="626"/>
      <c r="V14" s="626"/>
      <c r="W14" s="626"/>
      <c r="X14" s="626"/>
      <c r="Y14" s="627"/>
      <c r="Z14" s="628" t="s">
        <v>122</v>
      </c>
      <c r="AA14" s="628"/>
      <c r="AB14" s="628"/>
      <c r="AC14" s="628"/>
      <c r="AD14" s="629" t="s">
        <v>122</v>
      </c>
      <c r="AE14" s="629"/>
      <c r="AF14" s="629"/>
      <c r="AG14" s="629"/>
      <c r="AH14" s="629"/>
      <c r="AI14" s="629"/>
      <c r="AJ14" s="629"/>
      <c r="AK14" s="629"/>
      <c r="AL14" s="630" t="s">
        <v>122</v>
      </c>
      <c r="AM14" s="631"/>
      <c r="AN14" s="631"/>
      <c r="AO14" s="632"/>
      <c r="AP14" s="622" t="s">
        <v>246</v>
      </c>
      <c r="AQ14" s="623"/>
      <c r="AR14" s="623"/>
      <c r="AS14" s="623"/>
      <c r="AT14" s="623"/>
      <c r="AU14" s="623"/>
      <c r="AV14" s="623"/>
      <c r="AW14" s="623"/>
      <c r="AX14" s="623"/>
      <c r="AY14" s="623"/>
      <c r="AZ14" s="623"/>
      <c r="BA14" s="623"/>
      <c r="BB14" s="623"/>
      <c r="BC14" s="623"/>
      <c r="BD14" s="623"/>
      <c r="BE14" s="623"/>
      <c r="BF14" s="624"/>
      <c r="BG14" s="625">
        <v>26510</v>
      </c>
      <c r="BH14" s="626"/>
      <c r="BI14" s="626"/>
      <c r="BJ14" s="626"/>
      <c r="BK14" s="626"/>
      <c r="BL14" s="626"/>
      <c r="BM14" s="626"/>
      <c r="BN14" s="627"/>
      <c r="BO14" s="628">
        <v>2.2000000000000002</v>
      </c>
      <c r="BP14" s="628"/>
      <c r="BQ14" s="628"/>
      <c r="BR14" s="628"/>
      <c r="BS14" s="629" t="s">
        <v>122</v>
      </c>
      <c r="BT14" s="629"/>
      <c r="BU14" s="629"/>
      <c r="BV14" s="629"/>
      <c r="BW14" s="629"/>
      <c r="BX14" s="629"/>
      <c r="BY14" s="629"/>
      <c r="BZ14" s="629"/>
      <c r="CA14" s="629"/>
      <c r="CB14" s="633"/>
      <c r="CD14" s="622" t="s">
        <v>247</v>
      </c>
      <c r="CE14" s="623"/>
      <c r="CF14" s="623"/>
      <c r="CG14" s="623"/>
      <c r="CH14" s="623"/>
      <c r="CI14" s="623"/>
      <c r="CJ14" s="623"/>
      <c r="CK14" s="623"/>
      <c r="CL14" s="623"/>
      <c r="CM14" s="623"/>
      <c r="CN14" s="623"/>
      <c r="CO14" s="623"/>
      <c r="CP14" s="623"/>
      <c r="CQ14" s="624"/>
      <c r="CR14" s="625">
        <v>212038</v>
      </c>
      <c r="CS14" s="626"/>
      <c r="CT14" s="626"/>
      <c r="CU14" s="626"/>
      <c r="CV14" s="626"/>
      <c r="CW14" s="626"/>
      <c r="CX14" s="626"/>
      <c r="CY14" s="627"/>
      <c r="CZ14" s="628">
        <v>4.2</v>
      </c>
      <c r="DA14" s="628"/>
      <c r="DB14" s="628"/>
      <c r="DC14" s="628"/>
      <c r="DD14" s="634" t="s">
        <v>122</v>
      </c>
      <c r="DE14" s="626"/>
      <c r="DF14" s="626"/>
      <c r="DG14" s="626"/>
      <c r="DH14" s="626"/>
      <c r="DI14" s="626"/>
      <c r="DJ14" s="626"/>
      <c r="DK14" s="626"/>
      <c r="DL14" s="626"/>
      <c r="DM14" s="626"/>
      <c r="DN14" s="626"/>
      <c r="DO14" s="626"/>
      <c r="DP14" s="627"/>
      <c r="DQ14" s="634">
        <v>210136</v>
      </c>
      <c r="DR14" s="626"/>
      <c r="DS14" s="626"/>
      <c r="DT14" s="626"/>
      <c r="DU14" s="626"/>
      <c r="DV14" s="626"/>
      <c r="DW14" s="626"/>
      <c r="DX14" s="626"/>
      <c r="DY14" s="626"/>
      <c r="DZ14" s="626"/>
      <c r="EA14" s="626"/>
      <c r="EB14" s="626"/>
      <c r="EC14" s="635"/>
    </row>
    <row r="15" spans="2:143" ht="11.25" customHeight="1" x14ac:dyDescent="0.2">
      <c r="B15" s="622" t="s">
        <v>248</v>
      </c>
      <c r="C15" s="623"/>
      <c r="D15" s="623"/>
      <c r="E15" s="623"/>
      <c r="F15" s="623"/>
      <c r="G15" s="623"/>
      <c r="H15" s="623"/>
      <c r="I15" s="623"/>
      <c r="J15" s="623"/>
      <c r="K15" s="623"/>
      <c r="L15" s="623"/>
      <c r="M15" s="623"/>
      <c r="N15" s="623"/>
      <c r="O15" s="623"/>
      <c r="P15" s="623"/>
      <c r="Q15" s="624"/>
      <c r="R15" s="625">
        <v>6223</v>
      </c>
      <c r="S15" s="626"/>
      <c r="T15" s="626"/>
      <c r="U15" s="626"/>
      <c r="V15" s="626"/>
      <c r="W15" s="626"/>
      <c r="X15" s="626"/>
      <c r="Y15" s="627"/>
      <c r="Z15" s="628">
        <v>0.1</v>
      </c>
      <c r="AA15" s="628"/>
      <c r="AB15" s="628"/>
      <c r="AC15" s="628"/>
      <c r="AD15" s="629">
        <v>6223</v>
      </c>
      <c r="AE15" s="629"/>
      <c r="AF15" s="629"/>
      <c r="AG15" s="629"/>
      <c r="AH15" s="629"/>
      <c r="AI15" s="629"/>
      <c r="AJ15" s="629"/>
      <c r="AK15" s="629"/>
      <c r="AL15" s="630">
        <v>0.2</v>
      </c>
      <c r="AM15" s="631"/>
      <c r="AN15" s="631"/>
      <c r="AO15" s="632"/>
      <c r="AP15" s="622" t="s">
        <v>249</v>
      </c>
      <c r="AQ15" s="623"/>
      <c r="AR15" s="623"/>
      <c r="AS15" s="623"/>
      <c r="AT15" s="623"/>
      <c r="AU15" s="623"/>
      <c r="AV15" s="623"/>
      <c r="AW15" s="623"/>
      <c r="AX15" s="623"/>
      <c r="AY15" s="623"/>
      <c r="AZ15" s="623"/>
      <c r="BA15" s="623"/>
      <c r="BB15" s="623"/>
      <c r="BC15" s="623"/>
      <c r="BD15" s="623"/>
      <c r="BE15" s="623"/>
      <c r="BF15" s="624"/>
      <c r="BG15" s="625">
        <v>37740</v>
      </c>
      <c r="BH15" s="626"/>
      <c r="BI15" s="626"/>
      <c r="BJ15" s="626"/>
      <c r="BK15" s="626"/>
      <c r="BL15" s="626"/>
      <c r="BM15" s="626"/>
      <c r="BN15" s="627"/>
      <c r="BO15" s="628">
        <v>3.1</v>
      </c>
      <c r="BP15" s="628"/>
      <c r="BQ15" s="628"/>
      <c r="BR15" s="628"/>
      <c r="BS15" s="629" t="s">
        <v>122</v>
      </c>
      <c r="BT15" s="629"/>
      <c r="BU15" s="629"/>
      <c r="BV15" s="629"/>
      <c r="BW15" s="629"/>
      <c r="BX15" s="629"/>
      <c r="BY15" s="629"/>
      <c r="BZ15" s="629"/>
      <c r="CA15" s="629"/>
      <c r="CB15" s="633"/>
      <c r="CD15" s="622" t="s">
        <v>250</v>
      </c>
      <c r="CE15" s="623"/>
      <c r="CF15" s="623"/>
      <c r="CG15" s="623"/>
      <c r="CH15" s="623"/>
      <c r="CI15" s="623"/>
      <c r="CJ15" s="623"/>
      <c r="CK15" s="623"/>
      <c r="CL15" s="623"/>
      <c r="CM15" s="623"/>
      <c r="CN15" s="623"/>
      <c r="CO15" s="623"/>
      <c r="CP15" s="623"/>
      <c r="CQ15" s="624"/>
      <c r="CR15" s="625">
        <v>719728</v>
      </c>
      <c r="CS15" s="626"/>
      <c r="CT15" s="626"/>
      <c r="CU15" s="626"/>
      <c r="CV15" s="626"/>
      <c r="CW15" s="626"/>
      <c r="CX15" s="626"/>
      <c r="CY15" s="627"/>
      <c r="CZ15" s="628">
        <v>14.3</v>
      </c>
      <c r="DA15" s="628"/>
      <c r="DB15" s="628"/>
      <c r="DC15" s="628"/>
      <c r="DD15" s="634">
        <v>363707</v>
      </c>
      <c r="DE15" s="626"/>
      <c r="DF15" s="626"/>
      <c r="DG15" s="626"/>
      <c r="DH15" s="626"/>
      <c r="DI15" s="626"/>
      <c r="DJ15" s="626"/>
      <c r="DK15" s="626"/>
      <c r="DL15" s="626"/>
      <c r="DM15" s="626"/>
      <c r="DN15" s="626"/>
      <c r="DO15" s="626"/>
      <c r="DP15" s="627"/>
      <c r="DQ15" s="634">
        <v>355314</v>
      </c>
      <c r="DR15" s="626"/>
      <c r="DS15" s="626"/>
      <c r="DT15" s="626"/>
      <c r="DU15" s="626"/>
      <c r="DV15" s="626"/>
      <c r="DW15" s="626"/>
      <c r="DX15" s="626"/>
      <c r="DY15" s="626"/>
      <c r="DZ15" s="626"/>
      <c r="EA15" s="626"/>
      <c r="EB15" s="626"/>
      <c r="EC15" s="635"/>
    </row>
    <row r="16" spans="2:143" ht="11.25" customHeight="1" x14ac:dyDescent="0.2">
      <c r="B16" s="622" t="s">
        <v>251</v>
      </c>
      <c r="C16" s="623"/>
      <c r="D16" s="623"/>
      <c r="E16" s="623"/>
      <c r="F16" s="623"/>
      <c r="G16" s="623"/>
      <c r="H16" s="623"/>
      <c r="I16" s="623"/>
      <c r="J16" s="623"/>
      <c r="K16" s="623"/>
      <c r="L16" s="623"/>
      <c r="M16" s="623"/>
      <c r="N16" s="623"/>
      <c r="O16" s="623"/>
      <c r="P16" s="623"/>
      <c r="Q16" s="624"/>
      <c r="R16" s="625">
        <v>16965</v>
      </c>
      <c r="S16" s="626"/>
      <c r="T16" s="626"/>
      <c r="U16" s="626"/>
      <c r="V16" s="626"/>
      <c r="W16" s="626"/>
      <c r="X16" s="626"/>
      <c r="Y16" s="627"/>
      <c r="Z16" s="628">
        <v>0.3</v>
      </c>
      <c r="AA16" s="628"/>
      <c r="AB16" s="628"/>
      <c r="AC16" s="628"/>
      <c r="AD16" s="629">
        <v>16965</v>
      </c>
      <c r="AE16" s="629"/>
      <c r="AF16" s="629"/>
      <c r="AG16" s="629"/>
      <c r="AH16" s="629"/>
      <c r="AI16" s="629"/>
      <c r="AJ16" s="629"/>
      <c r="AK16" s="629"/>
      <c r="AL16" s="630">
        <v>0.6</v>
      </c>
      <c r="AM16" s="631"/>
      <c r="AN16" s="631"/>
      <c r="AO16" s="632"/>
      <c r="AP16" s="622" t="s">
        <v>252</v>
      </c>
      <c r="AQ16" s="623"/>
      <c r="AR16" s="623"/>
      <c r="AS16" s="623"/>
      <c r="AT16" s="623"/>
      <c r="AU16" s="623"/>
      <c r="AV16" s="623"/>
      <c r="AW16" s="623"/>
      <c r="AX16" s="623"/>
      <c r="AY16" s="623"/>
      <c r="AZ16" s="623"/>
      <c r="BA16" s="623"/>
      <c r="BB16" s="623"/>
      <c r="BC16" s="623"/>
      <c r="BD16" s="623"/>
      <c r="BE16" s="623"/>
      <c r="BF16" s="624"/>
      <c r="BG16" s="625" t="s">
        <v>122</v>
      </c>
      <c r="BH16" s="626"/>
      <c r="BI16" s="626"/>
      <c r="BJ16" s="626"/>
      <c r="BK16" s="626"/>
      <c r="BL16" s="626"/>
      <c r="BM16" s="626"/>
      <c r="BN16" s="627"/>
      <c r="BO16" s="628" t="s">
        <v>122</v>
      </c>
      <c r="BP16" s="628"/>
      <c r="BQ16" s="628"/>
      <c r="BR16" s="628"/>
      <c r="BS16" s="629" t="s">
        <v>122</v>
      </c>
      <c r="BT16" s="629"/>
      <c r="BU16" s="629"/>
      <c r="BV16" s="629"/>
      <c r="BW16" s="629"/>
      <c r="BX16" s="629"/>
      <c r="BY16" s="629"/>
      <c r="BZ16" s="629"/>
      <c r="CA16" s="629"/>
      <c r="CB16" s="633"/>
      <c r="CD16" s="622" t="s">
        <v>253</v>
      </c>
      <c r="CE16" s="623"/>
      <c r="CF16" s="623"/>
      <c r="CG16" s="623"/>
      <c r="CH16" s="623"/>
      <c r="CI16" s="623"/>
      <c r="CJ16" s="623"/>
      <c r="CK16" s="623"/>
      <c r="CL16" s="623"/>
      <c r="CM16" s="623"/>
      <c r="CN16" s="623"/>
      <c r="CO16" s="623"/>
      <c r="CP16" s="623"/>
      <c r="CQ16" s="624"/>
      <c r="CR16" s="625">
        <v>4486</v>
      </c>
      <c r="CS16" s="626"/>
      <c r="CT16" s="626"/>
      <c r="CU16" s="626"/>
      <c r="CV16" s="626"/>
      <c r="CW16" s="626"/>
      <c r="CX16" s="626"/>
      <c r="CY16" s="627"/>
      <c r="CZ16" s="628">
        <v>0.1</v>
      </c>
      <c r="DA16" s="628"/>
      <c r="DB16" s="628"/>
      <c r="DC16" s="628"/>
      <c r="DD16" s="634" t="s">
        <v>122</v>
      </c>
      <c r="DE16" s="626"/>
      <c r="DF16" s="626"/>
      <c r="DG16" s="626"/>
      <c r="DH16" s="626"/>
      <c r="DI16" s="626"/>
      <c r="DJ16" s="626"/>
      <c r="DK16" s="626"/>
      <c r="DL16" s="626"/>
      <c r="DM16" s="626"/>
      <c r="DN16" s="626"/>
      <c r="DO16" s="626"/>
      <c r="DP16" s="627"/>
      <c r="DQ16" s="634">
        <v>2287</v>
      </c>
      <c r="DR16" s="626"/>
      <c r="DS16" s="626"/>
      <c r="DT16" s="626"/>
      <c r="DU16" s="626"/>
      <c r="DV16" s="626"/>
      <c r="DW16" s="626"/>
      <c r="DX16" s="626"/>
      <c r="DY16" s="626"/>
      <c r="DZ16" s="626"/>
      <c r="EA16" s="626"/>
      <c r="EB16" s="626"/>
      <c r="EC16" s="635"/>
    </row>
    <row r="17" spans="2:133" ht="11.25" customHeight="1" x14ac:dyDescent="0.2">
      <c r="B17" s="622" t="s">
        <v>254</v>
      </c>
      <c r="C17" s="623"/>
      <c r="D17" s="623"/>
      <c r="E17" s="623"/>
      <c r="F17" s="623"/>
      <c r="G17" s="623"/>
      <c r="H17" s="623"/>
      <c r="I17" s="623"/>
      <c r="J17" s="623"/>
      <c r="K17" s="623"/>
      <c r="L17" s="623"/>
      <c r="M17" s="623"/>
      <c r="N17" s="623"/>
      <c r="O17" s="623"/>
      <c r="P17" s="623"/>
      <c r="Q17" s="624"/>
      <c r="R17" s="625">
        <v>31819</v>
      </c>
      <c r="S17" s="626"/>
      <c r="T17" s="626"/>
      <c r="U17" s="626"/>
      <c r="V17" s="626"/>
      <c r="W17" s="626"/>
      <c r="X17" s="626"/>
      <c r="Y17" s="627"/>
      <c r="Z17" s="628">
        <v>0.6</v>
      </c>
      <c r="AA17" s="628"/>
      <c r="AB17" s="628"/>
      <c r="AC17" s="628"/>
      <c r="AD17" s="629">
        <v>31819</v>
      </c>
      <c r="AE17" s="629"/>
      <c r="AF17" s="629"/>
      <c r="AG17" s="629"/>
      <c r="AH17" s="629"/>
      <c r="AI17" s="629"/>
      <c r="AJ17" s="629"/>
      <c r="AK17" s="629"/>
      <c r="AL17" s="630">
        <v>1.1000000000000001</v>
      </c>
      <c r="AM17" s="631"/>
      <c r="AN17" s="631"/>
      <c r="AO17" s="632"/>
      <c r="AP17" s="622" t="s">
        <v>255</v>
      </c>
      <c r="AQ17" s="623"/>
      <c r="AR17" s="623"/>
      <c r="AS17" s="623"/>
      <c r="AT17" s="623"/>
      <c r="AU17" s="623"/>
      <c r="AV17" s="623"/>
      <c r="AW17" s="623"/>
      <c r="AX17" s="623"/>
      <c r="AY17" s="623"/>
      <c r="AZ17" s="623"/>
      <c r="BA17" s="623"/>
      <c r="BB17" s="623"/>
      <c r="BC17" s="623"/>
      <c r="BD17" s="623"/>
      <c r="BE17" s="623"/>
      <c r="BF17" s="624"/>
      <c r="BG17" s="625" t="s">
        <v>122</v>
      </c>
      <c r="BH17" s="626"/>
      <c r="BI17" s="626"/>
      <c r="BJ17" s="626"/>
      <c r="BK17" s="626"/>
      <c r="BL17" s="626"/>
      <c r="BM17" s="626"/>
      <c r="BN17" s="627"/>
      <c r="BO17" s="628" t="s">
        <v>122</v>
      </c>
      <c r="BP17" s="628"/>
      <c r="BQ17" s="628"/>
      <c r="BR17" s="628"/>
      <c r="BS17" s="629" t="s">
        <v>122</v>
      </c>
      <c r="BT17" s="629"/>
      <c r="BU17" s="629"/>
      <c r="BV17" s="629"/>
      <c r="BW17" s="629"/>
      <c r="BX17" s="629"/>
      <c r="BY17" s="629"/>
      <c r="BZ17" s="629"/>
      <c r="CA17" s="629"/>
      <c r="CB17" s="633"/>
      <c r="CD17" s="622" t="s">
        <v>256</v>
      </c>
      <c r="CE17" s="623"/>
      <c r="CF17" s="623"/>
      <c r="CG17" s="623"/>
      <c r="CH17" s="623"/>
      <c r="CI17" s="623"/>
      <c r="CJ17" s="623"/>
      <c r="CK17" s="623"/>
      <c r="CL17" s="623"/>
      <c r="CM17" s="623"/>
      <c r="CN17" s="623"/>
      <c r="CO17" s="623"/>
      <c r="CP17" s="623"/>
      <c r="CQ17" s="624"/>
      <c r="CR17" s="625">
        <v>314259</v>
      </c>
      <c r="CS17" s="626"/>
      <c r="CT17" s="626"/>
      <c r="CU17" s="626"/>
      <c r="CV17" s="626"/>
      <c r="CW17" s="626"/>
      <c r="CX17" s="626"/>
      <c r="CY17" s="627"/>
      <c r="CZ17" s="628">
        <v>6.2</v>
      </c>
      <c r="DA17" s="628"/>
      <c r="DB17" s="628"/>
      <c r="DC17" s="628"/>
      <c r="DD17" s="634" t="s">
        <v>122</v>
      </c>
      <c r="DE17" s="626"/>
      <c r="DF17" s="626"/>
      <c r="DG17" s="626"/>
      <c r="DH17" s="626"/>
      <c r="DI17" s="626"/>
      <c r="DJ17" s="626"/>
      <c r="DK17" s="626"/>
      <c r="DL17" s="626"/>
      <c r="DM17" s="626"/>
      <c r="DN17" s="626"/>
      <c r="DO17" s="626"/>
      <c r="DP17" s="627"/>
      <c r="DQ17" s="634">
        <v>314259</v>
      </c>
      <c r="DR17" s="626"/>
      <c r="DS17" s="626"/>
      <c r="DT17" s="626"/>
      <c r="DU17" s="626"/>
      <c r="DV17" s="626"/>
      <c r="DW17" s="626"/>
      <c r="DX17" s="626"/>
      <c r="DY17" s="626"/>
      <c r="DZ17" s="626"/>
      <c r="EA17" s="626"/>
      <c r="EB17" s="626"/>
      <c r="EC17" s="635"/>
    </row>
    <row r="18" spans="2:133" ht="11.25" customHeight="1" x14ac:dyDescent="0.2">
      <c r="B18" s="622" t="s">
        <v>257</v>
      </c>
      <c r="C18" s="623"/>
      <c r="D18" s="623"/>
      <c r="E18" s="623"/>
      <c r="F18" s="623"/>
      <c r="G18" s="623"/>
      <c r="H18" s="623"/>
      <c r="I18" s="623"/>
      <c r="J18" s="623"/>
      <c r="K18" s="623"/>
      <c r="L18" s="623"/>
      <c r="M18" s="623"/>
      <c r="N18" s="623"/>
      <c r="O18" s="623"/>
      <c r="P18" s="623"/>
      <c r="Q18" s="624"/>
      <c r="R18" s="625">
        <v>2829</v>
      </c>
      <c r="S18" s="626"/>
      <c r="T18" s="626"/>
      <c r="U18" s="626"/>
      <c r="V18" s="626"/>
      <c r="W18" s="626"/>
      <c r="X18" s="626"/>
      <c r="Y18" s="627"/>
      <c r="Z18" s="628">
        <v>0.1</v>
      </c>
      <c r="AA18" s="628"/>
      <c r="AB18" s="628"/>
      <c r="AC18" s="628"/>
      <c r="AD18" s="629">
        <v>2829</v>
      </c>
      <c r="AE18" s="629"/>
      <c r="AF18" s="629"/>
      <c r="AG18" s="629"/>
      <c r="AH18" s="629"/>
      <c r="AI18" s="629"/>
      <c r="AJ18" s="629"/>
      <c r="AK18" s="629"/>
      <c r="AL18" s="630">
        <v>0.1</v>
      </c>
      <c r="AM18" s="631"/>
      <c r="AN18" s="631"/>
      <c r="AO18" s="632"/>
      <c r="AP18" s="622" t="s">
        <v>258</v>
      </c>
      <c r="AQ18" s="623"/>
      <c r="AR18" s="623"/>
      <c r="AS18" s="623"/>
      <c r="AT18" s="623"/>
      <c r="AU18" s="623"/>
      <c r="AV18" s="623"/>
      <c r="AW18" s="623"/>
      <c r="AX18" s="623"/>
      <c r="AY18" s="623"/>
      <c r="AZ18" s="623"/>
      <c r="BA18" s="623"/>
      <c r="BB18" s="623"/>
      <c r="BC18" s="623"/>
      <c r="BD18" s="623"/>
      <c r="BE18" s="623"/>
      <c r="BF18" s="624"/>
      <c r="BG18" s="625" t="s">
        <v>122</v>
      </c>
      <c r="BH18" s="626"/>
      <c r="BI18" s="626"/>
      <c r="BJ18" s="626"/>
      <c r="BK18" s="626"/>
      <c r="BL18" s="626"/>
      <c r="BM18" s="626"/>
      <c r="BN18" s="627"/>
      <c r="BO18" s="628" t="s">
        <v>122</v>
      </c>
      <c r="BP18" s="628"/>
      <c r="BQ18" s="628"/>
      <c r="BR18" s="628"/>
      <c r="BS18" s="629" t="s">
        <v>122</v>
      </c>
      <c r="BT18" s="629"/>
      <c r="BU18" s="629"/>
      <c r="BV18" s="629"/>
      <c r="BW18" s="629"/>
      <c r="BX18" s="629"/>
      <c r="BY18" s="629"/>
      <c r="BZ18" s="629"/>
      <c r="CA18" s="629"/>
      <c r="CB18" s="633"/>
      <c r="CD18" s="622" t="s">
        <v>259</v>
      </c>
      <c r="CE18" s="623"/>
      <c r="CF18" s="623"/>
      <c r="CG18" s="623"/>
      <c r="CH18" s="623"/>
      <c r="CI18" s="623"/>
      <c r="CJ18" s="623"/>
      <c r="CK18" s="623"/>
      <c r="CL18" s="623"/>
      <c r="CM18" s="623"/>
      <c r="CN18" s="623"/>
      <c r="CO18" s="623"/>
      <c r="CP18" s="623"/>
      <c r="CQ18" s="624"/>
      <c r="CR18" s="625" t="s">
        <v>122</v>
      </c>
      <c r="CS18" s="626"/>
      <c r="CT18" s="626"/>
      <c r="CU18" s="626"/>
      <c r="CV18" s="626"/>
      <c r="CW18" s="626"/>
      <c r="CX18" s="626"/>
      <c r="CY18" s="627"/>
      <c r="CZ18" s="628" t="s">
        <v>122</v>
      </c>
      <c r="DA18" s="628"/>
      <c r="DB18" s="628"/>
      <c r="DC18" s="628"/>
      <c r="DD18" s="634" t="s">
        <v>122</v>
      </c>
      <c r="DE18" s="626"/>
      <c r="DF18" s="626"/>
      <c r="DG18" s="626"/>
      <c r="DH18" s="626"/>
      <c r="DI18" s="626"/>
      <c r="DJ18" s="626"/>
      <c r="DK18" s="626"/>
      <c r="DL18" s="626"/>
      <c r="DM18" s="626"/>
      <c r="DN18" s="626"/>
      <c r="DO18" s="626"/>
      <c r="DP18" s="627"/>
      <c r="DQ18" s="634" t="s">
        <v>122</v>
      </c>
      <c r="DR18" s="626"/>
      <c r="DS18" s="626"/>
      <c r="DT18" s="626"/>
      <c r="DU18" s="626"/>
      <c r="DV18" s="626"/>
      <c r="DW18" s="626"/>
      <c r="DX18" s="626"/>
      <c r="DY18" s="626"/>
      <c r="DZ18" s="626"/>
      <c r="EA18" s="626"/>
      <c r="EB18" s="626"/>
      <c r="EC18" s="635"/>
    </row>
    <row r="19" spans="2:133" ht="11.25" customHeight="1" x14ac:dyDescent="0.2">
      <c r="B19" s="622" t="s">
        <v>260</v>
      </c>
      <c r="C19" s="623"/>
      <c r="D19" s="623"/>
      <c r="E19" s="623"/>
      <c r="F19" s="623"/>
      <c r="G19" s="623"/>
      <c r="H19" s="623"/>
      <c r="I19" s="623"/>
      <c r="J19" s="623"/>
      <c r="K19" s="623"/>
      <c r="L19" s="623"/>
      <c r="M19" s="623"/>
      <c r="N19" s="623"/>
      <c r="O19" s="623"/>
      <c r="P19" s="623"/>
      <c r="Q19" s="624"/>
      <c r="R19" s="625">
        <v>26232</v>
      </c>
      <c r="S19" s="626"/>
      <c r="T19" s="626"/>
      <c r="U19" s="626"/>
      <c r="V19" s="626"/>
      <c r="W19" s="626"/>
      <c r="X19" s="626"/>
      <c r="Y19" s="627"/>
      <c r="Z19" s="628">
        <v>0.5</v>
      </c>
      <c r="AA19" s="628"/>
      <c r="AB19" s="628"/>
      <c r="AC19" s="628"/>
      <c r="AD19" s="629">
        <v>26232</v>
      </c>
      <c r="AE19" s="629"/>
      <c r="AF19" s="629"/>
      <c r="AG19" s="629"/>
      <c r="AH19" s="629"/>
      <c r="AI19" s="629"/>
      <c r="AJ19" s="629"/>
      <c r="AK19" s="629"/>
      <c r="AL19" s="630">
        <v>0.9</v>
      </c>
      <c r="AM19" s="631"/>
      <c r="AN19" s="631"/>
      <c r="AO19" s="632"/>
      <c r="AP19" s="622" t="s">
        <v>261</v>
      </c>
      <c r="AQ19" s="623"/>
      <c r="AR19" s="623"/>
      <c r="AS19" s="623"/>
      <c r="AT19" s="623"/>
      <c r="AU19" s="623"/>
      <c r="AV19" s="623"/>
      <c r="AW19" s="623"/>
      <c r="AX19" s="623"/>
      <c r="AY19" s="623"/>
      <c r="AZ19" s="623"/>
      <c r="BA19" s="623"/>
      <c r="BB19" s="623"/>
      <c r="BC19" s="623"/>
      <c r="BD19" s="623"/>
      <c r="BE19" s="623"/>
      <c r="BF19" s="624"/>
      <c r="BG19" s="625" t="s">
        <v>122</v>
      </c>
      <c r="BH19" s="626"/>
      <c r="BI19" s="626"/>
      <c r="BJ19" s="626"/>
      <c r="BK19" s="626"/>
      <c r="BL19" s="626"/>
      <c r="BM19" s="626"/>
      <c r="BN19" s="627"/>
      <c r="BO19" s="628" t="s">
        <v>122</v>
      </c>
      <c r="BP19" s="628"/>
      <c r="BQ19" s="628"/>
      <c r="BR19" s="628"/>
      <c r="BS19" s="629" t="s">
        <v>122</v>
      </c>
      <c r="BT19" s="629"/>
      <c r="BU19" s="629"/>
      <c r="BV19" s="629"/>
      <c r="BW19" s="629"/>
      <c r="BX19" s="629"/>
      <c r="BY19" s="629"/>
      <c r="BZ19" s="629"/>
      <c r="CA19" s="629"/>
      <c r="CB19" s="633"/>
      <c r="CD19" s="622" t="s">
        <v>262</v>
      </c>
      <c r="CE19" s="623"/>
      <c r="CF19" s="623"/>
      <c r="CG19" s="623"/>
      <c r="CH19" s="623"/>
      <c r="CI19" s="623"/>
      <c r="CJ19" s="623"/>
      <c r="CK19" s="623"/>
      <c r="CL19" s="623"/>
      <c r="CM19" s="623"/>
      <c r="CN19" s="623"/>
      <c r="CO19" s="623"/>
      <c r="CP19" s="623"/>
      <c r="CQ19" s="624"/>
      <c r="CR19" s="625" t="s">
        <v>122</v>
      </c>
      <c r="CS19" s="626"/>
      <c r="CT19" s="626"/>
      <c r="CU19" s="626"/>
      <c r="CV19" s="626"/>
      <c r="CW19" s="626"/>
      <c r="CX19" s="626"/>
      <c r="CY19" s="627"/>
      <c r="CZ19" s="628" t="s">
        <v>122</v>
      </c>
      <c r="DA19" s="628"/>
      <c r="DB19" s="628"/>
      <c r="DC19" s="628"/>
      <c r="DD19" s="634" t="s">
        <v>122</v>
      </c>
      <c r="DE19" s="626"/>
      <c r="DF19" s="626"/>
      <c r="DG19" s="626"/>
      <c r="DH19" s="626"/>
      <c r="DI19" s="626"/>
      <c r="DJ19" s="626"/>
      <c r="DK19" s="626"/>
      <c r="DL19" s="626"/>
      <c r="DM19" s="626"/>
      <c r="DN19" s="626"/>
      <c r="DO19" s="626"/>
      <c r="DP19" s="627"/>
      <c r="DQ19" s="634" t="s">
        <v>122</v>
      </c>
      <c r="DR19" s="626"/>
      <c r="DS19" s="626"/>
      <c r="DT19" s="626"/>
      <c r="DU19" s="626"/>
      <c r="DV19" s="626"/>
      <c r="DW19" s="626"/>
      <c r="DX19" s="626"/>
      <c r="DY19" s="626"/>
      <c r="DZ19" s="626"/>
      <c r="EA19" s="626"/>
      <c r="EB19" s="626"/>
      <c r="EC19" s="635"/>
    </row>
    <row r="20" spans="2:133" ht="11.25" customHeight="1" x14ac:dyDescent="0.2">
      <c r="B20" s="638" t="s">
        <v>263</v>
      </c>
      <c r="C20" s="639"/>
      <c r="D20" s="639"/>
      <c r="E20" s="639"/>
      <c r="F20" s="639"/>
      <c r="G20" s="639"/>
      <c r="H20" s="639"/>
      <c r="I20" s="639"/>
      <c r="J20" s="639"/>
      <c r="K20" s="639"/>
      <c r="L20" s="639"/>
      <c r="M20" s="639"/>
      <c r="N20" s="639"/>
      <c r="O20" s="639"/>
      <c r="P20" s="639"/>
      <c r="Q20" s="640"/>
      <c r="R20" s="625">
        <v>2758</v>
      </c>
      <c r="S20" s="626"/>
      <c r="T20" s="626"/>
      <c r="U20" s="626"/>
      <c r="V20" s="626"/>
      <c r="W20" s="626"/>
      <c r="X20" s="626"/>
      <c r="Y20" s="627"/>
      <c r="Z20" s="628">
        <v>0.1</v>
      </c>
      <c r="AA20" s="628"/>
      <c r="AB20" s="628"/>
      <c r="AC20" s="628"/>
      <c r="AD20" s="629">
        <v>2758</v>
      </c>
      <c r="AE20" s="629"/>
      <c r="AF20" s="629"/>
      <c r="AG20" s="629"/>
      <c r="AH20" s="629"/>
      <c r="AI20" s="629"/>
      <c r="AJ20" s="629"/>
      <c r="AK20" s="629"/>
      <c r="AL20" s="630">
        <v>0.1</v>
      </c>
      <c r="AM20" s="631"/>
      <c r="AN20" s="631"/>
      <c r="AO20" s="632"/>
      <c r="AP20" s="622" t="s">
        <v>264</v>
      </c>
      <c r="AQ20" s="623"/>
      <c r="AR20" s="623"/>
      <c r="AS20" s="623"/>
      <c r="AT20" s="623"/>
      <c r="AU20" s="623"/>
      <c r="AV20" s="623"/>
      <c r="AW20" s="623"/>
      <c r="AX20" s="623"/>
      <c r="AY20" s="623"/>
      <c r="AZ20" s="623"/>
      <c r="BA20" s="623"/>
      <c r="BB20" s="623"/>
      <c r="BC20" s="623"/>
      <c r="BD20" s="623"/>
      <c r="BE20" s="623"/>
      <c r="BF20" s="624"/>
      <c r="BG20" s="625" t="s">
        <v>122</v>
      </c>
      <c r="BH20" s="626"/>
      <c r="BI20" s="626"/>
      <c r="BJ20" s="626"/>
      <c r="BK20" s="626"/>
      <c r="BL20" s="626"/>
      <c r="BM20" s="626"/>
      <c r="BN20" s="627"/>
      <c r="BO20" s="628" t="s">
        <v>122</v>
      </c>
      <c r="BP20" s="628"/>
      <c r="BQ20" s="628"/>
      <c r="BR20" s="628"/>
      <c r="BS20" s="629" t="s">
        <v>122</v>
      </c>
      <c r="BT20" s="629"/>
      <c r="BU20" s="629"/>
      <c r="BV20" s="629"/>
      <c r="BW20" s="629"/>
      <c r="BX20" s="629"/>
      <c r="BY20" s="629"/>
      <c r="BZ20" s="629"/>
      <c r="CA20" s="629"/>
      <c r="CB20" s="633"/>
      <c r="CD20" s="622" t="s">
        <v>265</v>
      </c>
      <c r="CE20" s="623"/>
      <c r="CF20" s="623"/>
      <c r="CG20" s="623"/>
      <c r="CH20" s="623"/>
      <c r="CI20" s="623"/>
      <c r="CJ20" s="623"/>
      <c r="CK20" s="623"/>
      <c r="CL20" s="623"/>
      <c r="CM20" s="623"/>
      <c r="CN20" s="623"/>
      <c r="CO20" s="623"/>
      <c r="CP20" s="623"/>
      <c r="CQ20" s="624"/>
      <c r="CR20" s="625">
        <v>5029614</v>
      </c>
      <c r="CS20" s="626"/>
      <c r="CT20" s="626"/>
      <c r="CU20" s="626"/>
      <c r="CV20" s="626"/>
      <c r="CW20" s="626"/>
      <c r="CX20" s="626"/>
      <c r="CY20" s="627"/>
      <c r="CZ20" s="628">
        <v>100</v>
      </c>
      <c r="DA20" s="628"/>
      <c r="DB20" s="628"/>
      <c r="DC20" s="628"/>
      <c r="DD20" s="634">
        <v>739220</v>
      </c>
      <c r="DE20" s="626"/>
      <c r="DF20" s="626"/>
      <c r="DG20" s="626"/>
      <c r="DH20" s="626"/>
      <c r="DI20" s="626"/>
      <c r="DJ20" s="626"/>
      <c r="DK20" s="626"/>
      <c r="DL20" s="626"/>
      <c r="DM20" s="626"/>
      <c r="DN20" s="626"/>
      <c r="DO20" s="626"/>
      <c r="DP20" s="627"/>
      <c r="DQ20" s="634">
        <v>3607412</v>
      </c>
      <c r="DR20" s="626"/>
      <c r="DS20" s="626"/>
      <c r="DT20" s="626"/>
      <c r="DU20" s="626"/>
      <c r="DV20" s="626"/>
      <c r="DW20" s="626"/>
      <c r="DX20" s="626"/>
      <c r="DY20" s="626"/>
      <c r="DZ20" s="626"/>
      <c r="EA20" s="626"/>
      <c r="EB20" s="626"/>
      <c r="EC20" s="635"/>
    </row>
    <row r="21" spans="2:133" ht="11.25" customHeight="1" x14ac:dyDescent="0.2">
      <c r="B21" s="622" t="s">
        <v>266</v>
      </c>
      <c r="C21" s="623"/>
      <c r="D21" s="623"/>
      <c r="E21" s="623"/>
      <c r="F21" s="623"/>
      <c r="G21" s="623"/>
      <c r="H21" s="623"/>
      <c r="I21" s="623"/>
      <c r="J21" s="623"/>
      <c r="K21" s="623"/>
      <c r="L21" s="623"/>
      <c r="M21" s="623"/>
      <c r="N21" s="623"/>
      <c r="O21" s="623"/>
      <c r="P21" s="623"/>
      <c r="Q21" s="624"/>
      <c r="R21" s="625">
        <v>1534029</v>
      </c>
      <c r="S21" s="626"/>
      <c r="T21" s="626"/>
      <c r="U21" s="626"/>
      <c r="V21" s="626"/>
      <c r="W21" s="626"/>
      <c r="X21" s="626"/>
      <c r="Y21" s="627"/>
      <c r="Z21" s="628">
        <v>29.4</v>
      </c>
      <c r="AA21" s="628"/>
      <c r="AB21" s="628"/>
      <c r="AC21" s="628"/>
      <c r="AD21" s="629">
        <v>1424324</v>
      </c>
      <c r="AE21" s="629"/>
      <c r="AF21" s="629"/>
      <c r="AG21" s="629"/>
      <c r="AH21" s="629"/>
      <c r="AI21" s="629"/>
      <c r="AJ21" s="629"/>
      <c r="AK21" s="629"/>
      <c r="AL21" s="630">
        <v>47.9</v>
      </c>
      <c r="AM21" s="631"/>
      <c r="AN21" s="631"/>
      <c r="AO21" s="632"/>
      <c r="AP21" s="622" t="s">
        <v>267</v>
      </c>
      <c r="AQ21" s="641"/>
      <c r="AR21" s="641"/>
      <c r="AS21" s="641"/>
      <c r="AT21" s="641"/>
      <c r="AU21" s="641"/>
      <c r="AV21" s="641"/>
      <c r="AW21" s="641"/>
      <c r="AX21" s="641"/>
      <c r="AY21" s="641"/>
      <c r="AZ21" s="641"/>
      <c r="BA21" s="641"/>
      <c r="BB21" s="641"/>
      <c r="BC21" s="641"/>
      <c r="BD21" s="641"/>
      <c r="BE21" s="641"/>
      <c r="BF21" s="642"/>
      <c r="BG21" s="625" t="s">
        <v>122</v>
      </c>
      <c r="BH21" s="626"/>
      <c r="BI21" s="626"/>
      <c r="BJ21" s="626"/>
      <c r="BK21" s="626"/>
      <c r="BL21" s="626"/>
      <c r="BM21" s="626"/>
      <c r="BN21" s="627"/>
      <c r="BO21" s="628" t="s">
        <v>122</v>
      </c>
      <c r="BP21" s="628"/>
      <c r="BQ21" s="628"/>
      <c r="BR21" s="628"/>
      <c r="BS21" s="629" t="s">
        <v>122</v>
      </c>
      <c r="BT21" s="629"/>
      <c r="BU21" s="629"/>
      <c r="BV21" s="629"/>
      <c r="BW21" s="629"/>
      <c r="BX21" s="629"/>
      <c r="BY21" s="629"/>
      <c r="BZ21" s="629"/>
      <c r="CA21" s="629"/>
      <c r="CB21" s="633"/>
      <c r="CD21" s="646"/>
      <c r="CE21" s="647"/>
      <c r="CF21" s="647"/>
      <c r="CG21" s="647"/>
      <c r="CH21" s="647"/>
      <c r="CI21" s="647"/>
      <c r="CJ21" s="647"/>
      <c r="CK21" s="647"/>
      <c r="CL21" s="647"/>
      <c r="CM21" s="647"/>
      <c r="CN21" s="647"/>
      <c r="CO21" s="647"/>
      <c r="CP21" s="647"/>
      <c r="CQ21" s="648"/>
      <c r="CR21" s="649"/>
      <c r="CS21" s="644"/>
      <c r="CT21" s="644"/>
      <c r="CU21" s="644"/>
      <c r="CV21" s="644"/>
      <c r="CW21" s="644"/>
      <c r="CX21" s="644"/>
      <c r="CY21" s="650"/>
      <c r="CZ21" s="651"/>
      <c r="DA21" s="651"/>
      <c r="DB21" s="651"/>
      <c r="DC21" s="651"/>
      <c r="DD21" s="643"/>
      <c r="DE21" s="644"/>
      <c r="DF21" s="644"/>
      <c r="DG21" s="644"/>
      <c r="DH21" s="644"/>
      <c r="DI21" s="644"/>
      <c r="DJ21" s="644"/>
      <c r="DK21" s="644"/>
      <c r="DL21" s="644"/>
      <c r="DM21" s="644"/>
      <c r="DN21" s="644"/>
      <c r="DO21" s="644"/>
      <c r="DP21" s="650"/>
      <c r="DQ21" s="643"/>
      <c r="DR21" s="644"/>
      <c r="DS21" s="644"/>
      <c r="DT21" s="644"/>
      <c r="DU21" s="644"/>
      <c r="DV21" s="644"/>
      <c r="DW21" s="644"/>
      <c r="DX21" s="644"/>
      <c r="DY21" s="644"/>
      <c r="DZ21" s="644"/>
      <c r="EA21" s="644"/>
      <c r="EB21" s="644"/>
      <c r="EC21" s="645"/>
    </row>
    <row r="22" spans="2:133" ht="11.25" customHeight="1" x14ac:dyDescent="0.2">
      <c r="B22" s="622" t="s">
        <v>268</v>
      </c>
      <c r="C22" s="623"/>
      <c r="D22" s="623"/>
      <c r="E22" s="623"/>
      <c r="F22" s="623"/>
      <c r="G22" s="623"/>
      <c r="H22" s="623"/>
      <c r="I22" s="623"/>
      <c r="J22" s="623"/>
      <c r="K22" s="623"/>
      <c r="L22" s="623"/>
      <c r="M22" s="623"/>
      <c r="N22" s="623"/>
      <c r="O22" s="623"/>
      <c r="P22" s="623"/>
      <c r="Q22" s="624"/>
      <c r="R22" s="625">
        <v>1424324</v>
      </c>
      <c r="S22" s="626"/>
      <c r="T22" s="626"/>
      <c r="U22" s="626"/>
      <c r="V22" s="626"/>
      <c r="W22" s="626"/>
      <c r="X22" s="626"/>
      <c r="Y22" s="627"/>
      <c r="Z22" s="628">
        <v>27.3</v>
      </c>
      <c r="AA22" s="628"/>
      <c r="AB22" s="628"/>
      <c r="AC22" s="628"/>
      <c r="AD22" s="629">
        <v>1424324</v>
      </c>
      <c r="AE22" s="629"/>
      <c r="AF22" s="629"/>
      <c r="AG22" s="629"/>
      <c r="AH22" s="629"/>
      <c r="AI22" s="629"/>
      <c r="AJ22" s="629"/>
      <c r="AK22" s="629"/>
      <c r="AL22" s="630">
        <v>47.9</v>
      </c>
      <c r="AM22" s="631"/>
      <c r="AN22" s="631"/>
      <c r="AO22" s="632"/>
      <c r="AP22" s="622" t="s">
        <v>269</v>
      </c>
      <c r="AQ22" s="641"/>
      <c r="AR22" s="641"/>
      <c r="AS22" s="641"/>
      <c r="AT22" s="641"/>
      <c r="AU22" s="641"/>
      <c r="AV22" s="641"/>
      <c r="AW22" s="641"/>
      <c r="AX22" s="641"/>
      <c r="AY22" s="641"/>
      <c r="AZ22" s="641"/>
      <c r="BA22" s="641"/>
      <c r="BB22" s="641"/>
      <c r="BC22" s="641"/>
      <c r="BD22" s="641"/>
      <c r="BE22" s="641"/>
      <c r="BF22" s="642"/>
      <c r="BG22" s="625" t="s">
        <v>122</v>
      </c>
      <c r="BH22" s="626"/>
      <c r="BI22" s="626"/>
      <c r="BJ22" s="626"/>
      <c r="BK22" s="626"/>
      <c r="BL22" s="626"/>
      <c r="BM22" s="626"/>
      <c r="BN22" s="627"/>
      <c r="BO22" s="628" t="s">
        <v>122</v>
      </c>
      <c r="BP22" s="628"/>
      <c r="BQ22" s="628"/>
      <c r="BR22" s="628"/>
      <c r="BS22" s="629" t="s">
        <v>122</v>
      </c>
      <c r="BT22" s="629"/>
      <c r="BU22" s="629"/>
      <c r="BV22" s="629"/>
      <c r="BW22" s="629"/>
      <c r="BX22" s="629"/>
      <c r="BY22" s="629"/>
      <c r="BZ22" s="629"/>
      <c r="CA22" s="629"/>
      <c r="CB22" s="633"/>
      <c r="CD22" s="607" t="s">
        <v>270</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x14ac:dyDescent="0.2">
      <c r="B23" s="622" t="s">
        <v>271</v>
      </c>
      <c r="C23" s="623"/>
      <c r="D23" s="623"/>
      <c r="E23" s="623"/>
      <c r="F23" s="623"/>
      <c r="G23" s="623"/>
      <c r="H23" s="623"/>
      <c r="I23" s="623"/>
      <c r="J23" s="623"/>
      <c r="K23" s="623"/>
      <c r="L23" s="623"/>
      <c r="M23" s="623"/>
      <c r="N23" s="623"/>
      <c r="O23" s="623"/>
      <c r="P23" s="623"/>
      <c r="Q23" s="624"/>
      <c r="R23" s="625">
        <v>109705</v>
      </c>
      <c r="S23" s="626"/>
      <c r="T23" s="626"/>
      <c r="U23" s="626"/>
      <c r="V23" s="626"/>
      <c r="W23" s="626"/>
      <c r="X23" s="626"/>
      <c r="Y23" s="627"/>
      <c r="Z23" s="628">
        <v>2.1</v>
      </c>
      <c r="AA23" s="628"/>
      <c r="AB23" s="628"/>
      <c r="AC23" s="628"/>
      <c r="AD23" s="629" t="s">
        <v>122</v>
      </c>
      <c r="AE23" s="629"/>
      <c r="AF23" s="629"/>
      <c r="AG23" s="629"/>
      <c r="AH23" s="629"/>
      <c r="AI23" s="629"/>
      <c r="AJ23" s="629"/>
      <c r="AK23" s="629"/>
      <c r="AL23" s="630" t="s">
        <v>122</v>
      </c>
      <c r="AM23" s="631"/>
      <c r="AN23" s="631"/>
      <c r="AO23" s="632"/>
      <c r="AP23" s="622" t="s">
        <v>272</v>
      </c>
      <c r="AQ23" s="641"/>
      <c r="AR23" s="641"/>
      <c r="AS23" s="641"/>
      <c r="AT23" s="641"/>
      <c r="AU23" s="641"/>
      <c r="AV23" s="641"/>
      <c r="AW23" s="641"/>
      <c r="AX23" s="641"/>
      <c r="AY23" s="641"/>
      <c r="AZ23" s="641"/>
      <c r="BA23" s="641"/>
      <c r="BB23" s="641"/>
      <c r="BC23" s="641"/>
      <c r="BD23" s="641"/>
      <c r="BE23" s="641"/>
      <c r="BF23" s="642"/>
      <c r="BG23" s="625" t="s">
        <v>122</v>
      </c>
      <c r="BH23" s="626"/>
      <c r="BI23" s="626"/>
      <c r="BJ23" s="626"/>
      <c r="BK23" s="626"/>
      <c r="BL23" s="626"/>
      <c r="BM23" s="626"/>
      <c r="BN23" s="627"/>
      <c r="BO23" s="628" t="s">
        <v>122</v>
      </c>
      <c r="BP23" s="628"/>
      <c r="BQ23" s="628"/>
      <c r="BR23" s="628"/>
      <c r="BS23" s="629" t="s">
        <v>122</v>
      </c>
      <c r="BT23" s="629"/>
      <c r="BU23" s="629"/>
      <c r="BV23" s="629"/>
      <c r="BW23" s="629"/>
      <c r="BX23" s="629"/>
      <c r="BY23" s="629"/>
      <c r="BZ23" s="629"/>
      <c r="CA23" s="629"/>
      <c r="CB23" s="633"/>
      <c r="CD23" s="607" t="s">
        <v>212</v>
      </c>
      <c r="CE23" s="608"/>
      <c r="CF23" s="608"/>
      <c r="CG23" s="608"/>
      <c r="CH23" s="608"/>
      <c r="CI23" s="608"/>
      <c r="CJ23" s="608"/>
      <c r="CK23" s="608"/>
      <c r="CL23" s="608"/>
      <c r="CM23" s="608"/>
      <c r="CN23" s="608"/>
      <c r="CO23" s="608"/>
      <c r="CP23" s="608"/>
      <c r="CQ23" s="609"/>
      <c r="CR23" s="607" t="s">
        <v>273</v>
      </c>
      <c r="CS23" s="608"/>
      <c r="CT23" s="608"/>
      <c r="CU23" s="608"/>
      <c r="CV23" s="608"/>
      <c r="CW23" s="608"/>
      <c r="CX23" s="608"/>
      <c r="CY23" s="609"/>
      <c r="CZ23" s="607" t="s">
        <v>274</v>
      </c>
      <c r="DA23" s="608"/>
      <c r="DB23" s="608"/>
      <c r="DC23" s="609"/>
      <c r="DD23" s="607" t="s">
        <v>275</v>
      </c>
      <c r="DE23" s="608"/>
      <c r="DF23" s="608"/>
      <c r="DG23" s="608"/>
      <c r="DH23" s="608"/>
      <c r="DI23" s="608"/>
      <c r="DJ23" s="608"/>
      <c r="DK23" s="609"/>
      <c r="DL23" s="652" t="s">
        <v>276</v>
      </c>
      <c r="DM23" s="653"/>
      <c r="DN23" s="653"/>
      <c r="DO23" s="653"/>
      <c r="DP23" s="653"/>
      <c r="DQ23" s="653"/>
      <c r="DR23" s="653"/>
      <c r="DS23" s="653"/>
      <c r="DT23" s="653"/>
      <c r="DU23" s="653"/>
      <c r="DV23" s="654"/>
      <c r="DW23" s="607" t="s">
        <v>277</v>
      </c>
      <c r="DX23" s="608"/>
      <c r="DY23" s="608"/>
      <c r="DZ23" s="608"/>
      <c r="EA23" s="608"/>
      <c r="EB23" s="608"/>
      <c r="EC23" s="609"/>
    </row>
    <row r="24" spans="2:133" ht="11.25" customHeight="1" x14ac:dyDescent="0.2">
      <c r="B24" s="622" t="s">
        <v>278</v>
      </c>
      <c r="C24" s="623"/>
      <c r="D24" s="623"/>
      <c r="E24" s="623"/>
      <c r="F24" s="623"/>
      <c r="G24" s="623"/>
      <c r="H24" s="623"/>
      <c r="I24" s="623"/>
      <c r="J24" s="623"/>
      <c r="K24" s="623"/>
      <c r="L24" s="623"/>
      <c r="M24" s="623"/>
      <c r="N24" s="623"/>
      <c r="O24" s="623"/>
      <c r="P24" s="623"/>
      <c r="Q24" s="624"/>
      <c r="R24" s="625" t="s">
        <v>122</v>
      </c>
      <c r="S24" s="626"/>
      <c r="T24" s="626"/>
      <c r="U24" s="626"/>
      <c r="V24" s="626"/>
      <c r="W24" s="626"/>
      <c r="X24" s="626"/>
      <c r="Y24" s="627"/>
      <c r="Z24" s="628" t="s">
        <v>122</v>
      </c>
      <c r="AA24" s="628"/>
      <c r="AB24" s="628"/>
      <c r="AC24" s="628"/>
      <c r="AD24" s="629" t="s">
        <v>122</v>
      </c>
      <c r="AE24" s="629"/>
      <c r="AF24" s="629"/>
      <c r="AG24" s="629"/>
      <c r="AH24" s="629"/>
      <c r="AI24" s="629"/>
      <c r="AJ24" s="629"/>
      <c r="AK24" s="629"/>
      <c r="AL24" s="630" t="s">
        <v>122</v>
      </c>
      <c r="AM24" s="631"/>
      <c r="AN24" s="631"/>
      <c r="AO24" s="632"/>
      <c r="AP24" s="622" t="s">
        <v>279</v>
      </c>
      <c r="AQ24" s="641"/>
      <c r="AR24" s="641"/>
      <c r="AS24" s="641"/>
      <c r="AT24" s="641"/>
      <c r="AU24" s="641"/>
      <c r="AV24" s="641"/>
      <c r="AW24" s="641"/>
      <c r="AX24" s="641"/>
      <c r="AY24" s="641"/>
      <c r="AZ24" s="641"/>
      <c r="BA24" s="641"/>
      <c r="BB24" s="641"/>
      <c r="BC24" s="641"/>
      <c r="BD24" s="641"/>
      <c r="BE24" s="641"/>
      <c r="BF24" s="642"/>
      <c r="BG24" s="625" t="s">
        <v>122</v>
      </c>
      <c r="BH24" s="626"/>
      <c r="BI24" s="626"/>
      <c r="BJ24" s="626"/>
      <c r="BK24" s="626"/>
      <c r="BL24" s="626"/>
      <c r="BM24" s="626"/>
      <c r="BN24" s="627"/>
      <c r="BO24" s="628" t="s">
        <v>122</v>
      </c>
      <c r="BP24" s="628"/>
      <c r="BQ24" s="628"/>
      <c r="BR24" s="628"/>
      <c r="BS24" s="629" t="s">
        <v>122</v>
      </c>
      <c r="BT24" s="629"/>
      <c r="BU24" s="629"/>
      <c r="BV24" s="629"/>
      <c r="BW24" s="629"/>
      <c r="BX24" s="629"/>
      <c r="BY24" s="629"/>
      <c r="BZ24" s="629"/>
      <c r="CA24" s="629"/>
      <c r="CB24" s="633"/>
      <c r="CD24" s="611" t="s">
        <v>280</v>
      </c>
      <c r="CE24" s="612"/>
      <c r="CF24" s="612"/>
      <c r="CG24" s="612"/>
      <c r="CH24" s="612"/>
      <c r="CI24" s="612"/>
      <c r="CJ24" s="612"/>
      <c r="CK24" s="612"/>
      <c r="CL24" s="612"/>
      <c r="CM24" s="612"/>
      <c r="CN24" s="612"/>
      <c r="CO24" s="612"/>
      <c r="CP24" s="612"/>
      <c r="CQ24" s="613"/>
      <c r="CR24" s="614">
        <v>1659634</v>
      </c>
      <c r="CS24" s="615"/>
      <c r="CT24" s="615"/>
      <c r="CU24" s="615"/>
      <c r="CV24" s="615"/>
      <c r="CW24" s="615"/>
      <c r="CX24" s="615"/>
      <c r="CY24" s="616"/>
      <c r="CZ24" s="619">
        <v>33</v>
      </c>
      <c r="DA24" s="620"/>
      <c r="DB24" s="620"/>
      <c r="DC24" s="636"/>
      <c r="DD24" s="655">
        <v>1354698</v>
      </c>
      <c r="DE24" s="615"/>
      <c r="DF24" s="615"/>
      <c r="DG24" s="615"/>
      <c r="DH24" s="615"/>
      <c r="DI24" s="615"/>
      <c r="DJ24" s="615"/>
      <c r="DK24" s="616"/>
      <c r="DL24" s="655">
        <v>1251355</v>
      </c>
      <c r="DM24" s="615"/>
      <c r="DN24" s="615"/>
      <c r="DO24" s="615"/>
      <c r="DP24" s="615"/>
      <c r="DQ24" s="615"/>
      <c r="DR24" s="615"/>
      <c r="DS24" s="615"/>
      <c r="DT24" s="615"/>
      <c r="DU24" s="615"/>
      <c r="DV24" s="616"/>
      <c r="DW24" s="619">
        <v>41.9</v>
      </c>
      <c r="DX24" s="620"/>
      <c r="DY24" s="620"/>
      <c r="DZ24" s="620"/>
      <c r="EA24" s="620"/>
      <c r="EB24" s="620"/>
      <c r="EC24" s="621"/>
    </row>
    <row r="25" spans="2:133" ht="11.25" customHeight="1" x14ac:dyDescent="0.2">
      <c r="B25" s="622" t="s">
        <v>281</v>
      </c>
      <c r="C25" s="623"/>
      <c r="D25" s="623"/>
      <c r="E25" s="623"/>
      <c r="F25" s="623"/>
      <c r="G25" s="623"/>
      <c r="H25" s="623"/>
      <c r="I25" s="623"/>
      <c r="J25" s="623"/>
      <c r="K25" s="623"/>
      <c r="L25" s="623"/>
      <c r="M25" s="623"/>
      <c r="N25" s="623"/>
      <c r="O25" s="623"/>
      <c r="P25" s="623"/>
      <c r="Q25" s="624"/>
      <c r="R25" s="625">
        <v>3071600</v>
      </c>
      <c r="S25" s="626"/>
      <c r="T25" s="626"/>
      <c r="U25" s="626"/>
      <c r="V25" s="626"/>
      <c r="W25" s="626"/>
      <c r="X25" s="626"/>
      <c r="Y25" s="627"/>
      <c r="Z25" s="628">
        <v>58.8</v>
      </c>
      <c r="AA25" s="628"/>
      <c r="AB25" s="628"/>
      <c r="AC25" s="628"/>
      <c r="AD25" s="629">
        <v>2961895</v>
      </c>
      <c r="AE25" s="629"/>
      <c r="AF25" s="629"/>
      <c r="AG25" s="629"/>
      <c r="AH25" s="629"/>
      <c r="AI25" s="629"/>
      <c r="AJ25" s="629"/>
      <c r="AK25" s="629"/>
      <c r="AL25" s="630">
        <v>99.6</v>
      </c>
      <c r="AM25" s="631"/>
      <c r="AN25" s="631"/>
      <c r="AO25" s="632"/>
      <c r="AP25" s="622" t="s">
        <v>282</v>
      </c>
      <c r="AQ25" s="641"/>
      <c r="AR25" s="641"/>
      <c r="AS25" s="641"/>
      <c r="AT25" s="641"/>
      <c r="AU25" s="641"/>
      <c r="AV25" s="641"/>
      <c r="AW25" s="641"/>
      <c r="AX25" s="641"/>
      <c r="AY25" s="641"/>
      <c r="AZ25" s="641"/>
      <c r="BA25" s="641"/>
      <c r="BB25" s="641"/>
      <c r="BC25" s="641"/>
      <c r="BD25" s="641"/>
      <c r="BE25" s="641"/>
      <c r="BF25" s="642"/>
      <c r="BG25" s="625" t="s">
        <v>122</v>
      </c>
      <c r="BH25" s="626"/>
      <c r="BI25" s="626"/>
      <c r="BJ25" s="626"/>
      <c r="BK25" s="626"/>
      <c r="BL25" s="626"/>
      <c r="BM25" s="626"/>
      <c r="BN25" s="627"/>
      <c r="BO25" s="628" t="s">
        <v>122</v>
      </c>
      <c r="BP25" s="628"/>
      <c r="BQ25" s="628"/>
      <c r="BR25" s="628"/>
      <c r="BS25" s="629" t="s">
        <v>122</v>
      </c>
      <c r="BT25" s="629"/>
      <c r="BU25" s="629"/>
      <c r="BV25" s="629"/>
      <c r="BW25" s="629"/>
      <c r="BX25" s="629"/>
      <c r="BY25" s="629"/>
      <c r="BZ25" s="629"/>
      <c r="CA25" s="629"/>
      <c r="CB25" s="633"/>
      <c r="CD25" s="622" t="s">
        <v>283</v>
      </c>
      <c r="CE25" s="623"/>
      <c r="CF25" s="623"/>
      <c r="CG25" s="623"/>
      <c r="CH25" s="623"/>
      <c r="CI25" s="623"/>
      <c r="CJ25" s="623"/>
      <c r="CK25" s="623"/>
      <c r="CL25" s="623"/>
      <c r="CM25" s="623"/>
      <c r="CN25" s="623"/>
      <c r="CO25" s="623"/>
      <c r="CP25" s="623"/>
      <c r="CQ25" s="624"/>
      <c r="CR25" s="625">
        <v>839335</v>
      </c>
      <c r="CS25" s="658"/>
      <c r="CT25" s="658"/>
      <c r="CU25" s="658"/>
      <c r="CV25" s="658"/>
      <c r="CW25" s="658"/>
      <c r="CX25" s="658"/>
      <c r="CY25" s="659"/>
      <c r="CZ25" s="630">
        <v>16.7</v>
      </c>
      <c r="DA25" s="656"/>
      <c r="DB25" s="656"/>
      <c r="DC25" s="660"/>
      <c r="DD25" s="634">
        <v>794975</v>
      </c>
      <c r="DE25" s="658"/>
      <c r="DF25" s="658"/>
      <c r="DG25" s="658"/>
      <c r="DH25" s="658"/>
      <c r="DI25" s="658"/>
      <c r="DJ25" s="658"/>
      <c r="DK25" s="659"/>
      <c r="DL25" s="634">
        <v>792580</v>
      </c>
      <c r="DM25" s="658"/>
      <c r="DN25" s="658"/>
      <c r="DO25" s="658"/>
      <c r="DP25" s="658"/>
      <c r="DQ25" s="658"/>
      <c r="DR25" s="658"/>
      <c r="DS25" s="658"/>
      <c r="DT25" s="658"/>
      <c r="DU25" s="658"/>
      <c r="DV25" s="659"/>
      <c r="DW25" s="630">
        <v>26.6</v>
      </c>
      <c r="DX25" s="656"/>
      <c r="DY25" s="656"/>
      <c r="DZ25" s="656"/>
      <c r="EA25" s="656"/>
      <c r="EB25" s="656"/>
      <c r="EC25" s="657"/>
    </row>
    <row r="26" spans="2:133" ht="11.25" customHeight="1" x14ac:dyDescent="0.2">
      <c r="B26" s="622" t="s">
        <v>284</v>
      </c>
      <c r="C26" s="623"/>
      <c r="D26" s="623"/>
      <c r="E26" s="623"/>
      <c r="F26" s="623"/>
      <c r="G26" s="623"/>
      <c r="H26" s="623"/>
      <c r="I26" s="623"/>
      <c r="J26" s="623"/>
      <c r="K26" s="623"/>
      <c r="L26" s="623"/>
      <c r="M26" s="623"/>
      <c r="N26" s="623"/>
      <c r="O26" s="623"/>
      <c r="P26" s="623"/>
      <c r="Q26" s="624"/>
      <c r="R26" s="625">
        <v>681</v>
      </c>
      <c r="S26" s="626"/>
      <c r="T26" s="626"/>
      <c r="U26" s="626"/>
      <c r="V26" s="626"/>
      <c r="W26" s="626"/>
      <c r="X26" s="626"/>
      <c r="Y26" s="627"/>
      <c r="Z26" s="628">
        <v>0</v>
      </c>
      <c r="AA26" s="628"/>
      <c r="AB26" s="628"/>
      <c r="AC26" s="628"/>
      <c r="AD26" s="629">
        <v>681</v>
      </c>
      <c r="AE26" s="629"/>
      <c r="AF26" s="629"/>
      <c r="AG26" s="629"/>
      <c r="AH26" s="629"/>
      <c r="AI26" s="629"/>
      <c r="AJ26" s="629"/>
      <c r="AK26" s="629"/>
      <c r="AL26" s="630">
        <v>0</v>
      </c>
      <c r="AM26" s="631"/>
      <c r="AN26" s="631"/>
      <c r="AO26" s="632"/>
      <c r="AP26" s="622" t="s">
        <v>285</v>
      </c>
      <c r="AQ26" s="641"/>
      <c r="AR26" s="641"/>
      <c r="AS26" s="641"/>
      <c r="AT26" s="641"/>
      <c r="AU26" s="641"/>
      <c r="AV26" s="641"/>
      <c r="AW26" s="641"/>
      <c r="AX26" s="641"/>
      <c r="AY26" s="641"/>
      <c r="AZ26" s="641"/>
      <c r="BA26" s="641"/>
      <c r="BB26" s="641"/>
      <c r="BC26" s="641"/>
      <c r="BD26" s="641"/>
      <c r="BE26" s="641"/>
      <c r="BF26" s="642"/>
      <c r="BG26" s="625" t="s">
        <v>122</v>
      </c>
      <c r="BH26" s="626"/>
      <c r="BI26" s="626"/>
      <c r="BJ26" s="626"/>
      <c r="BK26" s="626"/>
      <c r="BL26" s="626"/>
      <c r="BM26" s="626"/>
      <c r="BN26" s="627"/>
      <c r="BO26" s="628" t="s">
        <v>122</v>
      </c>
      <c r="BP26" s="628"/>
      <c r="BQ26" s="628"/>
      <c r="BR26" s="628"/>
      <c r="BS26" s="629" t="s">
        <v>122</v>
      </c>
      <c r="BT26" s="629"/>
      <c r="BU26" s="629"/>
      <c r="BV26" s="629"/>
      <c r="BW26" s="629"/>
      <c r="BX26" s="629"/>
      <c r="BY26" s="629"/>
      <c r="BZ26" s="629"/>
      <c r="CA26" s="629"/>
      <c r="CB26" s="633"/>
      <c r="CD26" s="622" t="s">
        <v>286</v>
      </c>
      <c r="CE26" s="623"/>
      <c r="CF26" s="623"/>
      <c r="CG26" s="623"/>
      <c r="CH26" s="623"/>
      <c r="CI26" s="623"/>
      <c r="CJ26" s="623"/>
      <c r="CK26" s="623"/>
      <c r="CL26" s="623"/>
      <c r="CM26" s="623"/>
      <c r="CN26" s="623"/>
      <c r="CO26" s="623"/>
      <c r="CP26" s="623"/>
      <c r="CQ26" s="624"/>
      <c r="CR26" s="625">
        <v>495074</v>
      </c>
      <c r="CS26" s="626"/>
      <c r="CT26" s="626"/>
      <c r="CU26" s="626"/>
      <c r="CV26" s="626"/>
      <c r="CW26" s="626"/>
      <c r="CX26" s="626"/>
      <c r="CY26" s="627"/>
      <c r="CZ26" s="630">
        <v>9.8000000000000007</v>
      </c>
      <c r="DA26" s="656"/>
      <c r="DB26" s="656"/>
      <c r="DC26" s="660"/>
      <c r="DD26" s="634">
        <v>468552</v>
      </c>
      <c r="DE26" s="626"/>
      <c r="DF26" s="626"/>
      <c r="DG26" s="626"/>
      <c r="DH26" s="626"/>
      <c r="DI26" s="626"/>
      <c r="DJ26" s="626"/>
      <c r="DK26" s="627"/>
      <c r="DL26" s="634" t="s">
        <v>122</v>
      </c>
      <c r="DM26" s="626"/>
      <c r="DN26" s="626"/>
      <c r="DO26" s="626"/>
      <c r="DP26" s="626"/>
      <c r="DQ26" s="626"/>
      <c r="DR26" s="626"/>
      <c r="DS26" s="626"/>
      <c r="DT26" s="626"/>
      <c r="DU26" s="626"/>
      <c r="DV26" s="627"/>
      <c r="DW26" s="630" t="s">
        <v>122</v>
      </c>
      <c r="DX26" s="656"/>
      <c r="DY26" s="656"/>
      <c r="DZ26" s="656"/>
      <c r="EA26" s="656"/>
      <c r="EB26" s="656"/>
      <c r="EC26" s="657"/>
    </row>
    <row r="27" spans="2:133" ht="11.25" customHeight="1" x14ac:dyDescent="0.2">
      <c r="B27" s="622" t="s">
        <v>287</v>
      </c>
      <c r="C27" s="623"/>
      <c r="D27" s="623"/>
      <c r="E27" s="623"/>
      <c r="F27" s="623"/>
      <c r="G27" s="623"/>
      <c r="H27" s="623"/>
      <c r="I27" s="623"/>
      <c r="J27" s="623"/>
      <c r="K27" s="623"/>
      <c r="L27" s="623"/>
      <c r="M27" s="623"/>
      <c r="N27" s="623"/>
      <c r="O27" s="623"/>
      <c r="P27" s="623"/>
      <c r="Q27" s="624"/>
      <c r="R27" s="625">
        <v>5755</v>
      </c>
      <c r="S27" s="626"/>
      <c r="T27" s="626"/>
      <c r="U27" s="626"/>
      <c r="V27" s="626"/>
      <c r="W27" s="626"/>
      <c r="X27" s="626"/>
      <c r="Y27" s="627"/>
      <c r="Z27" s="628">
        <v>0.1</v>
      </c>
      <c r="AA27" s="628"/>
      <c r="AB27" s="628"/>
      <c r="AC27" s="628"/>
      <c r="AD27" s="629" t="s">
        <v>122</v>
      </c>
      <c r="AE27" s="629"/>
      <c r="AF27" s="629"/>
      <c r="AG27" s="629"/>
      <c r="AH27" s="629"/>
      <c r="AI27" s="629"/>
      <c r="AJ27" s="629"/>
      <c r="AK27" s="629"/>
      <c r="AL27" s="630" t="s">
        <v>122</v>
      </c>
      <c r="AM27" s="631"/>
      <c r="AN27" s="631"/>
      <c r="AO27" s="632"/>
      <c r="AP27" s="622" t="s">
        <v>288</v>
      </c>
      <c r="AQ27" s="623"/>
      <c r="AR27" s="623"/>
      <c r="AS27" s="623"/>
      <c r="AT27" s="623"/>
      <c r="AU27" s="623"/>
      <c r="AV27" s="623"/>
      <c r="AW27" s="623"/>
      <c r="AX27" s="623"/>
      <c r="AY27" s="623"/>
      <c r="AZ27" s="623"/>
      <c r="BA27" s="623"/>
      <c r="BB27" s="623"/>
      <c r="BC27" s="623"/>
      <c r="BD27" s="623"/>
      <c r="BE27" s="623"/>
      <c r="BF27" s="624"/>
      <c r="BG27" s="625">
        <v>1228080</v>
      </c>
      <c r="BH27" s="626"/>
      <c r="BI27" s="626"/>
      <c r="BJ27" s="626"/>
      <c r="BK27" s="626"/>
      <c r="BL27" s="626"/>
      <c r="BM27" s="626"/>
      <c r="BN27" s="627"/>
      <c r="BO27" s="628">
        <v>100</v>
      </c>
      <c r="BP27" s="628"/>
      <c r="BQ27" s="628"/>
      <c r="BR27" s="628"/>
      <c r="BS27" s="629" t="s">
        <v>122</v>
      </c>
      <c r="BT27" s="629"/>
      <c r="BU27" s="629"/>
      <c r="BV27" s="629"/>
      <c r="BW27" s="629"/>
      <c r="BX27" s="629"/>
      <c r="BY27" s="629"/>
      <c r="BZ27" s="629"/>
      <c r="CA27" s="629"/>
      <c r="CB27" s="633"/>
      <c r="CD27" s="622" t="s">
        <v>289</v>
      </c>
      <c r="CE27" s="623"/>
      <c r="CF27" s="623"/>
      <c r="CG27" s="623"/>
      <c r="CH27" s="623"/>
      <c r="CI27" s="623"/>
      <c r="CJ27" s="623"/>
      <c r="CK27" s="623"/>
      <c r="CL27" s="623"/>
      <c r="CM27" s="623"/>
      <c r="CN27" s="623"/>
      <c r="CO27" s="623"/>
      <c r="CP27" s="623"/>
      <c r="CQ27" s="624"/>
      <c r="CR27" s="625">
        <v>506040</v>
      </c>
      <c r="CS27" s="658"/>
      <c r="CT27" s="658"/>
      <c r="CU27" s="658"/>
      <c r="CV27" s="658"/>
      <c r="CW27" s="658"/>
      <c r="CX27" s="658"/>
      <c r="CY27" s="659"/>
      <c r="CZ27" s="630">
        <v>10.1</v>
      </c>
      <c r="DA27" s="656"/>
      <c r="DB27" s="656"/>
      <c r="DC27" s="660"/>
      <c r="DD27" s="634">
        <v>245464</v>
      </c>
      <c r="DE27" s="658"/>
      <c r="DF27" s="658"/>
      <c r="DG27" s="658"/>
      <c r="DH27" s="658"/>
      <c r="DI27" s="658"/>
      <c r="DJ27" s="658"/>
      <c r="DK27" s="659"/>
      <c r="DL27" s="634">
        <v>144516</v>
      </c>
      <c r="DM27" s="658"/>
      <c r="DN27" s="658"/>
      <c r="DO27" s="658"/>
      <c r="DP27" s="658"/>
      <c r="DQ27" s="658"/>
      <c r="DR27" s="658"/>
      <c r="DS27" s="658"/>
      <c r="DT27" s="658"/>
      <c r="DU27" s="658"/>
      <c r="DV27" s="659"/>
      <c r="DW27" s="630">
        <v>4.8</v>
      </c>
      <c r="DX27" s="656"/>
      <c r="DY27" s="656"/>
      <c r="DZ27" s="656"/>
      <c r="EA27" s="656"/>
      <c r="EB27" s="656"/>
      <c r="EC27" s="657"/>
    </row>
    <row r="28" spans="2:133" ht="11.25" customHeight="1" x14ac:dyDescent="0.2">
      <c r="B28" s="622" t="s">
        <v>290</v>
      </c>
      <c r="C28" s="623"/>
      <c r="D28" s="623"/>
      <c r="E28" s="623"/>
      <c r="F28" s="623"/>
      <c r="G28" s="623"/>
      <c r="H28" s="623"/>
      <c r="I28" s="623"/>
      <c r="J28" s="623"/>
      <c r="K28" s="623"/>
      <c r="L28" s="623"/>
      <c r="M28" s="623"/>
      <c r="N28" s="623"/>
      <c r="O28" s="623"/>
      <c r="P28" s="623"/>
      <c r="Q28" s="624"/>
      <c r="R28" s="625">
        <v>56306</v>
      </c>
      <c r="S28" s="626"/>
      <c r="T28" s="626"/>
      <c r="U28" s="626"/>
      <c r="V28" s="626"/>
      <c r="W28" s="626"/>
      <c r="X28" s="626"/>
      <c r="Y28" s="627"/>
      <c r="Z28" s="628">
        <v>1.1000000000000001</v>
      </c>
      <c r="AA28" s="628"/>
      <c r="AB28" s="628"/>
      <c r="AC28" s="628"/>
      <c r="AD28" s="629">
        <v>10240</v>
      </c>
      <c r="AE28" s="629"/>
      <c r="AF28" s="629"/>
      <c r="AG28" s="629"/>
      <c r="AH28" s="629"/>
      <c r="AI28" s="629"/>
      <c r="AJ28" s="629"/>
      <c r="AK28" s="629"/>
      <c r="AL28" s="630">
        <v>0.3</v>
      </c>
      <c r="AM28" s="631"/>
      <c r="AN28" s="631"/>
      <c r="AO28" s="632"/>
      <c r="AP28" s="622"/>
      <c r="AQ28" s="623"/>
      <c r="AR28" s="623"/>
      <c r="AS28" s="623"/>
      <c r="AT28" s="623"/>
      <c r="AU28" s="623"/>
      <c r="AV28" s="623"/>
      <c r="AW28" s="623"/>
      <c r="AX28" s="623"/>
      <c r="AY28" s="623"/>
      <c r="AZ28" s="623"/>
      <c r="BA28" s="623"/>
      <c r="BB28" s="623"/>
      <c r="BC28" s="623"/>
      <c r="BD28" s="623"/>
      <c r="BE28" s="623"/>
      <c r="BF28" s="624"/>
      <c r="BG28" s="625"/>
      <c r="BH28" s="626"/>
      <c r="BI28" s="626"/>
      <c r="BJ28" s="626"/>
      <c r="BK28" s="626"/>
      <c r="BL28" s="626"/>
      <c r="BM28" s="626"/>
      <c r="BN28" s="627"/>
      <c r="BO28" s="628"/>
      <c r="BP28" s="628"/>
      <c r="BQ28" s="628"/>
      <c r="BR28" s="628"/>
      <c r="BS28" s="634"/>
      <c r="BT28" s="626"/>
      <c r="BU28" s="626"/>
      <c r="BV28" s="626"/>
      <c r="BW28" s="626"/>
      <c r="BX28" s="626"/>
      <c r="BY28" s="626"/>
      <c r="BZ28" s="626"/>
      <c r="CA28" s="626"/>
      <c r="CB28" s="635"/>
      <c r="CD28" s="622" t="s">
        <v>291</v>
      </c>
      <c r="CE28" s="623"/>
      <c r="CF28" s="623"/>
      <c r="CG28" s="623"/>
      <c r="CH28" s="623"/>
      <c r="CI28" s="623"/>
      <c r="CJ28" s="623"/>
      <c r="CK28" s="623"/>
      <c r="CL28" s="623"/>
      <c r="CM28" s="623"/>
      <c r="CN28" s="623"/>
      <c r="CO28" s="623"/>
      <c r="CP28" s="623"/>
      <c r="CQ28" s="624"/>
      <c r="CR28" s="625">
        <v>314259</v>
      </c>
      <c r="CS28" s="626"/>
      <c r="CT28" s="626"/>
      <c r="CU28" s="626"/>
      <c r="CV28" s="626"/>
      <c r="CW28" s="626"/>
      <c r="CX28" s="626"/>
      <c r="CY28" s="627"/>
      <c r="CZ28" s="630">
        <v>6.2</v>
      </c>
      <c r="DA28" s="656"/>
      <c r="DB28" s="656"/>
      <c r="DC28" s="660"/>
      <c r="DD28" s="634">
        <v>314259</v>
      </c>
      <c r="DE28" s="626"/>
      <c r="DF28" s="626"/>
      <c r="DG28" s="626"/>
      <c r="DH28" s="626"/>
      <c r="DI28" s="626"/>
      <c r="DJ28" s="626"/>
      <c r="DK28" s="627"/>
      <c r="DL28" s="634">
        <v>314259</v>
      </c>
      <c r="DM28" s="626"/>
      <c r="DN28" s="626"/>
      <c r="DO28" s="626"/>
      <c r="DP28" s="626"/>
      <c r="DQ28" s="626"/>
      <c r="DR28" s="626"/>
      <c r="DS28" s="626"/>
      <c r="DT28" s="626"/>
      <c r="DU28" s="626"/>
      <c r="DV28" s="627"/>
      <c r="DW28" s="630">
        <v>10.5</v>
      </c>
      <c r="DX28" s="656"/>
      <c r="DY28" s="656"/>
      <c r="DZ28" s="656"/>
      <c r="EA28" s="656"/>
      <c r="EB28" s="656"/>
      <c r="EC28" s="657"/>
    </row>
    <row r="29" spans="2:133" ht="11.25" customHeight="1" x14ac:dyDescent="0.2">
      <c r="B29" s="622" t="s">
        <v>292</v>
      </c>
      <c r="C29" s="623"/>
      <c r="D29" s="623"/>
      <c r="E29" s="623"/>
      <c r="F29" s="623"/>
      <c r="G29" s="623"/>
      <c r="H29" s="623"/>
      <c r="I29" s="623"/>
      <c r="J29" s="623"/>
      <c r="K29" s="623"/>
      <c r="L29" s="623"/>
      <c r="M29" s="623"/>
      <c r="N29" s="623"/>
      <c r="O29" s="623"/>
      <c r="P29" s="623"/>
      <c r="Q29" s="624"/>
      <c r="R29" s="625">
        <v>10647</v>
      </c>
      <c r="S29" s="626"/>
      <c r="T29" s="626"/>
      <c r="U29" s="626"/>
      <c r="V29" s="626"/>
      <c r="W29" s="626"/>
      <c r="X29" s="626"/>
      <c r="Y29" s="627"/>
      <c r="Z29" s="628">
        <v>0.2</v>
      </c>
      <c r="AA29" s="628"/>
      <c r="AB29" s="628"/>
      <c r="AC29" s="628"/>
      <c r="AD29" s="629" t="s">
        <v>122</v>
      </c>
      <c r="AE29" s="629"/>
      <c r="AF29" s="629"/>
      <c r="AG29" s="629"/>
      <c r="AH29" s="629"/>
      <c r="AI29" s="629"/>
      <c r="AJ29" s="629"/>
      <c r="AK29" s="629"/>
      <c r="AL29" s="630" t="s">
        <v>122</v>
      </c>
      <c r="AM29" s="631"/>
      <c r="AN29" s="631"/>
      <c r="AO29" s="632"/>
      <c r="AP29" s="646"/>
      <c r="AQ29" s="647"/>
      <c r="AR29" s="647"/>
      <c r="AS29" s="647"/>
      <c r="AT29" s="647"/>
      <c r="AU29" s="647"/>
      <c r="AV29" s="647"/>
      <c r="AW29" s="647"/>
      <c r="AX29" s="647"/>
      <c r="AY29" s="647"/>
      <c r="AZ29" s="647"/>
      <c r="BA29" s="647"/>
      <c r="BB29" s="647"/>
      <c r="BC29" s="647"/>
      <c r="BD29" s="647"/>
      <c r="BE29" s="647"/>
      <c r="BF29" s="648"/>
      <c r="BG29" s="625"/>
      <c r="BH29" s="626"/>
      <c r="BI29" s="626"/>
      <c r="BJ29" s="626"/>
      <c r="BK29" s="626"/>
      <c r="BL29" s="626"/>
      <c r="BM29" s="626"/>
      <c r="BN29" s="627"/>
      <c r="BO29" s="628"/>
      <c r="BP29" s="628"/>
      <c r="BQ29" s="628"/>
      <c r="BR29" s="628"/>
      <c r="BS29" s="629"/>
      <c r="BT29" s="629"/>
      <c r="BU29" s="629"/>
      <c r="BV29" s="629"/>
      <c r="BW29" s="629"/>
      <c r="BX29" s="629"/>
      <c r="BY29" s="629"/>
      <c r="BZ29" s="629"/>
      <c r="CA29" s="629"/>
      <c r="CB29" s="633"/>
      <c r="CD29" s="661" t="s">
        <v>293</v>
      </c>
      <c r="CE29" s="662"/>
      <c r="CF29" s="622" t="s">
        <v>66</v>
      </c>
      <c r="CG29" s="623"/>
      <c r="CH29" s="623"/>
      <c r="CI29" s="623"/>
      <c r="CJ29" s="623"/>
      <c r="CK29" s="623"/>
      <c r="CL29" s="623"/>
      <c r="CM29" s="623"/>
      <c r="CN29" s="623"/>
      <c r="CO29" s="623"/>
      <c r="CP29" s="623"/>
      <c r="CQ29" s="624"/>
      <c r="CR29" s="625">
        <v>314259</v>
      </c>
      <c r="CS29" s="658"/>
      <c r="CT29" s="658"/>
      <c r="CU29" s="658"/>
      <c r="CV29" s="658"/>
      <c r="CW29" s="658"/>
      <c r="CX29" s="658"/>
      <c r="CY29" s="659"/>
      <c r="CZ29" s="630">
        <v>6.2</v>
      </c>
      <c r="DA29" s="656"/>
      <c r="DB29" s="656"/>
      <c r="DC29" s="660"/>
      <c r="DD29" s="634">
        <v>314259</v>
      </c>
      <c r="DE29" s="658"/>
      <c r="DF29" s="658"/>
      <c r="DG29" s="658"/>
      <c r="DH29" s="658"/>
      <c r="DI29" s="658"/>
      <c r="DJ29" s="658"/>
      <c r="DK29" s="659"/>
      <c r="DL29" s="634">
        <v>314259</v>
      </c>
      <c r="DM29" s="658"/>
      <c r="DN29" s="658"/>
      <c r="DO29" s="658"/>
      <c r="DP29" s="658"/>
      <c r="DQ29" s="658"/>
      <c r="DR29" s="658"/>
      <c r="DS29" s="658"/>
      <c r="DT29" s="658"/>
      <c r="DU29" s="658"/>
      <c r="DV29" s="659"/>
      <c r="DW29" s="630">
        <v>10.5</v>
      </c>
      <c r="DX29" s="656"/>
      <c r="DY29" s="656"/>
      <c r="DZ29" s="656"/>
      <c r="EA29" s="656"/>
      <c r="EB29" s="656"/>
      <c r="EC29" s="657"/>
    </row>
    <row r="30" spans="2:133" ht="11.25" customHeight="1" x14ac:dyDescent="0.2">
      <c r="B30" s="622" t="s">
        <v>294</v>
      </c>
      <c r="C30" s="623"/>
      <c r="D30" s="623"/>
      <c r="E30" s="623"/>
      <c r="F30" s="623"/>
      <c r="G30" s="623"/>
      <c r="H30" s="623"/>
      <c r="I30" s="623"/>
      <c r="J30" s="623"/>
      <c r="K30" s="623"/>
      <c r="L30" s="623"/>
      <c r="M30" s="623"/>
      <c r="N30" s="623"/>
      <c r="O30" s="623"/>
      <c r="P30" s="623"/>
      <c r="Q30" s="624"/>
      <c r="R30" s="625">
        <v>376870</v>
      </c>
      <c r="S30" s="626"/>
      <c r="T30" s="626"/>
      <c r="U30" s="626"/>
      <c r="V30" s="626"/>
      <c r="W30" s="626"/>
      <c r="X30" s="626"/>
      <c r="Y30" s="627"/>
      <c r="Z30" s="628">
        <v>7.2</v>
      </c>
      <c r="AA30" s="628"/>
      <c r="AB30" s="628"/>
      <c r="AC30" s="628"/>
      <c r="AD30" s="629" t="s">
        <v>122</v>
      </c>
      <c r="AE30" s="629"/>
      <c r="AF30" s="629"/>
      <c r="AG30" s="629"/>
      <c r="AH30" s="629"/>
      <c r="AI30" s="629"/>
      <c r="AJ30" s="629"/>
      <c r="AK30" s="629"/>
      <c r="AL30" s="630" t="s">
        <v>122</v>
      </c>
      <c r="AM30" s="631"/>
      <c r="AN30" s="631"/>
      <c r="AO30" s="632"/>
      <c r="AP30" s="607" t="s">
        <v>212</v>
      </c>
      <c r="AQ30" s="608"/>
      <c r="AR30" s="608"/>
      <c r="AS30" s="608"/>
      <c r="AT30" s="608"/>
      <c r="AU30" s="608"/>
      <c r="AV30" s="608"/>
      <c r="AW30" s="608"/>
      <c r="AX30" s="608"/>
      <c r="AY30" s="608"/>
      <c r="AZ30" s="608"/>
      <c r="BA30" s="608"/>
      <c r="BB30" s="608"/>
      <c r="BC30" s="608"/>
      <c r="BD30" s="608"/>
      <c r="BE30" s="608"/>
      <c r="BF30" s="609"/>
      <c r="BG30" s="607" t="s">
        <v>295</v>
      </c>
      <c r="BH30" s="667"/>
      <c r="BI30" s="667"/>
      <c r="BJ30" s="667"/>
      <c r="BK30" s="667"/>
      <c r="BL30" s="667"/>
      <c r="BM30" s="667"/>
      <c r="BN30" s="667"/>
      <c r="BO30" s="667"/>
      <c r="BP30" s="667"/>
      <c r="BQ30" s="668"/>
      <c r="BR30" s="607" t="s">
        <v>296</v>
      </c>
      <c r="BS30" s="667"/>
      <c r="BT30" s="667"/>
      <c r="BU30" s="667"/>
      <c r="BV30" s="667"/>
      <c r="BW30" s="667"/>
      <c r="BX30" s="667"/>
      <c r="BY30" s="667"/>
      <c r="BZ30" s="667"/>
      <c r="CA30" s="667"/>
      <c r="CB30" s="668"/>
      <c r="CD30" s="663"/>
      <c r="CE30" s="664"/>
      <c r="CF30" s="622" t="s">
        <v>297</v>
      </c>
      <c r="CG30" s="623"/>
      <c r="CH30" s="623"/>
      <c r="CI30" s="623"/>
      <c r="CJ30" s="623"/>
      <c r="CK30" s="623"/>
      <c r="CL30" s="623"/>
      <c r="CM30" s="623"/>
      <c r="CN30" s="623"/>
      <c r="CO30" s="623"/>
      <c r="CP30" s="623"/>
      <c r="CQ30" s="624"/>
      <c r="CR30" s="625">
        <v>298878</v>
      </c>
      <c r="CS30" s="626"/>
      <c r="CT30" s="626"/>
      <c r="CU30" s="626"/>
      <c r="CV30" s="626"/>
      <c r="CW30" s="626"/>
      <c r="CX30" s="626"/>
      <c r="CY30" s="627"/>
      <c r="CZ30" s="630">
        <v>5.9</v>
      </c>
      <c r="DA30" s="656"/>
      <c r="DB30" s="656"/>
      <c r="DC30" s="660"/>
      <c r="DD30" s="634">
        <v>298878</v>
      </c>
      <c r="DE30" s="626"/>
      <c r="DF30" s="626"/>
      <c r="DG30" s="626"/>
      <c r="DH30" s="626"/>
      <c r="DI30" s="626"/>
      <c r="DJ30" s="626"/>
      <c r="DK30" s="627"/>
      <c r="DL30" s="634">
        <v>298878</v>
      </c>
      <c r="DM30" s="626"/>
      <c r="DN30" s="626"/>
      <c r="DO30" s="626"/>
      <c r="DP30" s="626"/>
      <c r="DQ30" s="626"/>
      <c r="DR30" s="626"/>
      <c r="DS30" s="626"/>
      <c r="DT30" s="626"/>
      <c r="DU30" s="626"/>
      <c r="DV30" s="627"/>
      <c r="DW30" s="630">
        <v>10</v>
      </c>
      <c r="DX30" s="656"/>
      <c r="DY30" s="656"/>
      <c r="DZ30" s="656"/>
      <c r="EA30" s="656"/>
      <c r="EB30" s="656"/>
      <c r="EC30" s="657"/>
    </row>
    <row r="31" spans="2:133" ht="11.25" customHeight="1" x14ac:dyDescent="0.2">
      <c r="B31" s="638" t="s">
        <v>298</v>
      </c>
      <c r="C31" s="639"/>
      <c r="D31" s="639"/>
      <c r="E31" s="639"/>
      <c r="F31" s="639"/>
      <c r="G31" s="639"/>
      <c r="H31" s="639"/>
      <c r="I31" s="639"/>
      <c r="J31" s="639"/>
      <c r="K31" s="639"/>
      <c r="L31" s="639"/>
      <c r="M31" s="639"/>
      <c r="N31" s="639"/>
      <c r="O31" s="639"/>
      <c r="P31" s="639"/>
      <c r="Q31" s="640"/>
      <c r="R31" s="625" t="s">
        <v>122</v>
      </c>
      <c r="S31" s="626"/>
      <c r="T31" s="626"/>
      <c r="U31" s="626"/>
      <c r="V31" s="626"/>
      <c r="W31" s="626"/>
      <c r="X31" s="626"/>
      <c r="Y31" s="627"/>
      <c r="Z31" s="628" t="s">
        <v>122</v>
      </c>
      <c r="AA31" s="628"/>
      <c r="AB31" s="628"/>
      <c r="AC31" s="628"/>
      <c r="AD31" s="629" t="s">
        <v>122</v>
      </c>
      <c r="AE31" s="629"/>
      <c r="AF31" s="629"/>
      <c r="AG31" s="629"/>
      <c r="AH31" s="629"/>
      <c r="AI31" s="629"/>
      <c r="AJ31" s="629"/>
      <c r="AK31" s="629"/>
      <c r="AL31" s="630" t="s">
        <v>122</v>
      </c>
      <c r="AM31" s="631"/>
      <c r="AN31" s="631"/>
      <c r="AO31" s="632"/>
      <c r="AP31" s="671" t="s">
        <v>299</v>
      </c>
      <c r="AQ31" s="672"/>
      <c r="AR31" s="672"/>
      <c r="AS31" s="672"/>
      <c r="AT31" s="677" t="s">
        <v>300</v>
      </c>
      <c r="AU31" s="206"/>
      <c r="AV31" s="206"/>
      <c r="AW31" s="206"/>
      <c r="AX31" s="611" t="s">
        <v>178</v>
      </c>
      <c r="AY31" s="612"/>
      <c r="AZ31" s="612"/>
      <c r="BA31" s="612"/>
      <c r="BB31" s="612"/>
      <c r="BC31" s="612"/>
      <c r="BD31" s="612"/>
      <c r="BE31" s="612"/>
      <c r="BF31" s="613"/>
      <c r="BG31" s="681">
        <v>99.7</v>
      </c>
      <c r="BH31" s="669"/>
      <c r="BI31" s="669"/>
      <c r="BJ31" s="669"/>
      <c r="BK31" s="669"/>
      <c r="BL31" s="669"/>
      <c r="BM31" s="620">
        <v>98.2</v>
      </c>
      <c r="BN31" s="669"/>
      <c r="BO31" s="669"/>
      <c r="BP31" s="669"/>
      <c r="BQ31" s="670"/>
      <c r="BR31" s="681">
        <v>99.6</v>
      </c>
      <c r="BS31" s="669"/>
      <c r="BT31" s="669"/>
      <c r="BU31" s="669"/>
      <c r="BV31" s="669"/>
      <c r="BW31" s="669"/>
      <c r="BX31" s="620">
        <v>97.6</v>
      </c>
      <c r="BY31" s="669"/>
      <c r="BZ31" s="669"/>
      <c r="CA31" s="669"/>
      <c r="CB31" s="670"/>
      <c r="CD31" s="663"/>
      <c r="CE31" s="664"/>
      <c r="CF31" s="622" t="s">
        <v>301</v>
      </c>
      <c r="CG31" s="623"/>
      <c r="CH31" s="623"/>
      <c r="CI31" s="623"/>
      <c r="CJ31" s="623"/>
      <c r="CK31" s="623"/>
      <c r="CL31" s="623"/>
      <c r="CM31" s="623"/>
      <c r="CN31" s="623"/>
      <c r="CO31" s="623"/>
      <c r="CP31" s="623"/>
      <c r="CQ31" s="624"/>
      <c r="CR31" s="625">
        <v>15381</v>
      </c>
      <c r="CS31" s="658"/>
      <c r="CT31" s="658"/>
      <c r="CU31" s="658"/>
      <c r="CV31" s="658"/>
      <c r="CW31" s="658"/>
      <c r="CX31" s="658"/>
      <c r="CY31" s="659"/>
      <c r="CZ31" s="630">
        <v>0.3</v>
      </c>
      <c r="DA31" s="656"/>
      <c r="DB31" s="656"/>
      <c r="DC31" s="660"/>
      <c r="DD31" s="634">
        <v>15381</v>
      </c>
      <c r="DE31" s="658"/>
      <c r="DF31" s="658"/>
      <c r="DG31" s="658"/>
      <c r="DH31" s="658"/>
      <c r="DI31" s="658"/>
      <c r="DJ31" s="658"/>
      <c r="DK31" s="659"/>
      <c r="DL31" s="634">
        <v>15381</v>
      </c>
      <c r="DM31" s="658"/>
      <c r="DN31" s="658"/>
      <c r="DO31" s="658"/>
      <c r="DP31" s="658"/>
      <c r="DQ31" s="658"/>
      <c r="DR31" s="658"/>
      <c r="DS31" s="658"/>
      <c r="DT31" s="658"/>
      <c r="DU31" s="658"/>
      <c r="DV31" s="659"/>
      <c r="DW31" s="630">
        <v>0.5</v>
      </c>
      <c r="DX31" s="656"/>
      <c r="DY31" s="656"/>
      <c r="DZ31" s="656"/>
      <c r="EA31" s="656"/>
      <c r="EB31" s="656"/>
      <c r="EC31" s="657"/>
    </row>
    <row r="32" spans="2:133" ht="11.25" customHeight="1" x14ac:dyDescent="0.2">
      <c r="B32" s="622" t="s">
        <v>302</v>
      </c>
      <c r="C32" s="623"/>
      <c r="D32" s="623"/>
      <c r="E32" s="623"/>
      <c r="F32" s="623"/>
      <c r="G32" s="623"/>
      <c r="H32" s="623"/>
      <c r="I32" s="623"/>
      <c r="J32" s="623"/>
      <c r="K32" s="623"/>
      <c r="L32" s="623"/>
      <c r="M32" s="623"/>
      <c r="N32" s="623"/>
      <c r="O32" s="623"/>
      <c r="P32" s="623"/>
      <c r="Q32" s="624"/>
      <c r="R32" s="625">
        <v>284333</v>
      </c>
      <c r="S32" s="626"/>
      <c r="T32" s="626"/>
      <c r="U32" s="626"/>
      <c r="V32" s="626"/>
      <c r="W32" s="626"/>
      <c r="X32" s="626"/>
      <c r="Y32" s="627"/>
      <c r="Z32" s="628">
        <v>5.4</v>
      </c>
      <c r="AA32" s="628"/>
      <c r="AB32" s="628"/>
      <c r="AC32" s="628"/>
      <c r="AD32" s="629" t="s">
        <v>122</v>
      </c>
      <c r="AE32" s="629"/>
      <c r="AF32" s="629"/>
      <c r="AG32" s="629"/>
      <c r="AH32" s="629"/>
      <c r="AI32" s="629"/>
      <c r="AJ32" s="629"/>
      <c r="AK32" s="629"/>
      <c r="AL32" s="630" t="s">
        <v>122</v>
      </c>
      <c r="AM32" s="631"/>
      <c r="AN32" s="631"/>
      <c r="AO32" s="632"/>
      <c r="AP32" s="673"/>
      <c r="AQ32" s="674"/>
      <c r="AR32" s="674"/>
      <c r="AS32" s="674"/>
      <c r="AT32" s="678"/>
      <c r="AU32" s="202" t="s">
        <v>303</v>
      </c>
      <c r="AX32" s="622" t="s">
        <v>304</v>
      </c>
      <c r="AY32" s="623"/>
      <c r="AZ32" s="623"/>
      <c r="BA32" s="623"/>
      <c r="BB32" s="623"/>
      <c r="BC32" s="623"/>
      <c r="BD32" s="623"/>
      <c r="BE32" s="623"/>
      <c r="BF32" s="624"/>
      <c r="BG32" s="682">
        <v>99.7</v>
      </c>
      <c r="BH32" s="658"/>
      <c r="BI32" s="658"/>
      <c r="BJ32" s="658"/>
      <c r="BK32" s="658"/>
      <c r="BL32" s="658"/>
      <c r="BM32" s="631">
        <v>98</v>
      </c>
      <c r="BN32" s="658"/>
      <c r="BO32" s="658"/>
      <c r="BP32" s="658"/>
      <c r="BQ32" s="680"/>
      <c r="BR32" s="682">
        <v>99.5</v>
      </c>
      <c r="BS32" s="658"/>
      <c r="BT32" s="658"/>
      <c r="BU32" s="658"/>
      <c r="BV32" s="658"/>
      <c r="BW32" s="658"/>
      <c r="BX32" s="631">
        <v>97.5</v>
      </c>
      <c r="BY32" s="658"/>
      <c r="BZ32" s="658"/>
      <c r="CA32" s="658"/>
      <c r="CB32" s="680"/>
      <c r="CD32" s="665"/>
      <c r="CE32" s="666"/>
      <c r="CF32" s="622" t="s">
        <v>305</v>
      </c>
      <c r="CG32" s="623"/>
      <c r="CH32" s="623"/>
      <c r="CI32" s="623"/>
      <c r="CJ32" s="623"/>
      <c r="CK32" s="623"/>
      <c r="CL32" s="623"/>
      <c r="CM32" s="623"/>
      <c r="CN32" s="623"/>
      <c r="CO32" s="623"/>
      <c r="CP32" s="623"/>
      <c r="CQ32" s="624"/>
      <c r="CR32" s="625" t="s">
        <v>122</v>
      </c>
      <c r="CS32" s="626"/>
      <c r="CT32" s="626"/>
      <c r="CU32" s="626"/>
      <c r="CV32" s="626"/>
      <c r="CW32" s="626"/>
      <c r="CX32" s="626"/>
      <c r="CY32" s="627"/>
      <c r="CZ32" s="630" t="s">
        <v>122</v>
      </c>
      <c r="DA32" s="656"/>
      <c r="DB32" s="656"/>
      <c r="DC32" s="660"/>
      <c r="DD32" s="634" t="s">
        <v>122</v>
      </c>
      <c r="DE32" s="626"/>
      <c r="DF32" s="626"/>
      <c r="DG32" s="626"/>
      <c r="DH32" s="626"/>
      <c r="DI32" s="626"/>
      <c r="DJ32" s="626"/>
      <c r="DK32" s="627"/>
      <c r="DL32" s="634" t="s">
        <v>122</v>
      </c>
      <c r="DM32" s="626"/>
      <c r="DN32" s="626"/>
      <c r="DO32" s="626"/>
      <c r="DP32" s="626"/>
      <c r="DQ32" s="626"/>
      <c r="DR32" s="626"/>
      <c r="DS32" s="626"/>
      <c r="DT32" s="626"/>
      <c r="DU32" s="626"/>
      <c r="DV32" s="627"/>
      <c r="DW32" s="630" t="s">
        <v>122</v>
      </c>
      <c r="DX32" s="656"/>
      <c r="DY32" s="656"/>
      <c r="DZ32" s="656"/>
      <c r="EA32" s="656"/>
      <c r="EB32" s="656"/>
      <c r="EC32" s="657"/>
    </row>
    <row r="33" spans="2:133" ht="11.25" customHeight="1" x14ac:dyDescent="0.2">
      <c r="B33" s="622" t="s">
        <v>306</v>
      </c>
      <c r="C33" s="623"/>
      <c r="D33" s="623"/>
      <c r="E33" s="623"/>
      <c r="F33" s="623"/>
      <c r="G33" s="623"/>
      <c r="H33" s="623"/>
      <c r="I33" s="623"/>
      <c r="J33" s="623"/>
      <c r="K33" s="623"/>
      <c r="L33" s="623"/>
      <c r="M33" s="623"/>
      <c r="N33" s="623"/>
      <c r="O33" s="623"/>
      <c r="P33" s="623"/>
      <c r="Q33" s="624"/>
      <c r="R33" s="625">
        <v>6244</v>
      </c>
      <c r="S33" s="626"/>
      <c r="T33" s="626"/>
      <c r="U33" s="626"/>
      <c r="V33" s="626"/>
      <c r="W33" s="626"/>
      <c r="X33" s="626"/>
      <c r="Y33" s="627"/>
      <c r="Z33" s="628">
        <v>0.1</v>
      </c>
      <c r="AA33" s="628"/>
      <c r="AB33" s="628"/>
      <c r="AC33" s="628"/>
      <c r="AD33" s="629">
        <v>1028</v>
      </c>
      <c r="AE33" s="629"/>
      <c r="AF33" s="629"/>
      <c r="AG33" s="629"/>
      <c r="AH33" s="629"/>
      <c r="AI33" s="629"/>
      <c r="AJ33" s="629"/>
      <c r="AK33" s="629"/>
      <c r="AL33" s="630">
        <v>0</v>
      </c>
      <c r="AM33" s="631"/>
      <c r="AN33" s="631"/>
      <c r="AO33" s="632"/>
      <c r="AP33" s="675"/>
      <c r="AQ33" s="676"/>
      <c r="AR33" s="676"/>
      <c r="AS33" s="676"/>
      <c r="AT33" s="679"/>
      <c r="AU33" s="207"/>
      <c r="AV33" s="207"/>
      <c r="AW33" s="207"/>
      <c r="AX33" s="646" t="s">
        <v>307</v>
      </c>
      <c r="AY33" s="647"/>
      <c r="AZ33" s="647"/>
      <c r="BA33" s="647"/>
      <c r="BB33" s="647"/>
      <c r="BC33" s="647"/>
      <c r="BD33" s="647"/>
      <c r="BE33" s="647"/>
      <c r="BF33" s="648"/>
      <c r="BG33" s="683">
        <v>99.7</v>
      </c>
      <c r="BH33" s="684"/>
      <c r="BI33" s="684"/>
      <c r="BJ33" s="684"/>
      <c r="BK33" s="684"/>
      <c r="BL33" s="684"/>
      <c r="BM33" s="685">
        <v>98.4</v>
      </c>
      <c r="BN33" s="684"/>
      <c r="BO33" s="684"/>
      <c r="BP33" s="684"/>
      <c r="BQ33" s="686"/>
      <c r="BR33" s="683">
        <v>99.6</v>
      </c>
      <c r="BS33" s="684"/>
      <c r="BT33" s="684"/>
      <c r="BU33" s="684"/>
      <c r="BV33" s="684"/>
      <c r="BW33" s="684"/>
      <c r="BX33" s="685">
        <v>97.7</v>
      </c>
      <c r="BY33" s="684"/>
      <c r="BZ33" s="684"/>
      <c r="CA33" s="684"/>
      <c r="CB33" s="686"/>
      <c r="CD33" s="622" t="s">
        <v>308</v>
      </c>
      <c r="CE33" s="623"/>
      <c r="CF33" s="623"/>
      <c r="CG33" s="623"/>
      <c r="CH33" s="623"/>
      <c r="CI33" s="623"/>
      <c r="CJ33" s="623"/>
      <c r="CK33" s="623"/>
      <c r="CL33" s="623"/>
      <c r="CM33" s="623"/>
      <c r="CN33" s="623"/>
      <c r="CO33" s="623"/>
      <c r="CP33" s="623"/>
      <c r="CQ33" s="624"/>
      <c r="CR33" s="625">
        <v>2626274</v>
      </c>
      <c r="CS33" s="658"/>
      <c r="CT33" s="658"/>
      <c r="CU33" s="658"/>
      <c r="CV33" s="658"/>
      <c r="CW33" s="658"/>
      <c r="CX33" s="658"/>
      <c r="CY33" s="659"/>
      <c r="CZ33" s="630">
        <v>52.2</v>
      </c>
      <c r="DA33" s="656"/>
      <c r="DB33" s="656"/>
      <c r="DC33" s="660"/>
      <c r="DD33" s="634">
        <v>2140017</v>
      </c>
      <c r="DE33" s="658"/>
      <c r="DF33" s="658"/>
      <c r="DG33" s="658"/>
      <c r="DH33" s="658"/>
      <c r="DI33" s="658"/>
      <c r="DJ33" s="658"/>
      <c r="DK33" s="659"/>
      <c r="DL33" s="634">
        <v>1516911</v>
      </c>
      <c r="DM33" s="658"/>
      <c r="DN33" s="658"/>
      <c r="DO33" s="658"/>
      <c r="DP33" s="658"/>
      <c r="DQ33" s="658"/>
      <c r="DR33" s="658"/>
      <c r="DS33" s="658"/>
      <c r="DT33" s="658"/>
      <c r="DU33" s="658"/>
      <c r="DV33" s="659"/>
      <c r="DW33" s="630">
        <v>50.8</v>
      </c>
      <c r="DX33" s="656"/>
      <c r="DY33" s="656"/>
      <c r="DZ33" s="656"/>
      <c r="EA33" s="656"/>
      <c r="EB33" s="656"/>
      <c r="EC33" s="657"/>
    </row>
    <row r="34" spans="2:133" ht="11.25" customHeight="1" x14ac:dyDescent="0.2">
      <c r="B34" s="622" t="s">
        <v>309</v>
      </c>
      <c r="C34" s="623"/>
      <c r="D34" s="623"/>
      <c r="E34" s="623"/>
      <c r="F34" s="623"/>
      <c r="G34" s="623"/>
      <c r="H34" s="623"/>
      <c r="I34" s="623"/>
      <c r="J34" s="623"/>
      <c r="K34" s="623"/>
      <c r="L34" s="623"/>
      <c r="M34" s="623"/>
      <c r="N34" s="623"/>
      <c r="O34" s="623"/>
      <c r="P34" s="623"/>
      <c r="Q34" s="624"/>
      <c r="R34" s="625">
        <v>83274</v>
      </c>
      <c r="S34" s="626"/>
      <c r="T34" s="626"/>
      <c r="U34" s="626"/>
      <c r="V34" s="626"/>
      <c r="W34" s="626"/>
      <c r="X34" s="626"/>
      <c r="Y34" s="627"/>
      <c r="Z34" s="628">
        <v>1.6</v>
      </c>
      <c r="AA34" s="628"/>
      <c r="AB34" s="628"/>
      <c r="AC34" s="628"/>
      <c r="AD34" s="629" t="s">
        <v>122</v>
      </c>
      <c r="AE34" s="629"/>
      <c r="AF34" s="629"/>
      <c r="AG34" s="629"/>
      <c r="AH34" s="629"/>
      <c r="AI34" s="629"/>
      <c r="AJ34" s="629"/>
      <c r="AK34" s="629"/>
      <c r="AL34" s="630" t="s">
        <v>122</v>
      </c>
      <c r="AM34" s="631"/>
      <c r="AN34" s="631"/>
      <c r="AO34" s="632"/>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2" t="s">
        <v>310</v>
      </c>
      <c r="CE34" s="623"/>
      <c r="CF34" s="623"/>
      <c r="CG34" s="623"/>
      <c r="CH34" s="623"/>
      <c r="CI34" s="623"/>
      <c r="CJ34" s="623"/>
      <c r="CK34" s="623"/>
      <c r="CL34" s="623"/>
      <c r="CM34" s="623"/>
      <c r="CN34" s="623"/>
      <c r="CO34" s="623"/>
      <c r="CP34" s="623"/>
      <c r="CQ34" s="624"/>
      <c r="CR34" s="625">
        <v>1035995</v>
      </c>
      <c r="CS34" s="626"/>
      <c r="CT34" s="626"/>
      <c r="CU34" s="626"/>
      <c r="CV34" s="626"/>
      <c r="CW34" s="626"/>
      <c r="CX34" s="626"/>
      <c r="CY34" s="627"/>
      <c r="CZ34" s="630">
        <v>20.6</v>
      </c>
      <c r="DA34" s="656"/>
      <c r="DB34" s="656"/>
      <c r="DC34" s="660"/>
      <c r="DD34" s="634">
        <v>668826</v>
      </c>
      <c r="DE34" s="626"/>
      <c r="DF34" s="626"/>
      <c r="DG34" s="626"/>
      <c r="DH34" s="626"/>
      <c r="DI34" s="626"/>
      <c r="DJ34" s="626"/>
      <c r="DK34" s="627"/>
      <c r="DL34" s="634">
        <v>430168</v>
      </c>
      <c r="DM34" s="626"/>
      <c r="DN34" s="626"/>
      <c r="DO34" s="626"/>
      <c r="DP34" s="626"/>
      <c r="DQ34" s="626"/>
      <c r="DR34" s="626"/>
      <c r="DS34" s="626"/>
      <c r="DT34" s="626"/>
      <c r="DU34" s="626"/>
      <c r="DV34" s="627"/>
      <c r="DW34" s="630">
        <v>14.4</v>
      </c>
      <c r="DX34" s="656"/>
      <c r="DY34" s="656"/>
      <c r="DZ34" s="656"/>
      <c r="EA34" s="656"/>
      <c r="EB34" s="656"/>
      <c r="EC34" s="657"/>
    </row>
    <row r="35" spans="2:133" ht="11.25" customHeight="1" x14ac:dyDescent="0.2">
      <c r="B35" s="622" t="s">
        <v>311</v>
      </c>
      <c r="C35" s="623"/>
      <c r="D35" s="623"/>
      <c r="E35" s="623"/>
      <c r="F35" s="623"/>
      <c r="G35" s="623"/>
      <c r="H35" s="623"/>
      <c r="I35" s="623"/>
      <c r="J35" s="623"/>
      <c r="K35" s="623"/>
      <c r="L35" s="623"/>
      <c r="M35" s="623"/>
      <c r="N35" s="623"/>
      <c r="O35" s="623"/>
      <c r="P35" s="623"/>
      <c r="Q35" s="624"/>
      <c r="R35" s="625">
        <v>212734</v>
      </c>
      <c r="S35" s="626"/>
      <c r="T35" s="626"/>
      <c r="U35" s="626"/>
      <c r="V35" s="626"/>
      <c r="W35" s="626"/>
      <c r="X35" s="626"/>
      <c r="Y35" s="627"/>
      <c r="Z35" s="628">
        <v>4.0999999999999996</v>
      </c>
      <c r="AA35" s="628"/>
      <c r="AB35" s="628"/>
      <c r="AC35" s="628"/>
      <c r="AD35" s="629" t="s">
        <v>122</v>
      </c>
      <c r="AE35" s="629"/>
      <c r="AF35" s="629"/>
      <c r="AG35" s="629"/>
      <c r="AH35" s="629"/>
      <c r="AI35" s="629"/>
      <c r="AJ35" s="629"/>
      <c r="AK35" s="629"/>
      <c r="AL35" s="630" t="s">
        <v>122</v>
      </c>
      <c r="AM35" s="631"/>
      <c r="AN35" s="631"/>
      <c r="AO35" s="632"/>
      <c r="AP35" s="210"/>
      <c r="AQ35" s="607" t="s">
        <v>312</v>
      </c>
      <c r="AR35" s="608"/>
      <c r="AS35" s="608"/>
      <c r="AT35" s="608"/>
      <c r="AU35" s="608"/>
      <c r="AV35" s="608"/>
      <c r="AW35" s="608"/>
      <c r="AX35" s="608"/>
      <c r="AY35" s="608"/>
      <c r="AZ35" s="608"/>
      <c r="BA35" s="608"/>
      <c r="BB35" s="608"/>
      <c r="BC35" s="608"/>
      <c r="BD35" s="608"/>
      <c r="BE35" s="608"/>
      <c r="BF35" s="609"/>
      <c r="BG35" s="607" t="s">
        <v>313</v>
      </c>
      <c r="BH35" s="608"/>
      <c r="BI35" s="608"/>
      <c r="BJ35" s="608"/>
      <c r="BK35" s="608"/>
      <c r="BL35" s="608"/>
      <c r="BM35" s="608"/>
      <c r="BN35" s="608"/>
      <c r="BO35" s="608"/>
      <c r="BP35" s="608"/>
      <c r="BQ35" s="608"/>
      <c r="BR35" s="608"/>
      <c r="BS35" s="608"/>
      <c r="BT35" s="608"/>
      <c r="BU35" s="608"/>
      <c r="BV35" s="608"/>
      <c r="BW35" s="608"/>
      <c r="BX35" s="608"/>
      <c r="BY35" s="608"/>
      <c r="BZ35" s="608"/>
      <c r="CA35" s="608"/>
      <c r="CB35" s="609"/>
      <c r="CD35" s="622" t="s">
        <v>314</v>
      </c>
      <c r="CE35" s="623"/>
      <c r="CF35" s="623"/>
      <c r="CG35" s="623"/>
      <c r="CH35" s="623"/>
      <c r="CI35" s="623"/>
      <c r="CJ35" s="623"/>
      <c r="CK35" s="623"/>
      <c r="CL35" s="623"/>
      <c r="CM35" s="623"/>
      <c r="CN35" s="623"/>
      <c r="CO35" s="623"/>
      <c r="CP35" s="623"/>
      <c r="CQ35" s="624"/>
      <c r="CR35" s="625">
        <v>49049</v>
      </c>
      <c r="CS35" s="658"/>
      <c r="CT35" s="658"/>
      <c r="CU35" s="658"/>
      <c r="CV35" s="658"/>
      <c r="CW35" s="658"/>
      <c r="CX35" s="658"/>
      <c r="CY35" s="659"/>
      <c r="CZ35" s="630">
        <v>1</v>
      </c>
      <c r="DA35" s="656"/>
      <c r="DB35" s="656"/>
      <c r="DC35" s="660"/>
      <c r="DD35" s="634">
        <v>38941</v>
      </c>
      <c r="DE35" s="658"/>
      <c r="DF35" s="658"/>
      <c r="DG35" s="658"/>
      <c r="DH35" s="658"/>
      <c r="DI35" s="658"/>
      <c r="DJ35" s="658"/>
      <c r="DK35" s="659"/>
      <c r="DL35" s="634">
        <v>18105</v>
      </c>
      <c r="DM35" s="658"/>
      <c r="DN35" s="658"/>
      <c r="DO35" s="658"/>
      <c r="DP35" s="658"/>
      <c r="DQ35" s="658"/>
      <c r="DR35" s="658"/>
      <c r="DS35" s="658"/>
      <c r="DT35" s="658"/>
      <c r="DU35" s="658"/>
      <c r="DV35" s="659"/>
      <c r="DW35" s="630">
        <v>0.6</v>
      </c>
      <c r="DX35" s="656"/>
      <c r="DY35" s="656"/>
      <c r="DZ35" s="656"/>
      <c r="EA35" s="656"/>
      <c r="EB35" s="656"/>
      <c r="EC35" s="657"/>
    </row>
    <row r="36" spans="2:133" ht="11.25" customHeight="1" x14ac:dyDescent="0.2">
      <c r="B36" s="622" t="s">
        <v>315</v>
      </c>
      <c r="C36" s="623"/>
      <c r="D36" s="623"/>
      <c r="E36" s="623"/>
      <c r="F36" s="623"/>
      <c r="G36" s="623"/>
      <c r="H36" s="623"/>
      <c r="I36" s="623"/>
      <c r="J36" s="623"/>
      <c r="K36" s="623"/>
      <c r="L36" s="623"/>
      <c r="M36" s="623"/>
      <c r="N36" s="623"/>
      <c r="O36" s="623"/>
      <c r="P36" s="623"/>
      <c r="Q36" s="624"/>
      <c r="R36" s="625">
        <v>279191</v>
      </c>
      <c r="S36" s="626"/>
      <c r="T36" s="626"/>
      <c r="U36" s="626"/>
      <c r="V36" s="626"/>
      <c r="W36" s="626"/>
      <c r="X36" s="626"/>
      <c r="Y36" s="627"/>
      <c r="Z36" s="628">
        <v>5.3</v>
      </c>
      <c r="AA36" s="628"/>
      <c r="AB36" s="628"/>
      <c r="AC36" s="628"/>
      <c r="AD36" s="629" t="s">
        <v>122</v>
      </c>
      <c r="AE36" s="629"/>
      <c r="AF36" s="629"/>
      <c r="AG36" s="629"/>
      <c r="AH36" s="629"/>
      <c r="AI36" s="629"/>
      <c r="AJ36" s="629"/>
      <c r="AK36" s="629"/>
      <c r="AL36" s="630" t="s">
        <v>122</v>
      </c>
      <c r="AM36" s="631"/>
      <c r="AN36" s="631"/>
      <c r="AO36" s="632"/>
      <c r="AP36" s="210"/>
      <c r="AQ36" s="691" t="s">
        <v>316</v>
      </c>
      <c r="AR36" s="692"/>
      <c r="AS36" s="692"/>
      <c r="AT36" s="692"/>
      <c r="AU36" s="692"/>
      <c r="AV36" s="692"/>
      <c r="AW36" s="692"/>
      <c r="AX36" s="692"/>
      <c r="AY36" s="693"/>
      <c r="AZ36" s="614">
        <v>927736</v>
      </c>
      <c r="BA36" s="615"/>
      <c r="BB36" s="615"/>
      <c r="BC36" s="615"/>
      <c r="BD36" s="615"/>
      <c r="BE36" s="615"/>
      <c r="BF36" s="687"/>
      <c r="BG36" s="611" t="s">
        <v>317</v>
      </c>
      <c r="BH36" s="612"/>
      <c r="BI36" s="612"/>
      <c r="BJ36" s="612"/>
      <c r="BK36" s="612"/>
      <c r="BL36" s="612"/>
      <c r="BM36" s="612"/>
      <c r="BN36" s="612"/>
      <c r="BO36" s="612"/>
      <c r="BP36" s="612"/>
      <c r="BQ36" s="612"/>
      <c r="BR36" s="612"/>
      <c r="BS36" s="612"/>
      <c r="BT36" s="612"/>
      <c r="BU36" s="613"/>
      <c r="BV36" s="614">
        <v>81423</v>
      </c>
      <c r="BW36" s="615"/>
      <c r="BX36" s="615"/>
      <c r="BY36" s="615"/>
      <c r="BZ36" s="615"/>
      <c r="CA36" s="615"/>
      <c r="CB36" s="687"/>
      <c r="CD36" s="622" t="s">
        <v>318</v>
      </c>
      <c r="CE36" s="623"/>
      <c r="CF36" s="623"/>
      <c r="CG36" s="623"/>
      <c r="CH36" s="623"/>
      <c r="CI36" s="623"/>
      <c r="CJ36" s="623"/>
      <c r="CK36" s="623"/>
      <c r="CL36" s="623"/>
      <c r="CM36" s="623"/>
      <c r="CN36" s="623"/>
      <c r="CO36" s="623"/>
      <c r="CP36" s="623"/>
      <c r="CQ36" s="624"/>
      <c r="CR36" s="625">
        <v>754150</v>
      </c>
      <c r="CS36" s="626"/>
      <c r="CT36" s="626"/>
      <c r="CU36" s="626"/>
      <c r="CV36" s="626"/>
      <c r="CW36" s="626"/>
      <c r="CX36" s="626"/>
      <c r="CY36" s="627"/>
      <c r="CZ36" s="630">
        <v>15</v>
      </c>
      <c r="DA36" s="656"/>
      <c r="DB36" s="656"/>
      <c r="DC36" s="660"/>
      <c r="DD36" s="634">
        <v>708836</v>
      </c>
      <c r="DE36" s="626"/>
      <c r="DF36" s="626"/>
      <c r="DG36" s="626"/>
      <c r="DH36" s="626"/>
      <c r="DI36" s="626"/>
      <c r="DJ36" s="626"/>
      <c r="DK36" s="627"/>
      <c r="DL36" s="634">
        <v>500336</v>
      </c>
      <c r="DM36" s="626"/>
      <c r="DN36" s="626"/>
      <c r="DO36" s="626"/>
      <c r="DP36" s="626"/>
      <c r="DQ36" s="626"/>
      <c r="DR36" s="626"/>
      <c r="DS36" s="626"/>
      <c r="DT36" s="626"/>
      <c r="DU36" s="626"/>
      <c r="DV36" s="627"/>
      <c r="DW36" s="630">
        <v>16.8</v>
      </c>
      <c r="DX36" s="656"/>
      <c r="DY36" s="656"/>
      <c r="DZ36" s="656"/>
      <c r="EA36" s="656"/>
      <c r="EB36" s="656"/>
      <c r="EC36" s="657"/>
    </row>
    <row r="37" spans="2:133" ht="11.25" customHeight="1" x14ac:dyDescent="0.2">
      <c r="B37" s="622" t="s">
        <v>319</v>
      </c>
      <c r="C37" s="623"/>
      <c r="D37" s="623"/>
      <c r="E37" s="623"/>
      <c r="F37" s="623"/>
      <c r="G37" s="623"/>
      <c r="H37" s="623"/>
      <c r="I37" s="623"/>
      <c r="J37" s="623"/>
      <c r="K37" s="623"/>
      <c r="L37" s="623"/>
      <c r="M37" s="623"/>
      <c r="N37" s="623"/>
      <c r="O37" s="623"/>
      <c r="P37" s="623"/>
      <c r="Q37" s="624"/>
      <c r="R37" s="625">
        <v>263264</v>
      </c>
      <c r="S37" s="626"/>
      <c r="T37" s="626"/>
      <c r="U37" s="626"/>
      <c r="V37" s="626"/>
      <c r="W37" s="626"/>
      <c r="X37" s="626"/>
      <c r="Y37" s="627"/>
      <c r="Z37" s="628">
        <v>5</v>
      </c>
      <c r="AA37" s="628"/>
      <c r="AB37" s="628"/>
      <c r="AC37" s="628"/>
      <c r="AD37" s="629">
        <v>194</v>
      </c>
      <c r="AE37" s="629"/>
      <c r="AF37" s="629"/>
      <c r="AG37" s="629"/>
      <c r="AH37" s="629"/>
      <c r="AI37" s="629"/>
      <c r="AJ37" s="629"/>
      <c r="AK37" s="629"/>
      <c r="AL37" s="630">
        <v>0</v>
      </c>
      <c r="AM37" s="631"/>
      <c r="AN37" s="631"/>
      <c r="AO37" s="632"/>
      <c r="AQ37" s="688" t="s">
        <v>320</v>
      </c>
      <c r="AR37" s="689"/>
      <c r="AS37" s="689"/>
      <c r="AT37" s="689"/>
      <c r="AU37" s="689"/>
      <c r="AV37" s="689"/>
      <c r="AW37" s="689"/>
      <c r="AX37" s="689"/>
      <c r="AY37" s="690"/>
      <c r="AZ37" s="625">
        <v>289400</v>
      </c>
      <c r="BA37" s="626"/>
      <c r="BB37" s="626"/>
      <c r="BC37" s="626"/>
      <c r="BD37" s="658"/>
      <c r="BE37" s="658"/>
      <c r="BF37" s="680"/>
      <c r="BG37" s="622" t="s">
        <v>321</v>
      </c>
      <c r="BH37" s="623"/>
      <c r="BI37" s="623"/>
      <c r="BJ37" s="623"/>
      <c r="BK37" s="623"/>
      <c r="BL37" s="623"/>
      <c r="BM37" s="623"/>
      <c r="BN37" s="623"/>
      <c r="BO37" s="623"/>
      <c r="BP37" s="623"/>
      <c r="BQ37" s="623"/>
      <c r="BR37" s="623"/>
      <c r="BS37" s="623"/>
      <c r="BT37" s="623"/>
      <c r="BU37" s="624"/>
      <c r="BV37" s="625">
        <v>71697</v>
      </c>
      <c r="BW37" s="626"/>
      <c r="BX37" s="626"/>
      <c r="BY37" s="626"/>
      <c r="BZ37" s="626"/>
      <c r="CA37" s="626"/>
      <c r="CB37" s="635"/>
      <c r="CD37" s="622" t="s">
        <v>322</v>
      </c>
      <c r="CE37" s="623"/>
      <c r="CF37" s="623"/>
      <c r="CG37" s="623"/>
      <c r="CH37" s="623"/>
      <c r="CI37" s="623"/>
      <c r="CJ37" s="623"/>
      <c r="CK37" s="623"/>
      <c r="CL37" s="623"/>
      <c r="CM37" s="623"/>
      <c r="CN37" s="623"/>
      <c r="CO37" s="623"/>
      <c r="CP37" s="623"/>
      <c r="CQ37" s="624"/>
      <c r="CR37" s="625">
        <v>322354</v>
      </c>
      <c r="CS37" s="658"/>
      <c r="CT37" s="658"/>
      <c r="CU37" s="658"/>
      <c r="CV37" s="658"/>
      <c r="CW37" s="658"/>
      <c r="CX37" s="658"/>
      <c r="CY37" s="659"/>
      <c r="CZ37" s="630">
        <v>6.4</v>
      </c>
      <c r="DA37" s="656"/>
      <c r="DB37" s="656"/>
      <c r="DC37" s="660"/>
      <c r="DD37" s="634">
        <v>322354</v>
      </c>
      <c r="DE37" s="658"/>
      <c r="DF37" s="658"/>
      <c r="DG37" s="658"/>
      <c r="DH37" s="658"/>
      <c r="DI37" s="658"/>
      <c r="DJ37" s="658"/>
      <c r="DK37" s="659"/>
      <c r="DL37" s="634">
        <v>275199</v>
      </c>
      <c r="DM37" s="658"/>
      <c r="DN37" s="658"/>
      <c r="DO37" s="658"/>
      <c r="DP37" s="658"/>
      <c r="DQ37" s="658"/>
      <c r="DR37" s="658"/>
      <c r="DS37" s="658"/>
      <c r="DT37" s="658"/>
      <c r="DU37" s="658"/>
      <c r="DV37" s="659"/>
      <c r="DW37" s="630">
        <v>9.1999999999999993</v>
      </c>
      <c r="DX37" s="656"/>
      <c r="DY37" s="656"/>
      <c r="DZ37" s="656"/>
      <c r="EA37" s="656"/>
      <c r="EB37" s="656"/>
      <c r="EC37" s="657"/>
    </row>
    <row r="38" spans="2:133" ht="11.25" customHeight="1" x14ac:dyDescent="0.2">
      <c r="B38" s="622" t="s">
        <v>323</v>
      </c>
      <c r="C38" s="623"/>
      <c r="D38" s="623"/>
      <c r="E38" s="623"/>
      <c r="F38" s="623"/>
      <c r="G38" s="623"/>
      <c r="H38" s="623"/>
      <c r="I38" s="623"/>
      <c r="J38" s="623"/>
      <c r="K38" s="623"/>
      <c r="L38" s="623"/>
      <c r="M38" s="623"/>
      <c r="N38" s="623"/>
      <c r="O38" s="623"/>
      <c r="P38" s="623"/>
      <c r="Q38" s="624"/>
      <c r="R38" s="625">
        <v>574109</v>
      </c>
      <c r="S38" s="626"/>
      <c r="T38" s="626"/>
      <c r="U38" s="626"/>
      <c r="V38" s="626"/>
      <c r="W38" s="626"/>
      <c r="X38" s="626"/>
      <c r="Y38" s="627"/>
      <c r="Z38" s="628">
        <v>11</v>
      </c>
      <c r="AA38" s="628"/>
      <c r="AB38" s="628"/>
      <c r="AC38" s="628"/>
      <c r="AD38" s="629" t="s">
        <v>122</v>
      </c>
      <c r="AE38" s="629"/>
      <c r="AF38" s="629"/>
      <c r="AG38" s="629"/>
      <c r="AH38" s="629"/>
      <c r="AI38" s="629"/>
      <c r="AJ38" s="629"/>
      <c r="AK38" s="629"/>
      <c r="AL38" s="630" t="s">
        <v>122</v>
      </c>
      <c r="AM38" s="631"/>
      <c r="AN38" s="631"/>
      <c r="AO38" s="632"/>
      <c r="AQ38" s="688" t="s">
        <v>324</v>
      </c>
      <c r="AR38" s="689"/>
      <c r="AS38" s="689"/>
      <c r="AT38" s="689"/>
      <c r="AU38" s="689"/>
      <c r="AV38" s="689"/>
      <c r="AW38" s="689"/>
      <c r="AX38" s="689"/>
      <c r="AY38" s="690"/>
      <c r="AZ38" s="625">
        <v>6581</v>
      </c>
      <c r="BA38" s="626"/>
      <c r="BB38" s="626"/>
      <c r="BC38" s="626"/>
      <c r="BD38" s="658"/>
      <c r="BE38" s="658"/>
      <c r="BF38" s="680"/>
      <c r="BG38" s="622" t="s">
        <v>325</v>
      </c>
      <c r="BH38" s="623"/>
      <c r="BI38" s="623"/>
      <c r="BJ38" s="623"/>
      <c r="BK38" s="623"/>
      <c r="BL38" s="623"/>
      <c r="BM38" s="623"/>
      <c r="BN38" s="623"/>
      <c r="BO38" s="623"/>
      <c r="BP38" s="623"/>
      <c r="BQ38" s="623"/>
      <c r="BR38" s="623"/>
      <c r="BS38" s="623"/>
      <c r="BT38" s="623"/>
      <c r="BU38" s="624"/>
      <c r="BV38" s="625">
        <v>843</v>
      </c>
      <c r="BW38" s="626"/>
      <c r="BX38" s="626"/>
      <c r="BY38" s="626"/>
      <c r="BZ38" s="626"/>
      <c r="CA38" s="626"/>
      <c r="CB38" s="635"/>
      <c r="CD38" s="622" t="s">
        <v>326</v>
      </c>
      <c r="CE38" s="623"/>
      <c r="CF38" s="623"/>
      <c r="CG38" s="623"/>
      <c r="CH38" s="623"/>
      <c r="CI38" s="623"/>
      <c r="CJ38" s="623"/>
      <c r="CK38" s="623"/>
      <c r="CL38" s="623"/>
      <c r="CM38" s="623"/>
      <c r="CN38" s="623"/>
      <c r="CO38" s="623"/>
      <c r="CP38" s="623"/>
      <c r="CQ38" s="624"/>
      <c r="CR38" s="625">
        <v>631755</v>
      </c>
      <c r="CS38" s="626"/>
      <c r="CT38" s="626"/>
      <c r="CU38" s="626"/>
      <c r="CV38" s="626"/>
      <c r="CW38" s="626"/>
      <c r="CX38" s="626"/>
      <c r="CY38" s="627"/>
      <c r="CZ38" s="630">
        <v>12.6</v>
      </c>
      <c r="DA38" s="656"/>
      <c r="DB38" s="656"/>
      <c r="DC38" s="660"/>
      <c r="DD38" s="634">
        <v>575688</v>
      </c>
      <c r="DE38" s="626"/>
      <c r="DF38" s="626"/>
      <c r="DG38" s="626"/>
      <c r="DH38" s="626"/>
      <c r="DI38" s="626"/>
      <c r="DJ38" s="626"/>
      <c r="DK38" s="627"/>
      <c r="DL38" s="634">
        <v>568302</v>
      </c>
      <c r="DM38" s="626"/>
      <c r="DN38" s="626"/>
      <c r="DO38" s="626"/>
      <c r="DP38" s="626"/>
      <c r="DQ38" s="626"/>
      <c r="DR38" s="626"/>
      <c r="DS38" s="626"/>
      <c r="DT38" s="626"/>
      <c r="DU38" s="626"/>
      <c r="DV38" s="627"/>
      <c r="DW38" s="630">
        <v>19</v>
      </c>
      <c r="DX38" s="656"/>
      <c r="DY38" s="656"/>
      <c r="DZ38" s="656"/>
      <c r="EA38" s="656"/>
      <c r="EB38" s="656"/>
      <c r="EC38" s="657"/>
    </row>
    <row r="39" spans="2:133" ht="11.25" customHeight="1" x14ac:dyDescent="0.2">
      <c r="B39" s="622" t="s">
        <v>327</v>
      </c>
      <c r="C39" s="623"/>
      <c r="D39" s="623"/>
      <c r="E39" s="623"/>
      <c r="F39" s="623"/>
      <c r="G39" s="623"/>
      <c r="H39" s="623"/>
      <c r="I39" s="623"/>
      <c r="J39" s="623"/>
      <c r="K39" s="623"/>
      <c r="L39" s="623"/>
      <c r="M39" s="623"/>
      <c r="N39" s="623"/>
      <c r="O39" s="623"/>
      <c r="P39" s="623"/>
      <c r="Q39" s="624"/>
      <c r="R39" s="625" t="s">
        <v>122</v>
      </c>
      <c r="S39" s="626"/>
      <c r="T39" s="626"/>
      <c r="U39" s="626"/>
      <c r="V39" s="626"/>
      <c r="W39" s="626"/>
      <c r="X39" s="626"/>
      <c r="Y39" s="627"/>
      <c r="Z39" s="628" t="s">
        <v>122</v>
      </c>
      <c r="AA39" s="628"/>
      <c r="AB39" s="628"/>
      <c r="AC39" s="628"/>
      <c r="AD39" s="629" t="s">
        <v>122</v>
      </c>
      <c r="AE39" s="629"/>
      <c r="AF39" s="629"/>
      <c r="AG39" s="629"/>
      <c r="AH39" s="629"/>
      <c r="AI39" s="629"/>
      <c r="AJ39" s="629"/>
      <c r="AK39" s="629"/>
      <c r="AL39" s="630" t="s">
        <v>122</v>
      </c>
      <c r="AM39" s="631"/>
      <c r="AN39" s="631"/>
      <c r="AO39" s="632"/>
      <c r="AQ39" s="688" t="s">
        <v>328</v>
      </c>
      <c r="AR39" s="689"/>
      <c r="AS39" s="689"/>
      <c r="AT39" s="689"/>
      <c r="AU39" s="689"/>
      <c r="AV39" s="689"/>
      <c r="AW39" s="689"/>
      <c r="AX39" s="689"/>
      <c r="AY39" s="690"/>
      <c r="AZ39" s="625" t="s">
        <v>122</v>
      </c>
      <c r="BA39" s="626"/>
      <c r="BB39" s="626"/>
      <c r="BC39" s="626"/>
      <c r="BD39" s="658"/>
      <c r="BE39" s="658"/>
      <c r="BF39" s="680"/>
      <c r="BG39" s="622" t="s">
        <v>329</v>
      </c>
      <c r="BH39" s="623"/>
      <c r="BI39" s="623"/>
      <c r="BJ39" s="623"/>
      <c r="BK39" s="623"/>
      <c r="BL39" s="623"/>
      <c r="BM39" s="623"/>
      <c r="BN39" s="623"/>
      <c r="BO39" s="623"/>
      <c r="BP39" s="623"/>
      <c r="BQ39" s="623"/>
      <c r="BR39" s="623"/>
      <c r="BS39" s="623"/>
      <c r="BT39" s="623"/>
      <c r="BU39" s="624"/>
      <c r="BV39" s="625">
        <v>1220</v>
      </c>
      <c r="BW39" s="626"/>
      <c r="BX39" s="626"/>
      <c r="BY39" s="626"/>
      <c r="BZ39" s="626"/>
      <c r="CA39" s="626"/>
      <c r="CB39" s="635"/>
      <c r="CD39" s="622" t="s">
        <v>330</v>
      </c>
      <c r="CE39" s="623"/>
      <c r="CF39" s="623"/>
      <c r="CG39" s="623"/>
      <c r="CH39" s="623"/>
      <c r="CI39" s="623"/>
      <c r="CJ39" s="623"/>
      <c r="CK39" s="623"/>
      <c r="CL39" s="623"/>
      <c r="CM39" s="623"/>
      <c r="CN39" s="623"/>
      <c r="CO39" s="623"/>
      <c r="CP39" s="623"/>
      <c r="CQ39" s="624"/>
      <c r="CR39" s="625">
        <v>45421</v>
      </c>
      <c r="CS39" s="658"/>
      <c r="CT39" s="658"/>
      <c r="CU39" s="658"/>
      <c r="CV39" s="658"/>
      <c r="CW39" s="658"/>
      <c r="CX39" s="658"/>
      <c r="CY39" s="659"/>
      <c r="CZ39" s="630">
        <v>0.9</v>
      </c>
      <c r="DA39" s="656"/>
      <c r="DB39" s="656"/>
      <c r="DC39" s="660"/>
      <c r="DD39" s="634">
        <v>41822</v>
      </c>
      <c r="DE39" s="658"/>
      <c r="DF39" s="658"/>
      <c r="DG39" s="658"/>
      <c r="DH39" s="658"/>
      <c r="DI39" s="658"/>
      <c r="DJ39" s="658"/>
      <c r="DK39" s="659"/>
      <c r="DL39" s="634" t="s">
        <v>122</v>
      </c>
      <c r="DM39" s="658"/>
      <c r="DN39" s="658"/>
      <c r="DO39" s="658"/>
      <c r="DP39" s="658"/>
      <c r="DQ39" s="658"/>
      <c r="DR39" s="658"/>
      <c r="DS39" s="658"/>
      <c r="DT39" s="658"/>
      <c r="DU39" s="658"/>
      <c r="DV39" s="659"/>
      <c r="DW39" s="630" t="s">
        <v>122</v>
      </c>
      <c r="DX39" s="656"/>
      <c r="DY39" s="656"/>
      <c r="DZ39" s="656"/>
      <c r="EA39" s="656"/>
      <c r="EB39" s="656"/>
      <c r="EC39" s="657"/>
    </row>
    <row r="40" spans="2:133" ht="11.25" customHeight="1" x14ac:dyDescent="0.2">
      <c r="B40" s="622" t="s">
        <v>331</v>
      </c>
      <c r="C40" s="623"/>
      <c r="D40" s="623"/>
      <c r="E40" s="623"/>
      <c r="F40" s="623"/>
      <c r="G40" s="623"/>
      <c r="H40" s="623"/>
      <c r="I40" s="623"/>
      <c r="J40" s="623"/>
      <c r="K40" s="623"/>
      <c r="L40" s="623"/>
      <c r="M40" s="623"/>
      <c r="N40" s="623"/>
      <c r="O40" s="623"/>
      <c r="P40" s="623"/>
      <c r="Q40" s="624"/>
      <c r="R40" s="625">
        <v>9609</v>
      </c>
      <c r="S40" s="626"/>
      <c r="T40" s="626"/>
      <c r="U40" s="626"/>
      <c r="V40" s="626"/>
      <c r="W40" s="626"/>
      <c r="X40" s="626"/>
      <c r="Y40" s="627"/>
      <c r="Z40" s="628">
        <v>0.2</v>
      </c>
      <c r="AA40" s="628"/>
      <c r="AB40" s="628"/>
      <c r="AC40" s="628"/>
      <c r="AD40" s="629" t="s">
        <v>122</v>
      </c>
      <c r="AE40" s="629"/>
      <c r="AF40" s="629"/>
      <c r="AG40" s="629"/>
      <c r="AH40" s="629"/>
      <c r="AI40" s="629"/>
      <c r="AJ40" s="629"/>
      <c r="AK40" s="629"/>
      <c r="AL40" s="630" t="s">
        <v>122</v>
      </c>
      <c r="AM40" s="631"/>
      <c r="AN40" s="631"/>
      <c r="AO40" s="632"/>
      <c r="AQ40" s="688" t="s">
        <v>332</v>
      </c>
      <c r="AR40" s="689"/>
      <c r="AS40" s="689"/>
      <c r="AT40" s="689"/>
      <c r="AU40" s="689"/>
      <c r="AV40" s="689"/>
      <c r="AW40" s="689"/>
      <c r="AX40" s="689"/>
      <c r="AY40" s="690"/>
      <c r="AZ40" s="625" t="s">
        <v>122</v>
      </c>
      <c r="BA40" s="626"/>
      <c r="BB40" s="626"/>
      <c r="BC40" s="626"/>
      <c r="BD40" s="658"/>
      <c r="BE40" s="658"/>
      <c r="BF40" s="680"/>
      <c r="BG40" s="673" t="s">
        <v>333</v>
      </c>
      <c r="BH40" s="674"/>
      <c r="BI40" s="674"/>
      <c r="BJ40" s="674"/>
      <c r="BK40" s="674"/>
      <c r="BL40" s="211"/>
      <c r="BM40" s="623" t="s">
        <v>334</v>
      </c>
      <c r="BN40" s="623"/>
      <c r="BO40" s="623"/>
      <c r="BP40" s="623"/>
      <c r="BQ40" s="623"/>
      <c r="BR40" s="623"/>
      <c r="BS40" s="623"/>
      <c r="BT40" s="623"/>
      <c r="BU40" s="624"/>
      <c r="BV40" s="625">
        <v>95</v>
      </c>
      <c r="BW40" s="626"/>
      <c r="BX40" s="626"/>
      <c r="BY40" s="626"/>
      <c r="BZ40" s="626"/>
      <c r="CA40" s="626"/>
      <c r="CB40" s="635"/>
      <c r="CD40" s="622" t="s">
        <v>335</v>
      </c>
      <c r="CE40" s="623"/>
      <c r="CF40" s="623"/>
      <c r="CG40" s="623"/>
      <c r="CH40" s="623"/>
      <c r="CI40" s="623"/>
      <c r="CJ40" s="623"/>
      <c r="CK40" s="623"/>
      <c r="CL40" s="623"/>
      <c r="CM40" s="623"/>
      <c r="CN40" s="623"/>
      <c r="CO40" s="623"/>
      <c r="CP40" s="623"/>
      <c r="CQ40" s="624"/>
      <c r="CR40" s="625">
        <v>109904</v>
      </c>
      <c r="CS40" s="626"/>
      <c r="CT40" s="626"/>
      <c r="CU40" s="626"/>
      <c r="CV40" s="626"/>
      <c r="CW40" s="626"/>
      <c r="CX40" s="626"/>
      <c r="CY40" s="627"/>
      <c r="CZ40" s="630">
        <v>2.2000000000000002</v>
      </c>
      <c r="DA40" s="656"/>
      <c r="DB40" s="656"/>
      <c r="DC40" s="660"/>
      <c r="DD40" s="634">
        <v>105904</v>
      </c>
      <c r="DE40" s="626"/>
      <c r="DF40" s="626"/>
      <c r="DG40" s="626"/>
      <c r="DH40" s="626"/>
      <c r="DI40" s="626"/>
      <c r="DJ40" s="626"/>
      <c r="DK40" s="627"/>
      <c r="DL40" s="634" t="s">
        <v>122</v>
      </c>
      <c r="DM40" s="626"/>
      <c r="DN40" s="626"/>
      <c r="DO40" s="626"/>
      <c r="DP40" s="626"/>
      <c r="DQ40" s="626"/>
      <c r="DR40" s="626"/>
      <c r="DS40" s="626"/>
      <c r="DT40" s="626"/>
      <c r="DU40" s="626"/>
      <c r="DV40" s="627"/>
      <c r="DW40" s="630" t="s">
        <v>122</v>
      </c>
      <c r="DX40" s="656"/>
      <c r="DY40" s="656"/>
      <c r="DZ40" s="656"/>
      <c r="EA40" s="656"/>
      <c r="EB40" s="656"/>
      <c r="EC40" s="657"/>
    </row>
    <row r="41" spans="2:133" ht="11.25" customHeight="1" x14ac:dyDescent="0.2">
      <c r="B41" s="646" t="s">
        <v>336</v>
      </c>
      <c r="C41" s="647"/>
      <c r="D41" s="647"/>
      <c r="E41" s="647"/>
      <c r="F41" s="647"/>
      <c r="G41" s="647"/>
      <c r="H41" s="647"/>
      <c r="I41" s="647"/>
      <c r="J41" s="647"/>
      <c r="K41" s="647"/>
      <c r="L41" s="647"/>
      <c r="M41" s="647"/>
      <c r="N41" s="647"/>
      <c r="O41" s="647"/>
      <c r="P41" s="647"/>
      <c r="Q41" s="648"/>
      <c r="R41" s="697">
        <v>5225008</v>
      </c>
      <c r="S41" s="698"/>
      <c r="T41" s="698"/>
      <c r="U41" s="698"/>
      <c r="V41" s="698"/>
      <c r="W41" s="698"/>
      <c r="X41" s="698"/>
      <c r="Y41" s="702"/>
      <c r="Z41" s="703">
        <v>100</v>
      </c>
      <c r="AA41" s="703"/>
      <c r="AB41" s="703"/>
      <c r="AC41" s="703"/>
      <c r="AD41" s="704">
        <v>2974038</v>
      </c>
      <c r="AE41" s="704"/>
      <c r="AF41" s="704"/>
      <c r="AG41" s="704"/>
      <c r="AH41" s="704"/>
      <c r="AI41" s="704"/>
      <c r="AJ41" s="704"/>
      <c r="AK41" s="704"/>
      <c r="AL41" s="705">
        <v>100</v>
      </c>
      <c r="AM41" s="685"/>
      <c r="AN41" s="685"/>
      <c r="AO41" s="706"/>
      <c r="AQ41" s="688" t="s">
        <v>337</v>
      </c>
      <c r="AR41" s="689"/>
      <c r="AS41" s="689"/>
      <c r="AT41" s="689"/>
      <c r="AU41" s="689"/>
      <c r="AV41" s="689"/>
      <c r="AW41" s="689"/>
      <c r="AX41" s="689"/>
      <c r="AY41" s="690"/>
      <c r="AZ41" s="625">
        <v>246412</v>
      </c>
      <c r="BA41" s="626"/>
      <c r="BB41" s="626"/>
      <c r="BC41" s="626"/>
      <c r="BD41" s="658"/>
      <c r="BE41" s="658"/>
      <c r="BF41" s="680"/>
      <c r="BG41" s="673"/>
      <c r="BH41" s="674"/>
      <c r="BI41" s="674"/>
      <c r="BJ41" s="674"/>
      <c r="BK41" s="674"/>
      <c r="BL41" s="211"/>
      <c r="BM41" s="623" t="s">
        <v>338</v>
      </c>
      <c r="BN41" s="623"/>
      <c r="BO41" s="623"/>
      <c r="BP41" s="623"/>
      <c r="BQ41" s="623"/>
      <c r="BR41" s="623"/>
      <c r="BS41" s="623"/>
      <c r="BT41" s="623"/>
      <c r="BU41" s="624"/>
      <c r="BV41" s="625">
        <v>2</v>
      </c>
      <c r="BW41" s="626"/>
      <c r="BX41" s="626"/>
      <c r="BY41" s="626"/>
      <c r="BZ41" s="626"/>
      <c r="CA41" s="626"/>
      <c r="CB41" s="635"/>
      <c r="CD41" s="622" t="s">
        <v>339</v>
      </c>
      <c r="CE41" s="623"/>
      <c r="CF41" s="623"/>
      <c r="CG41" s="623"/>
      <c r="CH41" s="623"/>
      <c r="CI41" s="623"/>
      <c r="CJ41" s="623"/>
      <c r="CK41" s="623"/>
      <c r="CL41" s="623"/>
      <c r="CM41" s="623"/>
      <c r="CN41" s="623"/>
      <c r="CO41" s="623"/>
      <c r="CP41" s="623"/>
      <c r="CQ41" s="624"/>
      <c r="CR41" s="625" t="s">
        <v>122</v>
      </c>
      <c r="CS41" s="658"/>
      <c r="CT41" s="658"/>
      <c r="CU41" s="658"/>
      <c r="CV41" s="658"/>
      <c r="CW41" s="658"/>
      <c r="CX41" s="658"/>
      <c r="CY41" s="659"/>
      <c r="CZ41" s="630" t="s">
        <v>122</v>
      </c>
      <c r="DA41" s="656"/>
      <c r="DB41" s="656"/>
      <c r="DC41" s="660"/>
      <c r="DD41" s="634" t="s">
        <v>122</v>
      </c>
      <c r="DE41" s="658"/>
      <c r="DF41" s="658"/>
      <c r="DG41" s="658"/>
      <c r="DH41" s="658"/>
      <c r="DI41" s="658"/>
      <c r="DJ41" s="658"/>
      <c r="DK41" s="659"/>
      <c r="DL41" s="708"/>
      <c r="DM41" s="709"/>
      <c r="DN41" s="709"/>
      <c r="DO41" s="709"/>
      <c r="DP41" s="709"/>
      <c r="DQ41" s="709"/>
      <c r="DR41" s="709"/>
      <c r="DS41" s="709"/>
      <c r="DT41" s="709"/>
      <c r="DU41" s="709"/>
      <c r="DV41" s="710"/>
      <c r="DW41" s="699"/>
      <c r="DX41" s="700"/>
      <c r="DY41" s="700"/>
      <c r="DZ41" s="700"/>
      <c r="EA41" s="700"/>
      <c r="EB41" s="700"/>
      <c r="EC41" s="701"/>
    </row>
    <row r="42" spans="2:133" ht="11.25" customHeight="1" x14ac:dyDescent="0.2">
      <c r="AQ42" s="694" t="s">
        <v>340</v>
      </c>
      <c r="AR42" s="695"/>
      <c r="AS42" s="695"/>
      <c r="AT42" s="695"/>
      <c r="AU42" s="695"/>
      <c r="AV42" s="695"/>
      <c r="AW42" s="695"/>
      <c r="AX42" s="695"/>
      <c r="AY42" s="696"/>
      <c r="AZ42" s="697">
        <v>385343</v>
      </c>
      <c r="BA42" s="698"/>
      <c r="BB42" s="698"/>
      <c r="BC42" s="698"/>
      <c r="BD42" s="684"/>
      <c r="BE42" s="684"/>
      <c r="BF42" s="686"/>
      <c r="BG42" s="675"/>
      <c r="BH42" s="676"/>
      <c r="BI42" s="676"/>
      <c r="BJ42" s="676"/>
      <c r="BK42" s="676"/>
      <c r="BL42" s="212"/>
      <c r="BM42" s="647" t="s">
        <v>341</v>
      </c>
      <c r="BN42" s="647"/>
      <c r="BO42" s="647"/>
      <c r="BP42" s="647"/>
      <c r="BQ42" s="647"/>
      <c r="BR42" s="647"/>
      <c r="BS42" s="647"/>
      <c r="BT42" s="647"/>
      <c r="BU42" s="648"/>
      <c r="BV42" s="697">
        <v>366</v>
      </c>
      <c r="BW42" s="698"/>
      <c r="BX42" s="698"/>
      <c r="BY42" s="698"/>
      <c r="BZ42" s="698"/>
      <c r="CA42" s="698"/>
      <c r="CB42" s="707"/>
      <c r="CD42" s="622" t="s">
        <v>342</v>
      </c>
      <c r="CE42" s="623"/>
      <c r="CF42" s="623"/>
      <c r="CG42" s="623"/>
      <c r="CH42" s="623"/>
      <c r="CI42" s="623"/>
      <c r="CJ42" s="623"/>
      <c r="CK42" s="623"/>
      <c r="CL42" s="623"/>
      <c r="CM42" s="623"/>
      <c r="CN42" s="623"/>
      <c r="CO42" s="623"/>
      <c r="CP42" s="623"/>
      <c r="CQ42" s="624"/>
      <c r="CR42" s="625">
        <v>743706</v>
      </c>
      <c r="CS42" s="658"/>
      <c r="CT42" s="658"/>
      <c r="CU42" s="658"/>
      <c r="CV42" s="658"/>
      <c r="CW42" s="658"/>
      <c r="CX42" s="658"/>
      <c r="CY42" s="659"/>
      <c r="CZ42" s="630">
        <v>14.8</v>
      </c>
      <c r="DA42" s="656"/>
      <c r="DB42" s="656"/>
      <c r="DC42" s="660"/>
      <c r="DD42" s="634">
        <v>112697</v>
      </c>
      <c r="DE42" s="658"/>
      <c r="DF42" s="658"/>
      <c r="DG42" s="658"/>
      <c r="DH42" s="658"/>
      <c r="DI42" s="658"/>
      <c r="DJ42" s="658"/>
      <c r="DK42" s="659"/>
      <c r="DL42" s="708"/>
      <c r="DM42" s="709"/>
      <c r="DN42" s="709"/>
      <c r="DO42" s="709"/>
      <c r="DP42" s="709"/>
      <c r="DQ42" s="709"/>
      <c r="DR42" s="709"/>
      <c r="DS42" s="709"/>
      <c r="DT42" s="709"/>
      <c r="DU42" s="709"/>
      <c r="DV42" s="710"/>
      <c r="DW42" s="699"/>
      <c r="DX42" s="700"/>
      <c r="DY42" s="700"/>
      <c r="DZ42" s="700"/>
      <c r="EA42" s="700"/>
      <c r="EB42" s="700"/>
      <c r="EC42" s="701"/>
    </row>
    <row r="43" spans="2:133" ht="11.25" customHeight="1" x14ac:dyDescent="0.2">
      <c r="B43" s="202" t="s">
        <v>343</v>
      </c>
      <c r="CD43" s="622" t="s">
        <v>344</v>
      </c>
      <c r="CE43" s="623"/>
      <c r="CF43" s="623"/>
      <c r="CG43" s="623"/>
      <c r="CH43" s="623"/>
      <c r="CI43" s="623"/>
      <c r="CJ43" s="623"/>
      <c r="CK43" s="623"/>
      <c r="CL43" s="623"/>
      <c r="CM43" s="623"/>
      <c r="CN43" s="623"/>
      <c r="CO43" s="623"/>
      <c r="CP43" s="623"/>
      <c r="CQ43" s="624"/>
      <c r="CR43" s="625">
        <v>7621</v>
      </c>
      <c r="CS43" s="658"/>
      <c r="CT43" s="658"/>
      <c r="CU43" s="658"/>
      <c r="CV43" s="658"/>
      <c r="CW43" s="658"/>
      <c r="CX43" s="658"/>
      <c r="CY43" s="659"/>
      <c r="CZ43" s="630">
        <v>0.2</v>
      </c>
      <c r="DA43" s="656"/>
      <c r="DB43" s="656"/>
      <c r="DC43" s="660"/>
      <c r="DD43" s="634">
        <v>7621</v>
      </c>
      <c r="DE43" s="658"/>
      <c r="DF43" s="658"/>
      <c r="DG43" s="658"/>
      <c r="DH43" s="658"/>
      <c r="DI43" s="658"/>
      <c r="DJ43" s="658"/>
      <c r="DK43" s="659"/>
      <c r="DL43" s="708"/>
      <c r="DM43" s="709"/>
      <c r="DN43" s="709"/>
      <c r="DO43" s="709"/>
      <c r="DP43" s="709"/>
      <c r="DQ43" s="709"/>
      <c r="DR43" s="709"/>
      <c r="DS43" s="709"/>
      <c r="DT43" s="709"/>
      <c r="DU43" s="709"/>
      <c r="DV43" s="710"/>
      <c r="DW43" s="699"/>
      <c r="DX43" s="700"/>
      <c r="DY43" s="700"/>
      <c r="DZ43" s="700"/>
      <c r="EA43" s="700"/>
      <c r="EB43" s="700"/>
      <c r="EC43" s="701"/>
    </row>
    <row r="44" spans="2:133" ht="11.25" customHeight="1" x14ac:dyDescent="0.2">
      <c r="B44" s="711" t="s">
        <v>345</v>
      </c>
      <c r="C44" s="711"/>
      <c r="D44" s="711"/>
      <c r="E44" s="711"/>
      <c r="F44" s="711"/>
      <c r="G44" s="711"/>
      <c r="H44" s="711"/>
      <c r="I44" s="711"/>
      <c r="J44" s="711"/>
      <c r="K44" s="711"/>
      <c r="L44" s="711"/>
      <c r="M44" s="711"/>
      <c r="N44" s="711"/>
      <c r="O44" s="711"/>
      <c r="P44" s="711"/>
      <c r="Q44" s="711"/>
      <c r="R44" s="711"/>
      <c r="S44" s="711"/>
      <c r="T44" s="711"/>
      <c r="U44" s="711"/>
      <c r="V44" s="711"/>
      <c r="W44" s="711"/>
      <c r="X44" s="711"/>
      <c r="Y44" s="711"/>
      <c r="Z44" s="711"/>
      <c r="AA44" s="711"/>
      <c r="AB44" s="711"/>
      <c r="AC44" s="711"/>
      <c r="AD44" s="711"/>
      <c r="AE44" s="711"/>
      <c r="AF44" s="711"/>
      <c r="AG44" s="711"/>
      <c r="AH44" s="711"/>
      <c r="AI44" s="711"/>
      <c r="AJ44" s="711"/>
      <c r="AK44" s="711"/>
      <c r="AL44" s="711"/>
      <c r="AM44" s="711"/>
      <c r="AN44" s="711"/>
      <c r="AO44" s="711"/>
      <c r="AP44" s="711"/>
      <c r="AQ44" s="711"/>
      <c r="AR44" s="711"/>
      <c r="AS44" s="711"/>
      <c r="AT44" s="711"/>
      <c r="AU44" s="711"/>
      <c r="AV44" s="711"/>
      <c r="AW44" s="711"/>
      <c r="AX44" s="711"/>
      <c r="AY44" s="711"/>
      <c r="AZ44" s="711"/>
      <c r="BA44" s="711"/>
      <c r="BB44" s="711"/>
      <c r="BC44" s="711"/>
      <c r="BD44" s="711"/>
      <c r="BE44" s="711"/>
      <c r="BF44" s="711"/>
      <c r="BG44" s="711"/>
      <c r="BH44" s="711"/>
      <c r="BI44" s="711"/>
      <c r="BJ44" s="711"/>
      <c r="BK44" s="711"/>
      <c r="BL44" s="711"/>
      <c r="BM44" s="711"/>
      <c r="BN44" s="711"/>
      <c r="BO44" s="711"/>
      <c r="BP44" s="711"/>
      <c r="BQ44" s="711"/>
      <c r="BR44" s="711"/>
      <c r="BS44" s="711"/>
      <c r="BT44" s="711"/>
      <c r="BU44" s="711"/>
      <c r="BV44" s="711"/>
      <c r="BW44" s="711"/>
      <c r="BX44" s="711"/>
      <c r="BY44" s="711"/>
      <c r="BZ44" s="711"/>
      <c r="CA44" s="711"/>
      <c r="CB44" s="711"/>
      <c r="CC44" s="712"/>
      <c r="CD44" s="661" t="s">
        <v>293</v>
      </c>
      <c r="CE44" s="662"/>
      <c r="CF44" s="622" t="s">
        <v>346</v>
      </c>
      <c r="CG44" s="623"/>
      <c r="CH44" s="623"/>
      <c r="CI44" s="623"/>
      <c r="CJ44" s="623"/>
      <c r="CK44" s="623"/>
      <c r="CL44" s="623"/>
      <c r="CM44" s="623"/>
      <c r="CN44" s="623"/>
      <c r="CO44" s="623"/>
      <c r="CP44" s="623"/>
      <c r="CQ44" s="624"/>
      <c r="CR44" s="625">
        <v>739220</v>
      </c>
      <c r="CS44" s="626"/>
      <c r="CT44" s="626"/>
      <c r="CU44" s="626"/>
      <c r="CV44" s="626"/>
      <c r="CW44" s="626"/>
      <c r="CX44" s="626"/>
      <c r="CY44" s="627"/>
      <c r="CZ44" s="630">
        <v>14.7</v>
      </c>
      <c r="DA44" s="631"/>
      <c r="DB44" s="631"/>
      <c r="DC44" s="637"/>
      <c r="DD44" s="634">
        <v>110410</v>
      </c>
      <c r="DE44" s="626"/>
      <c r="DF44" s="626"/>
      <c r="DG44" s="626"/>
      <c r="DH44" s="626"/>
      <c r="DI44" s="626"/>
      <c r="DJ44" s="626"/>
      <c r="DK44" s="627"/>
      <c r="DL44" s="708"/>
      <c r="DM44" s="709"/>
      <c r="DN44" s="709"/>
      <c r="DO44" s="709"/>
      <c r="DP44" s="709"/>
      <c r="DQ44" s="709"/>
      <c r="DR44" s="709"/>
      <c r="DS44" s="709"/>
      <c r="DT44" s="709"/>
      <c r="DU44" s="709"/>
      <c r="DV44" s="710"/>
      <c r="DW44" s="699"/>
      <c r="DX44" s="700"/>
      <c r="DY44" s="700"/>
      <c r="DZ44" s="700"/>
      <c r="EA44" s="700"/>
      <c r="EB44" s="700"/>
      <c r="EC44" s="701"/>
    </row>
    <row r="45" spans="2:133" ht="11.25" customHeight="1" x14ac:dyDescent="0.2">
      <c r="B45" s="711" t="s">
        <v>347</v>
      </c>
      <c r="C45" s="711"/>
      <c r="D45" s="711"/>
      <c r="E45" s="711"/>
      <c r="F45" s="711"/>
      <c r="G45" s="711"/>
      <c r="H45" s="711"/>
      <c r="I45" s="711"/>
      <c r="J45" s="711"/>
      <c r="K45" s="711"/>
      <c r="L45" s="711"/>
      <c r="M45" s="711"/>
      <c r="N45" s="711"/>
      <c r="O45" s="711"/>
      <c r="P45" s="711"/>
      <c r="Q45" s="711"/>
      <c r="R45" s="711"/>
      <c r="S45" s="711"/>
      <c r="T45" s="711"/>
      <c r="U45" s="711"/>
      <c r="V45" s="711"/>
      <c r="W45" s="711"/>
      <c r="X45" s="711"/>
      <c r="Y45" s="711"/>
      <c r="Z45" s="711"/>
      <c r="AA45" s="711"/>
      <c r="AB45" s="711"/>
      <c r="AC45" s="711"/>
      <c r="AD45" s="711"/>
      <c r="AE45" s="711"/>
      <c r="AF45" s="711"/>
      <c r="AG45" s="711"/>
      <c r="AH45" s="711"/>
      <c r="AI45" s="711"/>
      <c r="AJ45" s="711"/>
      <c r="AK45" s="711"/>
      <c r="AL45" s="711"/>
      <c r="AM45" s="711"/>
      <c r="AN45" s="711"/>
      <c r="AO45" s="711"/>
      <c r="AP45" s="711"/>
      <c r="AQ45" s="711"/>
      <c r="AR45" s="711"/>
      <c r="AS45" s="711"/>
      <c r="AT45" s="711"/>
      <c r="AU45" s="711"/>
      <c r="AV45" s="711"/>
      <c r="AW45" s="711"/>
      <c r="AX45" s="711"/>
      <c r="AY45" s="711"/>
      <c r="AZ45" s="711"/>
      <c r="BA45" s="711"/>
      <c r="BB45" s="711"/>
      <c r="BC45" s="711"/>
      <c r="BD45" s="711"/>
      <c r="BE45" s="711"/>
      <c r="BF45" s="711"/>
      <c r="BG45" s="711"/>
      <c r="BH45" s="711"/>
      <c r="BI45" s="711"/>
      <c r="BJ45" s="711"/>
      <c r="BK45" s="711"/>
      <c r="BL45" s="711"/>
      <c r="BM45" s="711"/>
      <c r="BN45" s="711"/>
      <c r="BO45" s="711"/>
      <c r="BP45" s="711"/>
      <c r="BQ45" s="711"/>
      <c r="BR45" s="711"/>
      <c r="BS45" s="711"/>
      <c r="BT45" s="711"/>
      <c r="BU45" s="711"/>
      <c r="BV45" s="711"/>
      <c r="BW45" s="711"/>
      <c r="BX45" s="711"/>
      <c r="BY45" s="711"/>
      <c r="BZ45" s="711"/>
      <c r="CA45" s="711"/>
      <c r="CB45" s="711"/>
      <c r="CC45" s="712"/>
      <c r="CD45" s="663"/>
      <c r="CE45" s="664"/>
      <c r="CF45" s="622" t="s">
        <v>348</v>
      </c>
      <c r="CG45" s="623"/>
      <c r="CH45" s="623"/>
      <c r="CI45" s="623"/>
      <c r="CJ45" s="623"/>
      <c r="CK45" s="623"/>
      <c r="CL45" s="623"/>
      <c r="CM45" s="623"/>
      <c r="CN45" s="623"/>
      <c r="CO45" s="623"/>
      <c r="CP45" s="623"/>
      <c r="CQ45" s="624"/>
      <c r="CR45" s="625">
        <v>94398</v>
      </c>
      <c r="CS45" s="658"/>
      <c r="CT45" s="658"/>
      <c r="CU45" s="658"/>
      <c r="CV45" s="658"/>
      <c r="CW45" s="658"/>
      <c r="CX45" s="658"/>
      <c r="CY45" s="659"/>
      <c r="CZ45" s="630">
        <v>1.9</v>
      </c>
      <c r="DA45" s="656"/>
      <c r="DB45" s="656"/>
      <c r="DC45" s="660"/>
      <c r="DD45" s="634">
        <v>13186</v>
      </c>
      <c r="DE45" s="658"/>
      <c r="DF45" s="658"/>
      <c r="DG45" s="658"/>
      <c r="DH45" s="658"/>
      <c r="DI45" s="658"/>
      <c r="DJ45" s="658"/>
      <c r="DK45" s="659"/>
      <c r="DL45" s="708"/>
      <c r="DM45" s="709"/>
      <c r="DN45" s="709"/>
      <c r="DO45" s="709"/>
      <c r="DP45" s="709"/>
      <c r="DQ45" s="709"/>
      <c r="DR45" s="709"/>
      <c r="DS45" s="709"/>
      <c r="DT45" s="709"/>
      <c r="DU45" s="709"/>
      <c r="DV45" s="710"/>
      <c r="DW45" s="699"/>
      <c r="DX45" s="700"/>
      <c r="DY45" s="700"/>
      <c r="DZ45" s="700"/>
      <c r="EA45" s="700"/>
      <c r="EB45" s="700"/>
      <c r="EC45" s="701"/>
    </row>
    <row r="46" spans="2:133" ht="11.25" customHeight="1" x14ac:dyDescent="0.2">
      <c r="B46" s="213"/>
      <c r="CD46" s="663"/>
      <c r="CE46" s="664"/>
      <c r="CF46" s="622" t="s">
        <v>349</v>
      </c>
      <c r="CG46" s="623"/>
      <c r="CH46" s="623"/>
      <c r="CI46" s="623"/>
      <c r="CJ46" s="623"/>
      <c r="CK46" s="623"/>
      <c r="CL46" s="623"/>
      <c r="CM46" s="623"/>
      <c r="CN46" s="623"/>
      <c r="CO46" s="623"/>
      <c r="CP46" s="623"/>
      <c r="CQ46" s="624"/>
      <c r="CR46" s="625">
        <v>600527</v>
      </c>
      <c r="CS46" s="626"/>
      <c r="CT46" s="626"/>
      <c r="CU46" s="626"/>
      <c r="CV46" s="626"/>
      <c r="CW46" s="626"/>
      <c r="CX46" s="626"/>
      <c r="CY46" s="627"/>
      <c r="CZ46" s="630">
        <v>11.9</v>
      </c>
      <c r="DA46" s="631"/>
      <c r="DB46" s="631"/>
      <c r="DC46" s="637"/>
      <c r="DD46" s="634">
        <v>85584</v>
      </c>
      <c r="DE46" s="626"/>
      <c r="DF46" s="626"/>
      <c r="DG46" s="626"/>
      <c r="DH46" s="626"/>
      <c r="DI46" s="626"/>
      <c r="DJ46" s="626"/>
      <c r="DK46" s="627"/>
      <c r="DL46" s="708"/>
      <c r="DM46" s="709"/>
      <c r="DN46" s="709"/>
      <c r="DO46" s="709"/>
      <c r="DP46" s="709"/>
      <c r="DQ46" s="709"/>
      <c r="DR46" s="709"/>
      <c r="DS46" s="709"/>
      <c r="DT46" s="709"/>
      <c r="DU46" s="709"/>
      <c r="DV46" s="710"/>
      <c r="DW46" s="699"/>
      <c r="DX46" s="700"/>
      <c r="DY46" s="700"/>
      <c r="DZ46" s="700"/>
      <c r="EA46" s="700"/>
      <c r="EB46" s="700"/>
      <c r="EC46" s="701"/>
    </row>
    <row r="47" spans="2:133" ht="11.25" customHeight="1" x14ac:dyDescent="0.2">
      <c r="B47" s="213"/>
      <c r="CD47" s="663"/>
      <c r="CE47" s="664"/>
      <c r="CF47" s="622" t="s">
        <v>350</v>
      </c>
      <c r="CG47" s="623"/>
      <c r="CH47" s="623"/>
      <c r="CI47" s="623"/>
      <c r="CJ47" s="623"/>
      <c r="CK47" s="623"/>
      <c r="CL47" s="623"/>
      <c r="CM47" s="623"/>
      <c r="CN47" s="623"/>
      <c r="CO47" s="623"/>
      <c r="CP47" s="623"/>
      <c r="CQ47" s="624"/>
      <c r="CR47" s="625">
        <v>4486</v>
      </c>
      <c r="CS47" s="658"/>
      <c r="CT47" s="658"/>
      <c r="CU47" s="658"/>
      <c r="CV47" s="658"/>
      <c r="CW47" s="658"/>
      <c r="CX47" s="658"/>
      <c r="CY47" s="659"/>
      <c r="CZ47" s="630">
        <v>0.1</v>
      </c>
      <c r="DA47" s="656"/>
      <c r="DB47" s="656"/>
      <c r="DC47" s="660"/>
      <c r="DD47" s="634">
        <v>2287</v>
      </c>
      <c r="DE47" s="658"/>
      <c r="DF47" s="658"/>
      <c r="DG47" s="658"/>
      <c r="DH47" s="658"/>
      <c r="DI47" s="658"/>
      <c r="DJ47" s="658"/>
      <c r="DK47" s="659"/>
      <c r="DL47" s="708"/>
      <c r="DM47" s="709"/>
      <c r="DN47" s="709"/>
      <c r="DO47" s="709"/>
      <c r="DP47" s="709"/>
      <c r="DQ47" s="709"/>
      <c r="DR47" s="709"/>
      <c r="DS47" s="709"/>
      <c r="DT47" s="709"/>
      <c r="DU47" s="709"/>
      <c r="DV47" s="710"/>
      <c r="DW47" s="699"/>
      <c r="DX47" s="700"/>
      <c r="DY47" s="700"/>
      <c r="DZ47" s="700"/>
      <c r="EA47" s="700"/>
      <c r="EB47" s="700"/>
      <c r="EC47" s="701"/>
    </row>
    <row r="48" spans="2:133" ht="10.8" x14ac:dyDescent="0.2">
      <c r="B48" s="213"/>
      <c r="CD48" s="665"/>
      <c r="CE48" s="666"/>
      <c r="CF48" s="622" t="s">
        <v>351</v>
      </c>
      <c r="CG48" s="623"/>
      <c r="CH48" s="623"/>
      <c r="CI48" s="623"/>
      <c r="CJ48" s="623"/>
      <c r="CK48" s="623"/>
      <c r="CL48" s="623"/>
      <c r="CM48" s="623"/>
      <c r="CN48" s="623"/>
      <c r="CO48" s="623"/>
      <c r="CP48" s="623"/>
      <c r="CQ48" s="624"/>
      <c r="CR48" s="625" t="s">
        <v>122</v>
      </c>
      <c r="CS48" s="626"/>
      <c r="CT48" s="626"/>
      <c r="CU48" s="626"/>
      <c r="CV48" s="626"/>
      <c r="CW48" s="626"/>
      <c r="CX48" s="626"/>
      <c r="CY48" s="627"/>
      <c r="CZ48" s="630" t="s">
        <v>122</v>
      </c>
      <c r="DA48" s="631"/>
      <c r="DB48" s="631"/>
      <c r="DC48" s="637"/>
      <c r="DD48" s="634" t="s">
        <v>122</v>
      </c>
      <c r="DE48" s="626"/>
      <c r="DF48" s="626"/>
      <c r="DG48" s="626"/>
      <c r="DH48" s="626"/>
      <c r="DI48" s="626"/>
      <c r="DJ48" s="626"/>
      <c r="DK48" s="627"/>
      <c r="DL48" s="708"/>
      <c r="DM48" s="709"/>
      <c r="DN48" s="709"/>
      <c r="DO48" s="709"/>
      <c r="DP48" s="709"/>
      <c r="DQ48" s="709"/>
      <c r="DR48" s="709"/>
      <c r="DS48" s="709"/>
      <c r="DT48" s="709"/>
      <c r="DU48" s="709"/>
      <c r="DV48" s="710"/>
      <c r="DW48" s="699"/>
      <c r="DX48" s="700"/>
      <c r="DY48" s="700"/>
      <c r="DZ48" s="700"/>
      <c r="EA48" s="700"/>
      <c r="EB48" s="700"/>
      <c r="EC48" s="701"/>
    </row>
    <row r="49" spans="2:133" ht="11.25" customHeight="1" x14ac:dyDescent="0.2">
      <c r="B49" s="213"/>
      <c r="CD49" s="646" t="s">
        <v>352</v>
      </c>
      <c r="CE49" s="647"/>
      <c r="CF49" s="647"/>
      <c r="CG49" s="647"/>
      <c r="CH49" s="647"/>
      <c r="CI49" s="647"/>
      <c r="CJ49" s="647"/>
      <c r="CK49" s="647"/>
      <c r="CL49" s="647"/>
      <c r="CM49" s="647"/>
      <c r="CN49" s="647"/>
      <c r="CO49" s="647"/>
      <c r="CP49" s="647"/>
      <c r="CQ49" s="648"/>
      <c r="CR49" s="697">
        <v>5029614</v>
      </c>
      <c r="CS49" s="684"/>
      <c r="CT49" s="684"/>
      <c r="CU49" s="684"/>
      <c r="CV49" s="684"/>
      <c r="CW49" s="684"/>
      <c r="CX49" s="684"/>
      <c r="CY49" s="713"/>
      <c r="CZ49" s="705">
        <v>100</v>
      </c>
      <c r="DA49" s="714"/>
      <c r="DB49" s="714"/>
      <c r="DC49" s="715"/>
      <c r="DD49" s="716">
        <v>3607412</v>
      </c>
      <c r="DE49" s="684"/>
      <c r="DF49" s="684"/>
      <c r="DG49" s="684"/>
      <c r="DH49" s="684"/>
      <c r="DI49" s="684"/>
      <c r="DJ49" s="684"/>
      <c r="DK49" s="713"/>
      <c r="DL49" s="717"/>
      <c r="DM49" s="718"/>
      <c r="DN49" s="718"/>
      <c r="DO49" s="718"/>
      <c r="DP49" s="718"/>
      <c r="DQ49" s="718"/>
      <c r="DR49" s="718"/>
      <c r="DS49" s="718"/>
      <c r="DT49" s="718"/>
      <c r="DU49" s="718"/>
      <c r="DV49" s="719"/>
      <c r="DW49" s="720"/>
      <c r="DX49" s="721"/>
      <c r="DY49" s="721"/>
      <c r="DZ49" s="721"/>
      <c r="EA49" s="721"/>
      <c r="EB49" s="721"/>
      <c r="EC49" s="722"/>
    </row>
  </sheetData>
  <sheetProtection algorithmName="SHA-512" hashValue="km3SCqalWfIl0rAVvqfUZi8g08vrqoy5Yxxcp0jgwRXGSR+OTyWJ536sglKDJMb460hBMXVEJsN0LjSNJe2Xcw==" saltValue="kUeeK53kBqTfK7MmzTj6G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Q1" zoomScale="80" zoomScaleNormal="80" zoomScaleSheetLayoutView="70" workbookViewId="0">
      <selection activeCell="BJ11" sqref="BJ11"/>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3" t="s">
        <v>353</v>
      </c>
      <c r="B2" s="723"/>
      <c r="C2" s="723"/>
      <c r="D2" s="723"/>
      <c r="E2" s="723"/>
      <c r="F2" s="723"/>
      <c r="G2" s="723"/>
      <c r="H2" s="723"/>
      <c r="I2" s="723"/>
      <c r="J2" s="723"/>
      <c r="K2" s="723"/>
      <c r="L2" s="723"/>
      <c r="M2" s="723"/>
      <c r="N2" s="723"/>
      <c r="O2" s="723"/>
      <c r="P2" s="723"/>
      <c r="Q2" s="723"/>
      <c r="R2" s="723"/>
      <c r="S2" s="723"/>
      <c r="T2" s="723"/>
      <c r="U2" s="723"/>
      <c r="V2" s="723"/>
      <c r="W2" s="723"/>
      <c r="X2" s="723"/>
      <c r="Y2" s="723"/>
      <c r="Z2" s="723"/>
      <c r="AA2" s="723"/>
      <c r="AB2" s="723"/>
      <c r="AC2" s="723"/>
      <c r="AD2" s="723"/>
      <c r="AE2" s="723"/>
      <c r="AF2" s="723"/>
      <c r="AG2" s="723"/>
      <c r="AH2" s="723"/>
      <c r="AI2" s="723"/>
      <c r="AJ2" s="723"/>
      <c r="AK2" s="723"/>
      <c r="AL2" s="723"/>
      <c r="AM2" s="723"/>
      <c r="AN2" s="723"/>
      <c r="AO2" s="723"/>
      <c r="AP2" s="723"/>
      <c r="AQ2" s="723"/>
      <c r="AR2" s="723"/>
      <c r="AS2" s="723"/>
      <c r="AT2" s="723"/>
      <c r="AU2" s="723"/>
      <c r="AV2" s="723"/>
      <c r="AW2" s="723"/>
      <c r="AX2" s="723"/>
      <c r="AY2" s="723"/>
      <c r="AZ2" s="723"/>
      <c r="BA2" s="723"/>
      <c r="BB2" s="723"/>
      <c r="BC2" s="723"/>
      <c r="BD2" s="723"/>
      <c r="BE2" s="723"/>
      <c r="BF2" s="723"/>
      <c r="BG2" s="723"/>
      <c r="BH2" s="723"/>
      <c r="BI2" s="723"/>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4" t="s">
        <v>354</v>
      </c>
      <c r="DK2" s="725"/>
      <c r="DL2" s="725"/>
      <c r="DM2" s="725"/>
      <c r="DN2" s="725"/>
      <c r="DO2" s="726"/>
      <c r="DP2" s="216"/>
      <c r="DQ2" s="724" t="s">
        <v>355</v>
      </c>
      <c r="DR2" s="725"/>
      <c r="DS2" s="725"/>
      <c r="DT2" s="725"/>
      <c r="DU2" s="725"/>
      <c r="DV2" s="725"/>
      <c r="DW2" s="725"/>
      <c r="DX2" s="725"/>
      <c r="DY2" s="725"/>
      <c r="DZ2" s="726"/>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7" t="s">
        <v>356</v>
      </c>
      <c r="B4" s="727"/>
      <c r="C4" s="727"/>
      <c r="D4" s="727"/>
      <c r="E4" s="727"/>
      <c r="F4" s="727"/>
      <c r="G4" s="727"/>
      <c r="H4" s="727"/>
      <c r="I4" s="727"/>
      <c r="J4" s="727"/>
      <c r="K4" s="727"/>
      <c r="L4" s="727"/>
      <c r="M4" s="727"/>
      <c r="N4" s="727"/>
      <c r="O4" s="727"/>
      <c r="P4" s="727"/>
      <c r="Q4" s="727"/>
      <c r="R4" s="727"/>
      <c r="S4" s="727"/>
      <c r="T4" s="727"/>
      <c r="U4" s="727"/>
      <c r="V4" s="727"/>
      <c r="W4" s="727"/>
      <c r="X4" s="727"/>
      <c r="Y4" s="727"/>
      <c r="Z4" s="727"/>
      <c r="AA4" s="727"/>
      <c r="AB4" s="727"/>
      <c r="AC4" s="727"/>
      <c r="AD4" s="727"/>
      <c r="AE4" s="727"/>
      <c r="AF4" s="727"/>
      <c r="AG4" s="727"/>
      <c r="AH4" s="727"/>
      <c r="AI4" s="727"/>
      <c r="AJ4" s="727"/>
      <c r="AK4" s="727"/>
      <c r="AL4" s="727"/>
      <c r="AM4" s="727"/>
      <c r="AN4" s="727"/>
      <c r="AO4" s="727"/>
      <c r="AP4" s="727"/>
      <c r="AQ4" s="727"/>
      <c r="AR4" s="727"/>
      <c r="AS4" s="727"/>
      <c r="AT4" s="727"/>
      <c r="AU4" s="727"/>
      <c r="AV4" s="727"/>
      <c r="AW4" s="727"/>
      <c r="AX4" s="727"/>
      <c r="AY4" s="727"/>
      <c r="AZ4" s="220"/>
      <c r="BA4" s="220"/>
      <c r="BB4" s="220"/>
      <c r="BC4" s="220"/>
      <c r="BD4" s="220"/>
      <c r="BE4" s="221"/>
      <c r="BF4" s="221"/>
      <c r="BG4" s="221"/>
      <c r="BH4" s="221"/>
      <c r="BI4" s="221"/>
      <c r="BJ4" s="221"/>
      <c r="BK4" s="221"/>
      <c r="BL4" s="221"/>
      <c r="BM4" s="221"/>
      <c r="BN4" s="221"/>
      <c r="BO4" s="221"/>
      <c r="BP4" s="221"/>
      <c r="BQ4" s="728" t="s">
        <v>357</v>
      </c>
      <c r="BR4" s="728"/>
      <c r="BS4" s="728"/>
      <c r="BT4" s="728"/>
      <c r="BU4" s="728"/>
      <c r="BV4" s="728"/>
      <c r="BW4" s="728"/>
      <c r="BX4" s="728"/>
      <c r="BY4" s="728"/>
      <c r="BZ4" s="728"/>
      <c r="CA4" s="728"/>
      <c r="CB4" s="728"/>
      <c r="CC4" s="728"/>
      <c r="CD4" s="728"/>
      <c r="CE4" s="728"/>
      <c r="CF4" s="728"/>
      <c r="CG4" s="728"/>
      <c r="CH4" s="728"/>
      <c r="CI4" s="728"/>
      <c r="CJ4" s="728"/>
      <c r="CK4" s="728"/>
      <c r="CL4" s="728"/>
      <c r="CM4" s="728"/>
      <c r="CN4" s="728"/>
      <c r="CO4" s="728"/>
      <c r="CP4" s="728"/>
      <c r="CQ4" s="728"/>
      <c r="CR4" s="728"/>
      <c r="CS4" s="728"/>
      <c r="CT4" s="728"/>
      <c r="CU4" s="728"/>
      <c r="CV4" s="728"/>
      <c r="CW4" s="728"/>
      <c r="CX4" s="728"/>
      <c r="CY4" s="728"/>
      <c r="CZ4" s="728"/>
      <c r="DA4" s="728"/>
      <c r="DB4" s="728"/>
      <c r="DC4" s="728"/>
      <c r="DD4" s="728"/>
      <c r="DE4" s="728"/>
      <c r="DF4" s="728"/>
      <c r="DG4" s="728"/>
      <c r="DH4" s="728"/>
      <c r="DI4" s="728"/>
      <c r="DJ4" s="728"/>
      <c r="DK4" s="728"/>
      <c r="DL4" s="728"/>
      <c r="DM4" s="728"/>
      <c r="DN4" s="728"/>
      <c r="DO4" s="728"/>
      <c r="DP4" s="728"/>
      <c r="DQ4" s="728"/>
      <c r="DR4" s="728"/>
      <c r="DS4" s="728"/>
      <c r="DT4" s="728"/>
      <c r="DU4" s="728"/>
      <c r="DV4" s="728"/>
      <c r="DW4" s="728"/>
      <c r="DX4" s="728"/>
      <c r="DY4" s="728"/>
      <c r="DZ4" s="728"/>
      <c r="EA4" s="222"/>
    </row>
    <row r="5" spans="1:131" s="223" customFormat="1" ht="26.25" customHeight="1" x14ac:dyDescent="0.2">
      <c r="A5" s="729" t="s">
        <v>358</v>
      </c>
      <c r="B5" s="730"/>
      <c r="C5" s="730"/>
      <c r="D5" s="730"/>
      <c r="E5" s="730"/>
      <c r="F5" s="730"/>
      <c r="G5" s="730"/>
      <c r="H5" s="730"/>
      <c r="I5" s="730"/>
      <c r="J5" s="730"/>
      <c r="K5" s="730"/>
      <c r="L5" s="730"/>
      <c r="M5" s="730"/>
      <c r="N5" s="730"/>
      <c r="O5" s="730"/>
      <c r="P5" s="731"/>
      <c r="Q5" s="735" t="s">
        <v>359</v>
      </c>
      <c r="R5" s="736"/>
      <c r="S5" s="736"/>
      <c r="T5" s="736"/>
      <c r="U5" s="737"/>
      <c r="V5" s="735" t="s">
        <v>360</v>
      </c>
      <c r="W5" s="736"/>
      <c r="X5" s="736"/>
      <c r="Y5" s="736"/>
      <c r="Z5" s="737"/>
      <c r="AA5" s="735" t="s">
        <v>361</v>
      </c>
      <c r="AB5" s="736"/>
      <c r="AC5" s="736"/>
      <c r="AD5" s="736"/>
      <c r="AE5" s="736"/>
      <c r="AF5" s="741" t="s">
        <v>362</v>
      </c>
      <c r="AG5" s="736"/>
      <c r="AH5" s="736"/>
      <c r="AI5" s="736"/>
      <c r="AJ5" s="742"/>
      <c r="AK5" s="736" t="s">
        <v>363</v>
      </c>
      <c r="AL5" s="736"/>
      <c r="AM5" s="736"/>
      <c r="AN5" s="736"/>
      <c r="AO5" s="737"/>
      <c r="AP5" s="735" t="s">
        <v>364</v>
      </c>
      <c r="AQ5" s="736"/>
      <c r="AR5" s="736"/>
      <c r="AS5" s="736"/>
      <c r="AT5" s="737"/>
      <c r="AU5" s="735" t="s">
        <v>365</v>
      </c>
      <c r="AV5" s="736"/>
      <c r="AW5" s="736"/>
      <c r="AX5" s="736"/>
      <c r="AY5" s="742"/>
      <c r="AZ5" s="220"/>
      <c r="BA5" s="220"/>
      <c r="BB5" s="220"/>
      <c r="BC5" s="220"/>
      <c r="BD5" s="220"/>
      <c r="BE5" s="221"/>
      <c r="BF5" s="221"/>
      <c r="BG5" s="221"/>
      <c r="BH5" s="221"/>
      <c r="BI5" s="221"/>
      <c r="BJ5" s="221"/>
      <c r="BK5" s="221"/>
      <c r="BL5" s="221"/>
      <c r="BM5" s="221"/>
      <c r="BN5" s="221"/>
      <c r="BO5" s="221"/>
      <c r="BP5" s="221"/>
      <c r="BQ5" s="729" t="s">
        <v>366</v>
      </c>
      <c r="BR5" s="730"/>
      <c r="BS5" s="730"/>
      <c r="BT5" s="730"/>
      <c r="BU5" s="730"/>
      <c r="BV5" s="730"/>
      <c r="BW5" s="730"/>
      <c r="BX5" s="730"/>
      <c r="BY5" s="730"/>
      <c r="BZ5" s="730"/>
      <c r="CA5" s="730"/>
      <c r="CB5" s="730"/>
      <c r="CC5" s="730"/>
      <c r="CD5" s="730"/>
      <c r="CE5" s="730"/>
      <c r="CF5" s="730"/>
      <c r="CG5" s="731"/>
      <c r="CH5" s="735" t="s">
        <v>367</v>
      </c>
      <c r="CI5" s="736"/>
      <c r="CJ5" s="736"/>
      <c r="CK5" s="736"/>
      <c r="CL5" s="737"/>
      <c r="CM5" s="735" t="s">
        <v>368</v>
      </c>
      <c r="CN5" s="736"/>
      <c r="CO5" s="736"/>
      <c r="CP5" s="736"/>
      <c r="CQ5" s="737"/>
      <c r="CR5" s="735" t="s">
        <v>369</v>
      </c>
      <c r="CS5" s="736"/>
      <c r="CT5" s="736"/>
      <c r="CU5" s="736"/>
      <c r="CV5" s="737"/>
      <c r="CW5" s="735" t="s">
        <v>370</v>
      </c>
      <c r="CX5" s="736"/>
      <c r="CY5" s="736"/>
      <c r="CZ5" s="736"/>
      <c r="DA5" s="737"/>
      <c r="DB5" s="735" t="s">
        <v>371</v>
      </c>
      <c r="DC5" s="736"/>
      <c r="DD5" s="736"/>
      <c r="DE5" s="736"/>
      <c r="DF5" s="737"/>
      <c r="DG5" s="765" t="s">
        <v>372</v>
      </c>
      <c r="DH5" s="766"/>
      <c r="DI5" s="766"/>
      <c r="DJ5" s="766"/>
      <c r="DK5" s="767"/>
      <c r="DL5" s="765" t="s">
        <v>373</v>
      </c>
      <c r="DM5" s="766"/>
      <c r="DN5" s="766"/>
      <c r="DO5" s="766"/>
      <c r="DP5" s="767"/>
      <c r="DQ5" s="735" t="s">
        <v>374</v>
      </c>
      <c r="DR5" s="736"/>
      <c r="DS5" s="736"/>
      <c r="DT5" s="736"/>
      <c r="DU5" s="737"/>
      <c r="DV5" s="735" t="s">
        <v>365</v>
      </c>
      <c r="DW5" s="736"/>
      <c r="DX5" s="736"/>
      <c r="DY5" s="736"/>
      <c r="DZ5" s="742"/>
      <c r="EA5" s="222"/>
    </row>
    <row r="6" spans="1:131" s="223" customFormat="1" ht="26.25" customHeight="1" thickBot="1" x14ac:dyDescent="0.25">
      <c r="A6" s="732"/>
      <c r="B6" s="733"/>
      <c r="C6" s="733"/>
      <c r="D6" s="733"/>
      <c r="E6" s="733"/>
      <c r="F6" s="733"/>
      <c r="G6" s="733"/>
      <c r="H6" s="733"/>
      <c r="I6" s="733"/>
      <c r="J6" s="733"/>
      <c r="K6" s="733"/>
      <c r="L6" s="733"/>
      <c r="M6" s="733"/>
      <c r="N6" s="733"/>
      <c r="O6" s="733"/>
      <c r="P6" s="734"/>
      <c r="Q6" s="738"/>
      <c r="R6" s="739"/>
      <c r="S6" s="739"/>
      <c r="T6" s="739"/>
      <c r="U6" s="740"/>
      <c r="V6" s="738"/>
      <c r="W6" s="739"/>
      <c r="X6" s="739"/>
      <c r="Y6" s="739"/>
      <c r="Z6" s="740"/>
      <c r="AA6" s="738"/>
      <c r="AB6" s="739"/>
      <c r="AC6" s="739"/>
      <c r="AD6" s="739"/>
      <c r="AE6" s="739"/>
      <c r="AF6" s="743"/>
      <c r="AG6" s="739"/>
      <c r="AH6" s="739"/>
      <c r="AI6" s="739"/>
      <c r="AJ6" s="744"/>
      <c r="AK6" s="739"/>
      <c r="AL6" s="739"/>
      <c r="AM6" s="739"/>
      <c r="AN6" s="739"/>
      <c r="AO6" s="740"/>
      <c r="AP6" s="738"/>
      <c r="AQ6" s="739"/>
      <c r="AR6" s="739"/>
      <c r="AS6" s="739"/>
      <c r="AT6" s="740"/>
      <c r="AU6" s="738"/>
      <c r="AV6" s="739"/>
      <c r="AW6" s="739"/>
      <c r="AX6" s="739"/>
      <c r="AY6" s="744"/>
      <c r="AZ6" s="220"/>
      <c r="BA6" s="220"/>
      <c r="BB6" s="220"/>
      <c r="BC6" s="220"/>
      <c r="BD6" s="220"/>
      <c r="BE6" s="221"/>
      <c r="BF6" s="221"/>
      <c r="BG6" s="221"/>
      <c r="BH6" s="221"/>
      <c r="BI6" s="221"/>
      <c r="BJ6" s="221"/>
      <c r="BK6" s="221"/>
      <c r="BL6" s="221"/>
      <c r="BM6" s="221"/>
      <c r="BN6" s="221"/>
      <c r="BO6" s="221"/>
      <c r="BP6" s="221"/>
      <c r="BQ6" s="732"/>
      <c r="BR6" s="733"/>
      <c r="BS6" s="733"/>
      <c r="BT6" s="733"/>
      <c r="BU6" s="733"/>
      <c r="BV6" s="733"/>
      <c r="BW6" s="733"/>
      <c r="BX6" s="733"/>
      <c r="BY6" s="733"/>
      <c r="BZ6" s="733"/>
      <c r="CA6" s="733"/>
      <c r="CB6" s="733"/>
      <c r="CC6" s="733"/>
      <c r="CD6" s="733"/>
      <c r="CE6" s="733"/>
      <c r="CF6" s="733"/>
      <c r="CG6" s="734"/>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68"/>
      <c r="DH6" s="769"/>
      <c r="DI6" s="769"/>
      <c r="DJ6" s="769"/>
      <c r="DK6" s="770"/>
      <c r="DL6" s="768"/>
      <c r="DM6" s="769"/>
      <c r="DN6" s="769"/>
      <c r="DO6" s="769"/>
      <c r="DP6" s="770"/>
      <c r="DQ6" s="738"/>
      <c r="DR6" s="739"/>
      <c r="DS6" s="739"/>
      <c r="DT6" s="739"/>
      <c r="DU6" s="740"/>
      <c r="DV6" s="738"/>
      <c r="DW6" s="739"/>
      <c r="DX6" s="739"/>
      <c r="DY6" s="739"/>
      <c r="DZ6" s="744"/>
      <c r="EA6" s="222"/>
    </row>
    <row r="7" spans="1:131" s="223" customFormat="1" ht="26.25" customHeight="1" thickTop="1" x14ac:dyDescent="0.2">
      <c r="A7" s="224">
        <v>1</v>
      </c>
      <c r="B7" s="751" t="s">
        <v>375</v>
      </c>
      <c r="C7" s="752"/>
      <c r="D7" s="752"/>
      <c r="E7" s="752"/>
      <c r="F7" s="752"/>
      <c r="G7" s="752"/>
      <c r="H7" s="752"/>
      <c r="I7" s="752"/>
      <c r="J7" s="752"/>
      <c r="K7" s="752"/>
      <c r="L7" s="752"/>
      <c r="M7" s="752"/>
      <c r="N7" s="752"/>
      <c r="O7" s="752"/>
      <c r="P7" s="753"/>
      <c r="Q7" s="754">
        <v>5234</v>
      </c>
      <c r="R7" s="755"/>
      <c r="S7" s="755"/>
      <c r="T7" s="755"/>
      <c r="U7" s="755"/>
      <c r="V7" s="755">
        <v>5038</v>
      </c>
      <c r="W7" s="755"/>
      <c r="X7" s="755"/>
      <c r="Y7" s="755"/>
      <c r="Z7" s="755"/>
      <c r="AA7" s="755">
        <v>195</v>
      </c>
      <c r="AB7" s="755"/>
      <c r="AC7" s="755"/>
      <c r="AD7" s="755"/>
      <c r="AE7" s="756"/>
      <c r="AF7" s="757">
        <v>179</v>
      </c>
      <c r="AG7" s="758"/>
      <c r="AH7" s="758"/>
      <c r="AI7" s="758"/>
      <c r="AJ7" s="759"/>
      <c r="AK7" s="760">
        <v>212734</v>
      </c>
      <c r="AL7" s="761"/>
      <c r="AM7" s="761"/>
      <c r="AN7" s="761"/>
      <c r="AO7" s="761"/>
      <c r="AP7" s="761">
        <v>3799</v>
      </c>
      <c r="AQ7" s="761"/>
      <c r="AR7" s="761"/>
      <c r="AS7" s="761"/>
      <c r="AT7" s="761"/>
      <c r="AU7" s="762" t="s">
        <v>550</v>
      </c>
      <c r="AV7" s="762"/>
      <c r="AW7" s="762"/>
      <c r="AX7" s="762"/>
      <c r="AY7" s="763"/>
      <c r="AZ7" s="220"/>
      <c r="BA7" s="220"/>
      <c r="BB7" s="220"/>
      <c r="BC7" s="220"/>
      <c r="BD7" s="220"/>
      <c r="BE7" s="221"/>
      <c r="BF7" s="221"/>
      <c r="BG7" s="221"/>
      <c r="BH7" s="221"/>
      <c r="BI7" s="221"/>
      <c r="BJ7" s="221"/>
      <c r="BK7" s="221"/>
      <c r="BL7" s="221"/>
      <c r="BM7" s="221"/>
      <c r="BN7" s="221"/>
      <c r="BO7" s="221"/>
      <c r="BP7" s="221"/>
      <c r="BQ7" s="224">
        <v>1</v>
      </c>
      <c r="BR7" s="225"/>
      <c r="BS7" s="748"/>
      <c r="BT7" s="749"/>
      <c r="BU7" s="749"/>
      <c r="BV7" s="749"/>
      <c r="BW7" s="749"/>
      <c r="BX7" s="749"/>
      <c r="BY7" s="749"/>
      <c r="BZ7" s="749"/>
      <c r="CA7" s="749"/>
      <c r="CB7" s="749"/>
      <c r="CC7" s="749"/>
      <c r="CD7" s="749"/>
      <c r="CE7" s="749"/>
      <c r="CF7" s="749"/>
      <c r="CG7" s="764"/>
      <c r="CH7" s="745"/>
      <c r="CI7" s="746"/>
      <c r="CJ7" s="746"/>
      <c r="CK7" s="746"/>
      <c r="CL7" s="747"/>
      <c r="CM7" s="745"/>
      <c r="CN7" s="746"/>
      <c r="CO7" s="746"/>
      <c r="CP7" s="746"/>
      <c r="CQ7" s="747"/>
      <c r="CR7" s="745"/>
      <c r="CS7" s="746"/>
      <c r="CT7" s="746"/>
      <c r="CU7" s="746"/>
      <c r="CV7" s="747"/>
      <c r="CW7" s="745"/>
      <c r="CX7" s="746"/>
      <c r="CY7" s="746"/>
      <c r="CZ7" s="746"/>
      <c r="DA7" s="747"/>
      <c r="DB7" s="745"/>
      <c r="DC7" s="746"/>
      <c r="DD7" s="746"/>
      <c r="DE7" s="746"/>
      <c r="DF7" s="747"/>
      <c r="DG7" s="745"/>
      <c r="DH7" s="746"/>
      <c r="DI7" s="746"/>
      <c r="DJ7" s="746"/>
      <c r="DK7" s="747"/>
      <c r="DL7" s="745"/>
      <c r="DM7" s="746"/>
      <c r="DN7" s="746"/>
      <c r="DO7" s="746"/>
      <c r="DP7" s="747"/>
      <c r="DQ7" s="745"/>
      <c r="DR7" s="746"/>
      <c r="DS7" s="746"/>
      <c r="DT7" s="746"/>
      <c r="DU7" s="747"/>
      <c r="DV7" s="748"/>
      <c r="DW7" s="749"/>
      <c r="DX7" s="749"/>
      <c r="DY7" s="749"/>
      <c r="DZ7" s="750"/>
      <c r="EA7" s="222"/>
    </row>
    <row r="8" spans="1:131" s="223" customFormat="1" ht="26.25" customHeight="1" x14ac:dyDescent="0.2">
      <c r="A8" s="226">
        <v>2</v>
      </c>
      <c r="B8" s="782"/>
      <c r="C8" s="783"/>
      <c r="D8" s="783"/>
      <c r="E8" s="783"/>
      <c r="F8" s="783"/>
      <c r="G8" s="783"/>
      <c r="H8" s="783"/>
      <c r="I8" s="783"/>
      <c r="J8" s="783"/>
      <c r="K8" s="783"/>
      <c r="L8" s="783"/>
      <c r="M8" s="783"/>
      <c r="N8" s="783"/>
      <c r="O8" s="783"/>
      <c r="P8" s="784"/>
      <c r="Q8" s="785"/>
      <c r="R8" s="786"/>
      <c r="S8" s="786"/>
      <c r="T8" s="786"/>
      <c r="U8" s="786"/>
      <c r="V8" s="786"/>
      <c r="W8" s="786"/>
      <c r="X8" s="786"/>
      <c r="Y8" s="786"/>
      <c r="Z8" s="786"/>
      <c r="AA8" s="786"/>
      <c r="AB8" s="786"/>
      <c r="AC8" s="786"/>
      <c r="AD8" s="786"/>
      <c r="AE8" s="787"/>
      <c r="AF8" s="788"/>
      <c r="AG8" s="789"/>
      <c r="AH8" s="789"/>
      <c r="AI8" s="789"/>
      <c r="AJ8" s="790"/>
      <c r="AK8" s="771"/>
      <c r="AL8" s="772"/>
      <c r="AM8" s="772"/>
      <c r="AN8" s="772"/>
      <c r="AO8" s="772"/>
      <c r="AP8" s="772"/>
      <c r="AQ8" s="772"/>
      <c r="AR8" s="772"/>
      <c r="AS8" s="772"/>
      <c r="AT8" s="772"/>
      <c r="AU8" s="773"/>
      <c r="AV8" s="773"/>
      <c r="AW8" s="773"/>
      <c r="AX8" s="773"/>
      <c r="AY8" s="774"/>
      <c r="AZ8" s="220"/>
      <c r="BA8" s="220"/>
      <c r="BB8" s="220"/>
      <c r="BC8" s="220"/>
      <c r="BD8" s="220"/>
      <c r="BE8" s="221"/>
      <c r="BF8" s="221"/>
      <c r="BG8" s="221"/>
      <c r="BH8" s="221"/>
      <c r="BI8" s="221"/>
      <c r="BJ8" s="221"/>
      <c r="BK8" s="221"/>
      <c r="BL8" s="221"/>
      <c r="BM8" s="221"/>
      <c r="BN8" s="221"/>
      <c r="BO8" s="221"/>
      <c r="BP8" s="221"/>
      <c r="BQ8" s="226">
        <v>2</v>
      </c>
      <c r="BR8" s="227"/>
      <c r="BS8" s="775"/>
      <c r="BT8" s="776"/>
      <c r="BU8" s="776"/>
      <c r="BV8" s="776"/>
      <c r="BW8" s="776"/>
      <c r="BX8" s="776"/>
      <c r="BY8" s="776"/>
      <c r="BZ8" s="776"/>
      <c r="CA8" s="776"/>
      <c r="CB8" s="776"/>
      <c r="CC8" s="776"/>
      <c r="CD8" s="776"/>
      <c r="CE8" s="776"/>
      <c r="CF8" s="776"/>
      <c r="CG8" s="777"/>
      <c r="CH8" s="778"/>
      <c r="CI8" s="779"/>
      <c r="CJ8" s="779"/>
      <c r="CK8" s="779"/>
      <c r="CL8" s="780"/>
      <c r="CM8" s="778"/>
      <c r="CN8" s="779"/>
      <c r="CO8" s="779"/>
      <c r="CP8" s="779"/>
      <c r="CQ8" s="780"/>
      <c r="CR8" s="778"/>
      <c r="CS8" s="779"/>
      <c r="CT8" s="779"/>
      <c r="CU8" s="779"/>
      <c r="CV8" s="780"/>
      <c r="CW8" s="778"/>
      <c r="CX8" s="779"/>
      <c r="CY8" s="779"/>
      <c r="CZ8" s="779"/>
      <c r="DA8" s="780"/>
      <c r="DB8" s="778"/>
      <c r="DC8" s="779"/>
      <c r="DD8" s="779"/>
      <c r="DE8" s="779"/>
      <c r="DF8" s="780"/>
      <c r="DG8" s="778"/>
      <c r="DH8" s="779"/>
      <c r="DI8" s="779"/>
      <c r="DJ8" s="779"/>
      <c r="DK8" s="780"/>
      <c r="DL8" s="778"/>
      <c r="DM8" s="779"/>
      <c r="DN8" s="779"/>
      <c r="DO8" s="779"/>
      <c r="DP8" s="780"/>
      <c r="DQ8" s="778"/>
      <c r="DR8" s="779"/>
      <c r="DS8" s="779"/>
      <c r="DT8" s="779"/>
      <c r="DU8" s="780"/>
      <c r="DV8" s="775"/>
      <c r="DW8" s="776"/>
      <c r="DX8" s="776"/>
      <c r="DY8" s="776"/>
      <c r="DZ8" s="781"/>
      <c r="EA8" s="222"/>
    </row>
    <row r="9" spans="1:131" s="223" customFormat="1" ht="26.25" customHeight="1" x14ac:dyDescent="0.2">
      <c r="A9" s="226">
        <v>3</v>
      </c>
      <c r="B9" s="782"/>
      <c r="C9" s="783"/>
      <c r="D9" s="783"/>
      <c r="E9" s="783"/>
      <c r="F9" s="783"/>
      <c r="G9" s="783"/>
      <c r="H9" s="783"/>
      <c r="I9" s="783"/>
      <c r="J9" s="783"/>
      <c r="K9" s="783"/>
      <c r="L9" s="783"/>
      <c r="M9" s="783"/>
      <c r="N9" s="783"/>
      <c r="O9" s="783"/>
      <c r="P9" s="784"/>
      <c r="Q9" s="785"/>
      <c r="R9" s="786"/>
      <c r="S9" s="786"/>
      <c r="T9" s="786"/>
      <c r="U9" s="786"/>
      <c r="V9" s="786"/>
      <c r="W9" s="786"/>
      <c r="X9" s="786"/>
      <c r="Y9" s="786"/>
      <c r="Z9" s="786"/>
      <c r="AA9" s="786"/>
      <c r="AB9" s="786"/>
      <c r="AC9" s="786"/>
      <c r="AD9" s="786"/>
      <c r="AE9" s="787"/>
      <c r="AF9" s="788"/>
      <c r="AG9" s="789"/>
      <c r="AH9" s="789"/>
      <c r="AI9" s="789"/>
      <c r="AJ9" s="790"/>
      <c r="AK9" s="771"/>
      <c r="AL9" s="772"/>
      <c r="AM9" s="772"/>
      <c r="AN9" s="772"/>
      <c r="AO9" s="772"/>
      <c r="AP9" s="772"/>
      <c r="AQ9" s="772"/>
      <c r="AR9" s="772"/>
      <c r="AS9" s="772"/>
      <c r="AT9" s="772"/>
      <c r="AU9" s="773"/>
      <c r="AV9" s="773"/>
      <c r="AW9" s="773"/>
      <c r="AX9" s="773"/>
      <c r="AY9" s="774"/>
      <c r="AZ9" s="220"/>
      <c r="BA9" s="220"/>
      <c r="BB9" s="220"/>
      <c r="BC9" s="220"/>
      <c r="BD9" s="220"/>
      <c r="BE9" s="221"/>
      <c r="BF9" s="221"/>
      <c r="BG9" s="221"/>
      <c r="BH9" s="221"/>
      <c r="BI9" s="221"/>
      <c r="BJ9" s="221"/>
      <c r="BK9" s="221"/>
      <c r="BL9" s="221"/>
      <c r="BM9" s="221"/>
      <c r="BN9" s="221"/>
      <c r="BO9" s="221"/>
      <c r="BP9" s="221"/>
      <c r="BQ9" s="226">
        <v>3</v>
      </c>
      <c r="BR9" s="227"/>
      <c r="BS9" s="775"/>
      <c r="BT9" s="776"/>
      <c r="BU9" s="776"/>
      <c r="BV9" s="776"/>
      <c r="BW9" s="776"/>
      <c r="BX9" s="776"/>
      <c r="BY9" s="776"/>
      <c r="BZ9" s="776"/>
      <c r="CA9" s="776"/>
      <c r="CB9" s="776"/>
      <c r="CC9" s="776"/>
      <c r="CD9" s="776"/>
      <c r="CE9" s="776"/>
      <c r="CF9" s="776"/>
      <c r="CG9" s="777"/>
      <c r="CH9" s="778"/>
      <c r="CI9" s="779"/>
      <c r="CJ9" s="779"/>
      <c r="CK9" s="779"/>
      <c r="CL9" s="780"/>
      <c r="CM9" s="778"/>
      <c r="CN9" s="779"/>
      <c r="CO9" s="779"/>
      <c r="CP9" s="779"/>
      <c r="CQ9" s="780"/>
      <c r="CR9" s="778"/>
      <c r="CS9" s="779"/>
      <c r="CT9" s="779"/>
      <c r="CU9" s="779"/>
      <c r="CV9" s="780"/>
      <c r="CW9" s="778"/>
      <c r="CX9" s="779"/>
      <c r="CY9" s="779"/>
      <c r="CZ9" s="779"/>
      <c r="DA9" s="780"/>
      <c r="DB9" s="778"/>
      <c r="DC9" s="779"/>
      <c r="DD9" s="779"/>
      <c r="DE9" s="779"/>
      <c r="DF9" s="780"/>
      <c r="DG9" s="778"/>
      <c r="DH9" s="779"/>
      <c r="DI9" s="779"/>
      <c r="DJ9" s="779"/>
      <c r="DK9" s="780"/>
      <c r="DL9" s="778"/>
      <c r="DM9" s="779"/>
      <c r="DN9" s="779"/>
      <c r="DO9" s="779"/>
      <c r="DP9" s="780"/>
      <c r="DQ9" s="778"/>
      <c r="DR9" s="779"/>
      <c r="DS9" s="779"/>
      <c r="DT9" s="779"/>
      <c r="DU9" s="780"/>
      <c r="DV9" s="775"/>
      <c r="DW9" s="776"/>
      <c r="DX9" s="776"/>
      <c r="DY9" s="776"/>
      <c r="DZ9" s="781"/>
      <c r="EA9" s="222"/>
    </row>
    <row r="10" spans="1:131" s="223" customFormat="1" ht="26.25" customHeight="1" x14ac:dyDescent="0.2">
      <c r="A10" s="226">
        <v>4</v>
      </c>
      <c r="B10" s="782"/>
      <c r="C10" s="783"/>
      <c r="D10" s="783"/>
      <c r="E10" s="783"/>
      <c r="F10" s="783"/>
      <c r="G10" s="783"/>
      <c r="H10" s="783"/>
      <c r="I10" s="783"/>
      <c r="J10" s="783"/>
      <c r="K10" s="783"/>
      <c r="L10" s="783"/>
      <c r="M10" s="783"/>
      <c r="N10" s="783"/>
      <c r="O10" s="783"/>
      <c r="P10" s="784"/>
      <c r="Q10" s="785"/>
      <c r="R10" s="786"/>
      <c r="S10" s="786"/>
      <c r="T10" s="786"/>
      <c r="U10" s="786"/>
      <c r="V10" s="786"/>
      <c r="W10" s="786"/>
      <c r="X10" s="786"/>
      <c r="Y10" s="786"/>
      <c r="Z10" s="786"/>
      <c r="AA10" s="786"/>
      <c r="AB10" s="786"/>
      <c r="AC10" s="786"/>
      <c r="AD10" s="786"/>
      <c r="AE10" s="787"/>
      <c r="AF10" s="788"/>
      <c r="AG10" s="789"/>
      <c r="AH10" s="789"/>
      <c r="AI10" s="789"/>
      <c r="AJ10" s="790"/>
      <c r="AK10" s="771"/>
      <c r="AL10" s="772"/>
      <c r="AM10" s="772"/>
      <c r="AN10" s="772"/>
      <c r="AO10" s="772"/>
      <c r="AP10" s="772"/>
      <c r="AQ10" s="772"/>
      <c r="AR10" s="772"/>
      <c r="AS10" s="772"/>
      <c r="AT10" s="772"/>
      <c r="AU10" s="773"/>
      <c r="AV10" s="773"/>
      <c r="AW10" s="773"/>
      <c r="AX10" s="773"/>
      <c r="AY10" s="774"/>
      <c r="AZ10" s="220"/>
      <c r="BA10" s="220"/>
      <c r="BB10" s="220"/>
      <c r="BC10" s="220"/>
      <c r="BD10" s="220"/>
      <c r="BE10" s="221"/>
      <c r="BF10" s="221"/>
      <c r="BG10" s="221"/>
      <c r="BH10" s="221"/>
      <c r="BI10" s="221"/>
      <c r="BJ10" s="221"/>
      <c r="BK10" s="221"/>
      <c r="BL10" s="221"/>
      <c r="BM10" s="221"/>
      <c r="BN10" s="221"/>
      <c r="BO10" s="221"/>
      <c r="BP10" s="221"/>
      <c r="BQ10" s="226">
        <v>4</v>
      </c>
      <c r="BR10" s="227"/>
      <c r="BS10" s="775"/>
      <c r="BT10" s="776"/>
      <c r="BU10" s="776"/>
      <c r="BV10" s="776"/>
      <c r="BW10" s="776"/>
      <c r="BX10" s="776"/>
      <c r="BY10" s="776"/>
      <c r="BZ10" s="776"/>
      <c r="CA10" s="776"/>
      <c r="CB10" s="776"/>
      <c r="CC10" s="776"/>
      <c r="CD10" s="776"/>
      <c r="CE10" s="776"/>
      <c r="CF10" s="776"/>
      <c r="CG10" s="777"/>
      <c r="CH10" s="778"/>
      <c r="CI10" s="779"/>
      <c r="CJ10" s="779"/>
      <c r="CK10" s="779"/>
      <c r="CL10" s="780"/>
      <c r="CM10" s="778"/>
      <c r="CN10" s="779"/>
      <c r="CO10" s="779"/>
      <c r="CP10" s="779"/>
      <c r="CQ10" s="780"/>
      <c r="CR10" s="778"/>
      <c r="CS10" s="779"/>
      <c r="CT10" s="779"/>
      <c r="CU10" s="779"/>
      <c r="CV10" s="780"/>
      <c r="CW10" s="778"/>
      <c r="CX10" s="779"/>
      <c r="CY10" s="779"/>
      <c r="CZ10" s="779"/>
      <c r="DA10" s="780"/>
      <c r="DB10" s="778"/>
      <c r="DC10" s="779"/>
      <c r="DD10" s="779"/>
      <c r="DE10" s="779"/>
      <c r="DF10" s="780"/>
      <c r="DG10" s="778"/>
      <c r="DH10" s="779"/>
      <c r="DI10" s="779"/>
      <c r="DJ10" s="779"/>
      <c r="DK10" s="780"/>
      <c r="DL10" s="778"/>
      <c r="DM10" s="779"/>
      <c r="DN10" s="779"/>
      <c r="DO10" s="779"/>
      <c r="DP10" s="780"/>
      <c r="DQ10" s="778"/>
      <c r="DR10" s="779"/>
      <c r="DS10" s="779"/>
      <c r="DT10" s="779"/>
      <c r="DU10" s="780"/>
      <c r="DV10" s="775"/>
      <c r="DW10" s="776"/>
      <c r="DX10" s="776"/>
      <c r="DY10" s="776"/>
      <c r="DZ10" s="781"/>
      <c r="EA10" s="222"/>
    </row>
    <row r="11" spans="1:131" s="223" customFormat="1" ht="26.25" customHeight="1" x14ac:dyDescent="0.2">
      <c r="A11" s="226">
        <v>5</v>
      </c>
      <c r="B11" s="782"/>
      <c r="C11" s="783"/>
      <c r="D11" s="783"/>
      <c r="E11" s="783"/>
      <c r="F11" s="783"/>
      <c r="G11" s="783"/>
      <c r="H11" s="783"/>
      <c r="I11" s="783"/>
      <c r="J11" s="783"/>
      <c r="K11" s="783"/>
      <c r="L11" s="783"/>
      <c r="M11" s="783"/>
      <c r="N11" s="783"/>
      <c r="O11" s="783"/>
      <c r="P11" s="784"/>
      <c r="Q11" s="785"/>
      <c r="R11" s="786"/>
      <c r="S11" s="786"/>
      <c r="T11" s="786"/>
      <c r="U11" s="786"/>
      <c r="V11" s="786"/>
      <c r="W11" s="786"/>
      <c r="X11" s="786"/>
      <c r="Y11" s="786"/>
      <c r="Z11" s="786"/>
      <c r="AA11" s="786"/>
      <c r="AB11" s="786"/>
      <c r="AC11" s="786"/>
      <c r="AD11" s="786"/>
      <c r="AE11" s="787"/>
      <c r="AF11" s="788"/>
      <c r="AG11" s="789"/>
      <c r="AH11" s="789"/>
      <c r="AI11" s="789"/>
      <c r="AJ11" s="790"/>
      <c r="AK11" s="771"/>
      <c r="AL11" s="772"/>
      <c r="AM11" s="772"/>
      <c r="AN11" s="772"/>
      <c r="AO11" s="772"/>
      <c r="AP11" s="772"/>
      <c r="AQ11" s="772"/>
      <c r="AR11" s="772"/>
      <c r="AS11" s="772"/>
      <c r="AT11" s="772"/>
      <c r="AU11" s="773"/>
      <c r="AV11" s="773"/>
      <c r="AW11" s="773"/>
      <c r="AX11" s="773"/>
      <c r="AY11" s="774"/>
      <c r="AZ11" s="220"/>
      <c r="BA11" s="220"/>
      <c r="BB11" s="220"/>
      <c r="BC11" s="220"/>
      <c r="BD11" s="220"/>
      <c r="BE11" s="221"/>
      <c r="BF11" s="221"/>
      <c r="BG11" s="221"/>
      <c r="BH11" s="221"/>
      <c r="BI11" s="221"/>
      <c r="BJ11" s="221"/>
      <c r="BK11" s="221"/>
      <c r="BL11" s="221"/>
      <c r="BM11" s="221"/>
      <c r="BN11" s="221"/>
      <c r="BO11" s="221"/>
      <c r="BP11" s="221"/>
      <c r="BQ11" s="226">
        <v>5</v>
      </c>
      <c r="BR11" s="227"/>
      <c r="BS11" s="775"/>
      <c r="BT11" s="776"/>
      <c r="BU11" s="776"/>
      <c r="BV11" s="776"/>
      <c r="BW11" s="776"/>
      <c r="BX11" s="776"/>
      <c r="BY11" s="776"/>
      <c r="BZ11" s="776"/>
      <c r="CA11" s="776"/>
      <c r="CB11" s="776"/>
      <c r="CC11" s="776"/>
      <c r="CD11" s="776"/>
      <c r="CE11" s="776"/>
      <c r="CF11" s="776"/>
      <c r="CG11" s="777"/>
      <c r="CH11" s="778"/>
      <c r="CI11" s="779"/>
      <c r="CJ11" s="779"/>
      <c r="CK11" s="779"/>
      <c r="CL11" s="780"/>
      <c r="CM11" s="778"/>
      <c r="CN11" s="779"/>
      <c r="CO11" s="779"/>
      <c r="CP11" s="779"/>
      <c r="CQ11" s="780"/>
      <c r="CR11" s="778"/>
      <c r="CS11" s="779"/>
      <c r="CT11" s="779"/>
      <c r="CU11" s="779"/>
      <c r="CV11" s="780"/>
      <c r="CW11" s="778"/>
      <c r="CX11" s="779"/>
      <c r="CY11" s="779"/>
      <c r="CZ11" s="779"/>
      <c r="DA11" s="780"/>
      <c r="DB11" s="778"/>
      <c r="DC11" s="779"/>
      <c r="DD11" s="779"/>
      <c r="DE11" s="779"/>
      <c r="DF11" s="780"/>
      <c r="DG11" s="778"/>
      <c r="DH11" s="779"/>
      <c r="DI11" s="779"/>
      <c r="DJ11" s="779"/>
      <c r="DK11" s="780"/>
      <c r="DL11" s="778"/>
      <c r="DM11" s="779"/>
      <c r="DN11" s="779"/>
      <c r="DO11" s="779"/>
      <c r="DP11" s="780"/>
      <c r="DQ11" s="778"/>
      <c r="DR11" s="779"/>
      <c r="DS11" s="779"/>
      <c r="DT11" s="779"/>
      <c r="DU11" s="780"/>
      <c r="DV11" s="775"/>
      <c r="DW11" s="776"/>
      <c r="DX11" s="776"/>
      <c r="DY11" s="776"/>
      <c r="DZ11" s="781"/>
      <c r="EA11" s="222"/>
    </row>
    <row r="12" spans="1:131" s="223" customFormat="1" ht="26.25" customHeight="1" x14ac:dyDescent="0.2">
      <c r="A12" s="226">
        <v>6</v>
      </c>
      <c r="B12" s="782"/>
      <c r="C12" s="783"/>
      <c r="D12" s="783"/>
      <c r="E12" s="783"/>
      <c r="F12" s="783"/>
      <c r="G12" s="783"/>
      <c r="H12" s="783"/>
      <c r="I12" s="783"/>
      <c r="J12" s="783"/>
      <c r="K12" s="783"/>
      <c r="L12" s="783"/>
      <c r="M12" s="783"/>
      <c r="N12" s="783"/>
      <c r="O12" s="783"/>
      <c r="P12" s="784"/>
      <c r="Q12" s="785"/>
      <c r="R12" s="786"/>
      <c r="S12" s="786"/>
      <c r="T12" s="786"/>
      <c r="U12" s="786"/>
      <c r="V12" s="786"/>
      <c r="W12" s="786"/>
      <c r="X12" s="786"/>
      <c r="Y12" s="786"/>
      <c r="Z12" s="786"/>
      <c r="AA12" s="786"/>
      <c r="AB12" s="786"/>
      <c r="AC12" s="786"/>
      <c r="AD12" s="786"/>
      <c r="AE12" s="787"/>
      <c r="AF12" s="788"/>
      <c r="AG12" s="789"/>
      <c r="AH12" s="789"/>
      <c r="AI12" s="789"/>
      <c r="AJ12" s="790"/>
      <c r="AK12" s="771"/>
      <c r="AL12" s="772"/>
      <c r="AM12" s="772"/>
      <c r="AN12" s="772"/>
      <c r="AO12" s="772"/>
      <c r="AP12" s="772"/>
      <c r="AQ12" s="772"/>
      <c r="AR12" s="772"/>
      <c r="AS12" s="772"/>
      <c r="AT12" s="772"/>
      <c r="AU12" s="773"/>
      <c r="AV12" s="773"/>
      <c r="AW12" s="773"/>
      <c r="AX12" s="773"/>
      <c r="AY12" s="774"/>
      <c r="AZ12" s="220"/>
      <c r="BA12" s="220"/>
      <c r="BB12" s="220"/>
      <c r="BC12" s="220"/>
      <c r="BD12" s="220"/>
      <c r="BE12" s="221"/>
      <c r="BF12" s="221"/>
      <c r="BG12" s="221"/>
      <c r="BH12" s="221"/>
      <c r="BI12" s="221"/>
      <c r="BJ12" s="221"/>
      <c r="BK12" s="221"/>
      <c r="BL12" s="221"/>
      <c r="BM12" s="221"/>
      <c r="BN12" s="221"/>
      <c r="BO12" s="221"/>
      <c r="BP12" s="221"/>
      <c r="BQ12" s="226">
        <v>6</v>
      </c>
      <c r="BR12" s="227"/>
      <c r="BS12" s="775"/>
      <c r="BT12" s="776"/>
      <c r="BU12" s="776"/>
      <c r="BV12" s="776"/>
      <c r="BW12" s="776"/>
      <c r="BX12" s="776"/>
      <c r="BY12" s="776"/>
      <c r="BZ12" s="776"/>
      <c r="CA12" s="776"/>
      <c r="CB12" s="776"/>
      <c r="CC12" s="776"/>
      <c r="CD12" s="776"/>
      <c r="CE12" s="776"/>
      <c r="CF12" s="776"/>
      <c r="CG12" s="777"/>
      <c r="CH12" s="778"/>
      <c r="CI12" s="779"/>
      <c r="CJ12" s="779"/>
      <c r="CK12" s="779"/>
      <c r="CL12" s="780"/>
      <c r="CM12" s="778"/>
      <c r="CN12" s="779"/>
      <c r="CO12" s="779"/>
      <c r="CP12" s="779"/>
      <c r="CQ12" s="780"/>
      <c r="CR12" s="778"/>
      <c r="CS12" s="779"/>
      <c r="CT12" s="779"/>
      <c r="CU12" s="779"/>
      <c r="CV12" s="780"/>
      <c r="CW12" s="778"/>
      <c r="CX12" s="779"/>
      <c r="CY12" s="779"/>
      <c r="CZ12" s="779"/>
      <c r="DA12" s="780"/>
      <c r="DB12" s="778"/>
      <c r="DC12" s="779"/>
      <c r="DD12" s="779"/>
      <c r="DE12" s="779"/>
      <c r="DF12" s="780"/>
      <c r="DG12" s="778"/>
      <c r="DH12" s="779"/>
      <c r="DI12" s="779"/>
      <c r="DJ12" s="779"/>
      <c r="DK12" s="780"/>
      <c r="DL12" s="778"/>
      <c r="DM12" s="779"/>
      <c r="DN12" s="779"/>
      <c r="DO12" s="779"/>
      <c r="DP12" s="780"/>
      <c r="DQ12" s="778"/>
      <c r="DR12" s="779"/>
      <c r="DS12" s="779"/>
      <c r="DT12" s="779"/>
      <c r="DU12" s="780"/>
      <c r="DV12" s="775"/>
      <c r="DW12" s="776"/>
      <c r="DX12" s="776"/>
      <c r="DY12" s="776"/>
      <c r="DZ12" s="781"/>
      <c r="EA12" s="222"/>
    </row>
    <row r="13" spans="1:131" s="223" customFormat="1" ht="26.25" customHeight="1" x14ac:dyDescent="0.2">
      <c r="A13" s="226">
        <v>7</v>
      </c>
      <c r="B13" s="782"/>
      <c r="C13" s="783"/>
      <c r="D13" s="783"/>
      <c r="E13" s="783"/>
      <c r="F13" s="783"/>
      <c r="G13" s="783"/>
      <c r="H13" s="783"/>
      <c r="I13" s="783"/>
      <c r="J13" s="783"/>
      <c r="K13" s="783"/>
      <c r="L13" s="783"/>
      <c r="M13" s="783"/>
      <c r="N13" s="783"/>
      <c r="O13" s="783"/>
      <c r="P13" s="784"/>
      <c r="Q13" s="785"/>
      <c r="R13" s="786"/>
      <c r="S13" s="786"/>
      <c r="T13" s="786"/>
      <c r="U13" s="786"/>
      <c r="V13" s="786"/>
      <c r="W13" s="786"/>
      <c r="X13" s="786"/>
      <c r="Y13" s="786"/>
      <c r="Z13" s="786"/>
      <c r="AA13" s="786"/>
      <c r="AB13" s="786"/>
      <c r="AC13" s="786"/>
      <c r="AD13" s="786"/>
      <c r="AE13" s="787"/>
      <c r="AF13" s="788"/>
      <c r="AG13" s="789"/>
      <c r="AH13" s="789"/>
      <c r="AI13" s="789"/>
      <c r="AJ13" s="790"/>
      <c r="AK13" s="771"/>
      <c r="AL13" s="772"/>
      <c r="AM13" s="772"/>
      <c r="AN13" s="772"/>
      <c r="AO13" s="772"/>
      <c r="AP13" s="772"/>
      <c r="AQ13" s="772"/>
      <c r="AR13" s="772"/>
      <c r="AS13" s="772"/>
      <c r="AT13" s="772"/>
      <c r="AU13" s="773"/>
      <c r="AV13" s="773"/>
      <c r="AW13" s="773"/>
      <c r="AX13" s="773"/>
      <c r="AY13" s="774"/>
      <c r="AZ13" s="220"/>
      <c r="BA13" s="220"/>
      <c r="BB13" s="220"/>
      <c r="BC13" s="220"/>
      <c r="BD13" s="220"/>
      <c r="BE13" s="221"/>
      <c r="BF13" s="221"/>
      <c r="BG13" s="221"/>
      <c r="BH13" s="221"/>
      <c r="BI13" s="221"/>
      <c r="BJ13" s="221"/>
      <c r="BK13" s="221"/>
      <c r="BL13" s="221"/>
      <c r="BM13" s="221"/>
      <c r="BN13" s="221"/>
      <c r="BO13" s="221"/>
      <c r="BP13" s="221"/>
      <c r="BQ13" s="226">
        <v>7</v>
      </c>
      <c r="BR13" s="227"/>
      <c r="BS13" s="775"/>
      <c r="BT13" s="776"/>
      <c r="BU13" s="776"/>
      <c r="BV13" s="776"/>
      <c r="BW13" s="776"/>
      <c r="BX13" s="776"/>
      <c r="BY13" s="776"/>
      <c r="BZ13" s="776"/>
      <c r="CA13" s="776"/>
      <c r="CB13" s="776"/>
      <c r="CC13" s="776"/>
      <c r="CD13" s="776"/>
      <c r="CE13" s="776"/>
      <c r="CF13" s="776"/>
      <c r="CG13" s="777"/>
      <c r="CH13" s="778"/>
      <c r="CI13" s="779"/>
      <c r="CJ13" s="779"/>
      <c r="CK13" s="779"/>
      <c r="CL13" s="780"/>
      <c r="CM13" s="778"/>
      <c r="CN13" s="779"/>
      <c r="CO13" s="779"/>
      <c r="CP13" s="779"/>
      <c r="CQ13" s="780"/>
      <c r="CR13" s="778"/>
      <c r="CS13" s="779"/>
      <c r="CT13" s="779"/>
      <c r="CU13" s="779"/>
      <c r="CV13" s="780"/>
      <c r="CW13" s="778"/>
      <c r="CX13" s="779"/>
      <c r="CY13" s="779"/>
      <c r="CZ13" s="779"/>
      <c r="DA13" s="780"/>
      <c r="DB13" s="778"/>
      <c r="DC13" s="779"/>
      <c r="DD13" s="779"/>
      <c r="DE13" s="779"/>
      <c r="DF13" s="780"/>
      <c r="DG13" s="778"/>
      <c r="DH13" s="779"/>
      <c r="DI13" s="779"/>
      <c r="DJ13" s="779"/>
      <c r="DK13" s="780"/>
      <c r="DL13" s="778"/>
      <c r="DM13" s="779"/>
      <c r="DN13" s="779"/>
      <c r="DO13" s="779"/>
      <c r="DP13" s="780"/>
      <c r="DQ13" s="778"/>
      <c r="DR13" s="779"/>
      <c r="DS13" s="779"/>
      <c r="DT13" s="779"/>
      <c r="DU13" s="780"/>
      <c r="DV13" s="775"/>
      <c r="DW13" s="776"/>
      <c r="DX13" s="776"/>
      <c r="DY13" s="776"/>
      <c r="DZ13" s="781"/>
      <c r="EA13" s="222"/>
    </row>
    <row r="14" spans="1:131" s="223" customFormat="1" ht="26.25" customHeight="1" x14ac:dyDescent="0.2">
      <c r="A14" s="226">
        <v>8</v>
      </c>
      <c r="B14" s="782"/>
      <c r="C14" s="783"/>
      <c r="D14" s="783"/>
      <c r="E14" s="783"/>
      <c r="F14" s="783"/>
      <c r="G14" s="783"/>
      <c r="H14" s="783"/>
      <c r="I14" s="783"/>
      <c r="J14" s="783"/>
      <c r="K14" s="783"/>
      <c r="L14" s="783"/>
      <c r="M14" s="783"/>
      <c r="N14" s="783"/>
      <c r="O14" s="783"/>
      <c r="P14" s="784"/>
      <c r="Q14" s="785"/>
      <c r="R14" s="786"/>
      <c r="S14" s="786"/>
      <c r="T14" s="786"/>
      <c r="U14" s="786"/>
      <c r="V14" s="786"/>
      <c r="W14" s="786"/>
      <c r="X14" s="786"/>
      <c r="Y14" s="786"/>
      <c r="Z14" s="786"/>
      <c r="AA14" s="786"/>
      <c r="AB14" s="786"/>
      <c r="AC14" s="786"/>
      <c r="AD14" s="786"/>
      <c r="AE14" s="787"/>
      <c r="AF14" s="788"/>
      <c r="AG14" s="789"/>
      <c r="AH14" s="789"/>
      <c r="AI14" s="789"/>
      <c r="AJ14" s="790"/>
      <c r="AK14" s="771"/>
      <c r="AL14" s="772"/>
      <c r="AM14" s="772"/>
      <c r="AN14" s="772"/>
      <c r="AO14" s="772"/>
      <c r="AP14" s="772"/>
      <c r="AQ14" s="772"/>
      <c r="AR14" s="772"/>
      <c r="AS14" s="772"/>
      <c r="AT14" s="772"/>
      <c r="AU14" s="773"/>
      <c r="AV14" s="773"/>
      <c r="AW14" s="773"/>
      <c r="AX14" s="773"/>
      <c r="AY14" s="774"/>
      <c r="AZ14" s="220"/>
      <c r="BA14" s="220"/>
      <c r="BB14" s="220"/>
      <c r="BC14" s="220"/>
      <c r="BD14" s="220"/>
      <c r="BE14" s="221"/>
      <c r="BF14" s="221"/>
      <c r="BG14" s="221"/>
      <c r="BH14" s="221"/>
      <c r="BI14" s="221"/>
      <c r="BJ14" s="221"/>
      <c r="BK14" s="221"/>
      <c r="BL14" s="221"/>
      <c r="BM14" s="221"/>
      <c r="BN14" s="221"/>
      <c r="BO14" s="221"/>
      <c r="BP14" s="221"/>
      <c r="BQ14" s="226">
        <v>8</v>
      </c>
      <c r="BR14" s="227"/>
      <c r="BS14" s="775"/>
      <c r="BT14" s="776"/>
      <c r="BU14" s="776"/>
      <c r="BV14" s="776"/>
      <c r="BW14" s="776"/>
      <c r="BX14" s="776"/>
      <c r="BY14" s="776"/>
      <c r="BZ14" s="776"/>
      <c r="CA14" s="776"/>
      <c r="CB14" s="776"/>
      <c r="CC14" s="776"/>
      <c r="CD14" s="776"/>
      <c r="CE14" s="776"/>
      <c r="CF14" s="776"/>
      <c r="CG14" s="777"/>
      <c r="CH14" s="778"/>
      <c r="CI14" s="779"/>
      <c r="CJ14" s="779"/>
      <c r="CK14" s="779"/>
      <c r="CL14" s="780"/>
      <c r="CM14" s="778"/>
      <c r="CN14" s="779"/>
      <c r="CO14" s="779"/>
      <c r="CP14" s="779"/>
      <c r="CQ14" s="780"/>
      <c r="CR14" s="778"/>
      <c r="CS14" s="779"/>
      <c r="CT14" s="779"/>
      <c r="CU14" s="779"/>
      <c r="CV14" s="780"/>
      <c r="CW14" s="778"/>
      <c r="CX14" s="779"/>
      <c r="CY14" s="779"/>
      <c r="CZ14" s="779"/>
      <c r="DA14" s="780"/>
      <c r="DB14" s="778"/>
      <c r="DC14" s="779"/>
      <c r="DD14" s="779"/>
      <c r="DE14" s="779"/>
      <c r="DF14" s="780"/>
      <c r="DG14" s="778"/>
      <c r="DH14" s="779"/>
      <c r="DI14" s="779"/>
      <c r="DJ14" s="779"/>
      <c r="DK14" s="780"/>
      <c r="DL14" s="778"/>
      <c r="DM14" s="779"/>
      <c r="DN14" s="779"/>
      <c r="DO14" s="779"/>
      <c r="DP14" s="780"/>
      <c r="DQ14" s="778"/>
      <c r="DR14" s="779"/>
      <c r="DS14" s="779"/>
      <c r="DT14" s="779"/>
      <c r="DU14" s="780"/>
      <c r="DV14" s="775"/>
      <c r="DW14" s="776"/>
      <c r="DX14" s="776"/>
      <c r="DY14" s="776"/>
      <c r="DZ14" s="781"/>
      <c r="EA14" s="222"/>
    </row>
    <row r="15" spans="1:131" s="223" customFormat="1" ht="26.25" customHeight="1" x14ac:dyDescent="0.2">
      <c r="A15" s="226">
        <v>9</v>
      </c>
      <c r="B15" s="782"/>
      <c r="C15" s="783"/>
      <c r="D15" s="783"/>
      <c r="E15" s="783"/>
      <c r="F15" s="783"/>
      <c r="G15" s="783"/>
      <c r="H15" s="783"/>
      <c r="I15" s="783"/>
      <c r="J15" s="783"/>
      <c r="K15" s="783"/>
      <c r="L15" s="783"/>
      <c r="M15" s="783"/>
      <c r="N15" s="783"/>
      <c r="O15" s="783"/>
      <c r="P15" s="784"/>
      <c r="Q15" s="785"/>
      <c r="R15" s="786"/>
      <c r="S15" s="786"/>
      <c r="T15" s="786"/>
      <c r="U15" s="786"/>
      <c r="V15" s="786"/>
      <c r="W15" s="786"/>
      <c r="X15" s="786"/>
      <c r="Y15" s="786"/>
      <c r="Z15" s="786"/>
      <c r="AA15" s="786"/>
      <c r="AB15" s="786"/>
      <c r="AC15" s="786"/>
      <c r="AD15" s="786"/>
      <c r="AE15" s="787"/>
      <c r="AF15" s="788"/>
      <c r="AG15" s="789"/>
      <c r="AH15" s="789"/>
      <c r="AI15" s="789"/>
      <c r="AJ15" s="790"/>
      <c r="AK15" s="771"/>
      <c r="AL15" s="772"/>
      <c r="AM15" s="772"/>
      <c r="AN15" s="772"/>
      <c r="AO15" s="772"/>
      <c r="AP15" s="772"/>
      <c r="AQ15" s="772"/>
      <c r="AR15" s="772"/>
      <c r="AS15" s="772"/>
      <c r="AT15" s="772"/>
      <c r="AU15" s="773"/>
      <c r="AV15" s="773"/>
      <c r="AW15" s="773"/>
      <c r="AX15" s="773"/>
      <c r="AY15" s="774"/>
      <c r="AZ15" s="220"/>
      <c r="BA15" s="220"/>
      <c r="BB15" s="220"/>
      <c r="BC15" s="220"/>
      <c r="BD15" s="220"/>
      <c r="BE15" s="221"/>
      <c r="BF15" s="221"/>
      <c r="BG15" s="221"/>
      <c r="BH15" s="221"/>
      <c r="BI15" s="221"/>
      <c r="BJ15" s="221"/>
      <c r="BK15" s="221"/>
      <c r="BL15" s="221"/>
      <c r="BM15" s="221"/>
      <c r="BN15" s="221"/>
      <c r="BO15" s="221"/>
      <c r="BP15" s="221"/>
      <c r="BQ15" s="226">
        <v>9</v>
      </c>
      <c r="BR15" s="227"/>
      <c r="BS15" s="775"/>
      <c r="BT15" s="776"/>
      <c r="BU15" s="776"/>
      <c r="BV15" s="776"/>
      <c r="BW15" s="776"/>
      <c r="BX15" s="776"/>
      <c r="BY15" s="776"/>
      <c r="BZ15" s="776"/>
      <c r="CA15" s="776"/>
      <c r="CB15" s="776"/>
      <c r="CC15" s="776"/>
      <c r="CD15" s="776"/>
      <c r="CE15" s="776"/>
      <c r="CF15" s="776"/>
      <c r="CG15" s="777"/>
      <c r="CH15" s="778"/>
      <c r="CI15" s="779"/>
      <c r="CJ15" s="779"/>
      <c r="CK15" s="779"/>
      <c r="CL15" s="780"/>
      <c r="CM15" s="778"/>
      <c r="CN15" s="779"/>
      <c r="CO15" s="779"/>
      <c r="CP15" s="779"/>
      <c r="CQ15" s="780"/>
      <c r="CR15" s="778"/>
      <c r="CS15" s="779"/>
      <c r="CT15" s="779"/>
      <c r="CU15" s="779"/>
      <c r="CV15" s="780"/>
      <c r="CW15" s="778"/>
      <c r="CX15" s="779"/>
      <c r="CY15" s="779"/>
      <c r="CZ15" s="779"/>
      <c r="DA15" s="780"/>
      <c r="DB15" s="778"/>
      <c r="DC15" s="779"/>
      <c r="DD15" s="779"/>
      <c r="DE15" s="779"/>
      <c r="DF15" s="780"/>
      <c r="DG15" s="778"/>
      <c r="DH15" s="779"/>
      <c r="DI15" s="779"/>
      <c r="DJ15" s="779"/>
      <c r="DK15" s="780"/>
      <c r="DL15" s="778"/>
      <c r="DM15" s="779"/>
      <c r="DN15" s="779"/>
      <c r="DO15" s="779"/>
      <c r="DP15" s="780"/>
      <c r="DQ15" s="778"/>
      <c r="DR15" s="779"/>
      <c r="DS15" s="779"/>
      <c r="DT15" s="779"/>
      <c r="DU15" s="780"/>
      <c r="DV15" s="775"/>
      <c r="DW15" s="776"/>
      <c r="DX15" s="776"/>
      <c r="DY15" s="776"/>
      <c r="DZ15" s="781"/>
      <c r="EA15" s="222"/>
    </row>
    <row r="16" spans="1:131" s="223" customFormat="1" ht="26.25" customHeight="1" x14ac:dyDescent="0.2">
      <c r="A16" s="226">
        <v>10</v>
      </c>
      <c r="B16" s="782"/>
      <c r="C16" s="783"/>
      <c r="D16" s="783"/>
      <c r="E16" s="783"/>
      <c r="F16" s="783"/>
      <c r="G16" s="783"/>
      <c r="H16" s="783"/>
      <c r="I16" s="783"/>
      <c r="J16" s="783"/>
      <c r="K16" s="783"/>
      <c r="L16" s="783"/>
      <c r="M16" s="783"/>
      <c r="N16" s="783"/>
      <c r="O16" s="783"/>
      <c r="P16" s="784"/>
      <c r="Q16" s="785"/>
      <c r="R16" s="786"/>
      <c r="S16" s="786"/>
      <c r="T16" s="786"/>
      <c r="U16" s="786"/>
      <c r="V16" s="786"/>
      <c r="W16" s="786"/>
      <c r="X16" s="786"/>
      <c r="Y16" s="786"/>
      <c r="Z16" s="786"/>
      <c r="AA16" s="786"/>
      <c r="AB16" s="786"/>
      <c r="AC16" s="786"/>
      <c r="AD16" s="786"/>
      <c r="AE16" s="787"/>
      <c r="AF16" s="788"/>
      <c r="AG16" s="789"/>
      <c r="AH16" s="789"/>
      <c r="AI16" s="789"/>
      <c r="AJ16" s="790"/>
      <c r="AK16" s="771"/>
      <c r="AL16" s="772"/>
      <c r="AM16" s="772"/>
      <c r="AN16" s="772"/>
      <c r="AO16" s="772"/>
      <c r="AP16" s="772"/>
      <c r="AQ16" s="772"/>
      <c r="AR16" s="772"/>
      <c r="AS16" s="772"/>
      <c r="AT16" s="772"/>
      <c r="AU16" s="773"/>
      <c r="AV16" s="773"/>
      <c r="AW16" s="773"/>
      <c r="AX16" s="773"/>
      <c r="AY16" s="774"/>
      <c r="AZ16" s="220"/>
      <c r="BA16" s="220"/>
      <c r="BB16" s="220"/>
      <c r="BC16" s="220"/>
      <c r="BD16" s="220"/>
      <c r="BE16" s="221"/>
      <c r="BF16" s="221"/>
      <c r="BG16" s="221"/>
      <c r="BH16" s="221"/>
      <c r="BI16" s="221"/>
      <c r="BJ16" s="221"/>
      <c r="BK16" s="221"/>
      <c r="BL16" s="221"/>
      <c r="BM16" s="221"/>
      <c r="BN16" s="221"/>
      <c r="BO16" s="221"/>
      <c r="BP16" s="221"/>
      <c r="BQ16" s="226">
        <v>10</v>
      </c>
      <c r="BR16" s="227"/>
      <c r="BS16" s="775"/>
      <c r="BT16" s="776"/>
      <c r="BU16" s="776"/>
      <c r="BV16" s="776"/>
      <c r="BW16" s="776"/>
      <c r="BX16" s="776"/>
      <c r="BY16" s="776"/>
      <c r="BZ16" s="776"/>
      <c r="CA16" s="776"/>
      <c r="CB16" s="776"/>
      <c r="CC16" s="776"/>
      <c r="CD16" s="776"/>
      <c r="CE16" s="776"/>
      <c r="CF16" s="776"/>
      <c r="CG16" s="777"/>
      <c r="CH16" s="778"/>
      <c r="CI16" s="779"/>
      <c r="CJ16" s="779"/>
      <c r="CK16" s="779"/>
      <c r="CL16" s="780"/>
      <c r="CM16" s="778"/>
      <c r="CN16" s="779"/>
      <c r="CO16" s="779"/>
      <c r="CP16" s="779"/>
      <c r="CQ16" s="780"/>
      <c r="CR16" s="778"/>
      <c r="CS16" s="779"/>
      <c r="CT16" s="779"/>
      <c r="CU16" s="779"/>
      <c r="CV16" s="780"/>
      <c r="CW16" s="778"/>
      <c r="CX16" s="779"/>
      <c r="CY16" s="779"/>
      <c r="CZ16" s="779"/>
      <c r="DA16" s="780"/>
      <c r="DB16" s="778"/>
      <c r="DC16" s="779"/>
      <c r="DD16" s="779"/>
      <c r="DE16" s="779"/>
      <c r="DF16" s="780"/>
      <c r="DG16" s="778"/>
      <c r="DH16" s="779"/>
      <c r="DI16" s="779"/>
      <c r="DJ16" s="779"/>
      <c r="DK16" s="780"/>
      <c r="DL16" s="778"/>
      <c r="DM16" s="779"/>
      <c r="DN16" s="779"/>
      <c r="DO16" s="779"/>
      <c r="DP16" s="780"/>
      <c r="DQ16" s="778"/>
      <c r="DR16" s="779"/>
      <c r="DS16" s="779"/>
      <c r="DT16" s="779"/>
      <c r="DU16" s="780"/>
      <c r="DV16" s="775"/>
      <c r="DW16" s="776"/>
      <c r="DX16" s="776"/>
      <c r="DY16" s="776"/>
      <c r="DZ16" s="781"/>
      <c r="EA16" s="222"/>
    </row>
    <row r="17" spans="1:131" s="223" customFormat="1" ht="26.25" customHeight="1" x14ac:dyDescent="0.2">
      <c r="A17" s="226">
        <v>11</v>
      </c>
      <c r="B17" s="782"/>
      <c r="C17" s="783"/>
      <c r="D17" s="783"/>
      <c r="E17" s="783"/>
      <c r="F17" s="783"/>
      <c r="G17" s="783"/>
      <c r="H17" s="783"/>
      <c r="I17" s="783"/>
      <c r="J17" s="783"/>
      <c r="K17" s="783"/>
      <c r="L17" s="783"/>
      <c r="M17" s="783"/>
      <c r="N17" s="783"/>
      <c r="O17" s="783"/>
      <c r="P17" s="784"/>
      <c r="Q17" s="785"/>
      <c r="R17" s="786"/>
      <c r="S17" s="786"/>
      <c r="T17" s="786"/>
      <c r="U17" s="786"/>
      <c r="V17" s="786"/>
      <c r="W17" s="786"/>
      <c r="X17" s="786"/>
      <c r="Y17" s="786"/>
      <c r="Z17" s="786"/>
      <c r="AA17" s="786"/>
      <c r="AB17" s="786"/>
      <c r="AC17" s="786"/>
      <c r="AD17" s="786"/>
      <c r="AE17" s="787"/>
      <c r="AF17" s="788"/>
      <c r="AG17" s="789"/>
      <c r="AH17" s="789"/>
      <c r="AI17" s="789"/>
      <c r="AJ17" s="790"/>
      <c r="AK17" s="771"/>
      <c r="AL17" s="772"/>
      <c r="AM17" s="772"/>
      <c r="AN17" s="772"/>
      <c r="AO17" s="772"/>
      <c r="AP17" s="772"/>
      <c r="AQ17" s="772"/>
      <c r="AR17" s="772"/>
      <c r="AS17" s="772"/>
      <c r="AT17" s="772"/>
      <c r="AU17" s="773"/>
      <c r="AV17" s="773"/>
      <c r="AW17" s="773"/>
      <c r="AX17" s="773"/>
      <c r="AY17" s="774"/>
      <c r="AZ17" s="220"/>
      <c r="BA17" s="220"/>
      <c r="BB17" s="220"/>
      <c r="BC17" s="220"/>
      <c r="BD17" s="220"/>
      <c r="BE17" s="221"/>
      <c r="BF17" s="221"/>
      <c r="BG17" s="221"/>
      <c r="BH17" s="221"/>
      <c r="BI17" s="221"/>
      <c r="BJ17" s="221"/>
      <c r="BK17" s="221"/>
      <c r="BL17" s="221"/>
      <c r="BM17" s="221"/>
      <c r="BN17" s="221"/>
      <c r="BO17" s="221"/>
      <c r="BP17" s="221"/>
      <c r="BQ17" s="226">
        <v>11</v>
      </c>
      <c r="BR17" s="227"/>
      <c r="BS17" s="775"/>
      <c r="BT17" s="776"/>
      <c r="BU17" s="776"/>
      <c r="BV17" s="776"/>
      <c r="BW17" s="776"/>
      <c r="BX17" s="776"/>
      <c r="BY17" s="776"/>
      <c r="BZ17" s="776"/>
      <c r="CA17" s="776"/>
      <c r="CB17" s="776"/>
      <c r="CC17" s="776"/>
      <c r="CD17" s="776"/>
      <c r="CE17" s="776"/>
      <c r="CF17" s="776"/>
      <c r="CG17" s="777"/>
      <c r="CH17" s="778"/>
      <c r="CI17" s="779"/>
      <c r="CJ17" s="779"/>
      <c r="CK17" s="779"/>
      <c r="CL17" s="780"/>
      <c r="CM17" s="778"/>
      <c r="CN17" s="779"/>
      <c r="CO17" s="779"/>
      <c r="CP17" s="779"/>
      <c r="CQ17" s="780"/>
      <c r="CR17" s="778"/>
      <c r="CS17" s="779"/>
      <c r="CT17" s="779"/>
      <c r="CU17" s="779"/>
      <c r="CV17" s="780"/>
      <c r="CW17" s="778"/>
      <c r="CX17" s="779"/>
      <c r="CY17" s="779"/>
      <c r="CZ17" s="779"/>
      <c r="DA17" s="780"/>
      <c r="DB17" s="778"/>
      <c r="DC17" s="779"/>
      <c r="DD17" s="779"/>
      <c r="DE17" s="779"/>
      <c r="DF17" s="780"/>
      <c r="DG17" s="778"/>
      <c r="DH17" s="779"/>
      <c r="DI17" s="779"/>
      <c r="DJ17" s="779"/>
      <c r="DK17" s="780"/>
      <c r="DL17" s="778"/>
      <c r="DM17" s="779"/>
      <c r="DN17" s="779"/>
      <c r="DO17" s="779"/>
      <c r="DP17" s="780"/>
      <c r="DQ17" s="778"/>
      <c r="DR17" s="779"/>
      <c r="DS17" s="779"/>
      <c r="DT17" s="779"/>
      <c r="DU17" s="780"/>
      <c r="DV17" s="775"/>
      <c r="DW17" s="776"/>
      <c r="DX17" s="776"/>
      <c r="DY17" s="776"/>
      <c r="DZ17" s="781"/>
      <c r="EA17" s="222"/>
    </row>
    <row r="18" spans="1:131" s="223" customFormat="1" ht="26.25" customHeight="1" x14ac:dyDescent="0.2">
      <c r="A18" s="226">
        <v>12</v>
      </c>
      <c r="B18" s="782"/>
      <c r="C18" s="783"/>
      <c r="D18" s="783"/>
      <c r="E18" s="783"/>
      <c r="F18" s="783"/>
      <c r="G18" s="783"/>
      <c r="H18" s="783"/>
      <c r="I18" s="783"/>
      <c r="J18" s="783"/>
      <c r="K18" s="783"/>
      <c r="L18" s="783"/>
      <c r="M18" s="783"/>
      <c r="N18" s="783"/>
      <c r="O18" s="783"/>
      <c r="P18" s="784"/>
      <c r="Q18" s="785"/>
      <c r="R18" s="786"/>
      <c r="S18" s="786"/>
      <c r="T18" s="786"/>
      <c r="U18" s="786"/>
      <c r="V18" s="786"/>
      <c r="W18" s="786"/>
      <c r="X18" s="786"/>
      <c r="Y18" s="786"/>
      <c r="Z18" s="786"/>
      <c r="AA18" s="786"/>
      <c r="AB18" s="786"/>
      <c r="AC18" s="786"/>
      <c r="AD18" s="786"/>
      <c r="AE18" s="787"/>
      <c r="AF18" s="788"/>
      <c r="AG18" s="789"/>
      <c r="AH18" s="789"/>
      <c r="AI18" s="789"/>
      <c r="AJ18" s="790"/>
      <c r="AK18" s="771"/>
      <c r="AL18" s="772"/>
      <c r="AM18" s="772"/>
      <c r="AN18" s="772"/>
      <c r="AO18" s="772"/>
      <c r="AP18" s="772"/>
      <c r="AQ18" s="772"/>
      <c r="AR18" s="772"/>
      <c r="AS18" s="772"/>
      <c r="AT18" s="772"/>
      <c r="AU18" s="773"/>
      <c r="AV18" s="773"/>
      <c r="AW18" s="773"/>
      <c r="AX18" s="773"/>
      <c r="AY18" s="774"/>
      <c r="AZ18" s="220"/>
      <c r="BA18" s="220"/>
      <c r="BB18" s="220"/>
      <c r="BC18" s="220"/>
      <c r="BD18" s="220"/>
      <c r="BE18" s="221"/>
      <c r="BF18" s="221"/>
      <c r="BG18" s="221"/>
      <c r="BH18" s="221"/>
      <c r="BI18" s="221"/>
      <c r="BJ18" s="221"/>
      <c r="BK18" s="221"/>
      <c r="BL18" s="221"/>
      <c r="BM18" s="221"/>
      <c r="BN18" s="221"/>
      <c r="BO18" s="221"/>
      <c r="BP18" s="221"/>
      <c r="BQ18" s="226">
        <v>12</v>
      </c>
      <c r="BR18" s="227"/>
      <c r="BS18" s="775"/>
      <c r="BT18" s="776"/>
      <c r="BU18" s="776"/>
      <c r="BV18" s="776"/>
      <c r="BW18" s="776"/>
      <c r="BX18" s="776"/>
      <c r="BY18" s="776"/>
      <c r="BZ18" s="776"/>
      <c r="CA18" s="776"/>
      <c r="CB18" s="776"/>
      <c r="CC18" s="776"/>
      <c r="CD18" s="776"/>
      <c r="CE18" s="776"/>
      <c r="CF18" s="776"/>
      <c r="CG18" s="777"/>
      <c r="CH18" s="778"/>
      <c r="CI18" s="779"/>
      <c r="CJ18" s="779"/>
      <c r="CK18" s="779"/>
      <c r="CL18" s="780"/>
      <c r="CM18" s="778"/>
      <c r="CN18" s="779"/>
      <c r="CO18" s="779"/>
      <c r="CP18" s="779"/>
      <c r="CQ18" s="780"/>
      <c r="CR18" s="778"/>
      <c r="CS18" s="779"/>
      <c r="CT18" s="779"/>
      <c r="CU18" s="779"/>
      <c r="CV18" s="780"/>
      <c r="CW18" s="778"/>
      <c r="CX18" s="779"/>
      <c r="CY18" s="779"/>
      <c r="CZ18" s="779"/>
      <c r="DA18" s="780"/>
      <c r="DB18" s="778"/>
      <c r="DC18" s="779"/>
      <c r="DD18" s="779"/>
      <c r="DE18" s="779"/>
      <c r="DF18" s="780"/>
      <c r="DG18" s="778"/>
      <c r="DH18" s="779"/>
      <c r="DI18" s="779"/>
      <c r="DJ18" s="779"/>
      <c r="DK18" s="780"/>
      <c r="DL18" s="778"/>
      <c r="DM18" s="779"/>
      <c r="DN18" s="779"/>
      <c r="DO18" s="779"/>
      <c r="DP18" s="780"/>
      <c r="DQ18" s="778"/>
      <c r="DR18" s="779"/>
      <c r="DS18" s="779"/>
      <c r="DT18" s="779"/>
      <c r="DU18" s="780"/>
      <c r="DV18" s="775"/>
      <c r="DW18" s="776"/>
      <c r="DX18" s="776"/>
      <c r="DY18" s="776"/>
      <c r="DZ18" s="781"/>
      <c r="EA18" s="222"/>
    </row>
    <row r="19" spans="1:131" s="223" customFormat="1" ht="26.25" customHeight="1" x14ac:dyDescent="0.2">
      <c r="A19" s="226">
        <v>13</v>
      </c>
      <c r="B19" s="782"/>
      <c r="C19" s="783"/>
      <c r="D19" s="783"/>
      <c r="E19" s="783"/>
      <c r="F19" s="783"/>
      <c r="G19" s="783"/>
      <c r="H19" s="783"/>
      <c r="I19" s="783"/>
      <c r="J19" s="783"/>
      <c r="K19" s="783"/>
      <c r="L19" s="783"/>
      <c r="M19" s="783"/>
      <c r="N19" s="783"/>
      <c r="O19" s="783"/>
      <c r="P19" s="784"/>
      <c r="Q19" s="785"/>
      <c r="R19" s="786"/>
      <c r="S19" s="786"/>
      <c r="T19" s="786"/>
      <c r="U19" s="786"/>
      <c r="V19" s="786"/>
      <c r="W19" s="786"/>
      <c r="X19" s="786"/>
      <c r="Y19" s="786"/>
      <c r="Z19" s="786"/>
      <c r="AA19" s="786"/>
      <c r="AB19" s="786"/>
      <c r="AC19" s="786"/>
      <c r="AD19" s="786"/>
      <c r="AE19" s="787"/>
      <c r="AF19" s="788"/>
      <c r="AG19" s="789"/>
      <c r="AH19" s="789"/>
      <c r="AI19" s="789"/>
      <c r="AJ19" s="790"/>
      <c r="AK19" s="771"/>
      <c r="AL19" s="772"/>
      <c r="AM19" s="772"/>
      <c r="AN19" s="772"/>
      <c r="AO19" s="772"/>
      <c r="AP19" s="772"/>
      <c r="AQ19" s="772"/>
      <c r="AR19" s="772"/>
      <c r="AS19" s="772"/>
      <c r="AT19" s="772"/>
      <c r="AU19" s="773"/>
      <c r="AV19" s="773"/>
      <c r="AW19" s="773"/>
      <c r="AX19" s="773"/>
      <c r="AY19" s="774"/>
      <c r="AZ19" s="220"/>
      <c r="BA19" s="220"/>
      <c r="BB19" s="220"/>
      <c r="BC19" s="220"/>
      <c r="BD19" s="220"/>
      <c r="BE19" s="221"/>
      <c r="BF19" s="221"/>
      <c r="BG19" s="221"/>
      <c r="BH19" s="221"/>
      <c r="BI19" s="221"/>
      <c r="BJ19" s="221"/>
      <c r="BK19" s="221"/>
      <c r="BL19" s="221"/>
      <c r="BM19" s="221"/>
      <c r="BN19" s="221"/>
      <c r="BO19" s="221"/>
      <c r="BP19" s="221"/>
      <c r="BQ19" s="226">
        <v>13</v>
      </c>
      <c r="BR19" s="227"/>
      <c r="BS19" s="775"/>
      <c r="BT19" s="776"/>
      <c r="BU19" s="776"/>
      <c r="BV19" s="776"/>
      <c r="BW19" s="776"/>
      <c r="BX19" s="776"/>
      <c r="BY19" s="776"/>
      <c r="BZ19" s="776"/>
      <c r="CA19" s="776"/>
      <c r="CB19" s="776"/>
      <c r="CC19" s="776"/>
      <c r="CD19" s="776"/>
      <c r="CE19" s="776"/>
      <c r="CF19" s="776"/>
      <c r="CG19" s="777"/>
      <c r="CH19" s="778"/>
      <c r="CI19" s="779"/>
      <c r="CJ19" s="779"/>
      <c r="CK19" s="779"/>
      <c r="CL19" s="780"/>
      <c r="CM19" s="778"/>
      <c r="CN19" s="779"/>
      <c r="CO19" s="779"/>
      <c r="CP19" s="779"/>
      <c r="CQ19" s="780"/>
      <c r="CR19" s="778"/>
      <c r="CS19" s="779"/>
      <c r="CT19" s="779"/>
      <c r="CU19" s="779"/>
      <c r="CV19" s="780"/>
      <c r="CW19" s="778"/>
      <c r="CX19" s="779"/>
      <c r="CY19" s="779"/>
      <c r="CZ19" s="779"/>
      <c r="DA19" s="780"/>
      <c r="DB19" s="778"/>
      <c r="DC19" s="779"/>
      <c r="DD19" s="779"/>
      <c r="DE19" s="779"/>
      <c r="DF19" s="780"/>
      <c r="DG19" s="778"/>
      <c r="DH19" s="779"/>
      <c r="DI19" s="779"/>
      <c r="DJ19" s="779"/>
      <c r="DK19" s="780"/>
      <c r="DL19" s="778"/>
      <c r="DM19" s="779"/>
      <c r="DN19" s="779"/>
      <c r="DO19" s="779"/>
      <c r="DP19" s="780"/>
      <c r="DQ19" s="778"/>
      <c r="DR19" s="779"/>
      <c r="DS19" s="779"/>
      <c r="DT19" s="779"/>
      <c r="DU19" s="780"/>
      <c r="DV19" s="775"/>
      <c r="DW19" s="776"/>
      <c r="DX19" s="776"/>
      <c r="DY19" s="776"/>
      <c r="DZ19" s="781"/>
      <c r="EA19" s="222"/>
    </row>
    <row r="20" spans="1:131" s="223" customFormat="1" ht="26.25" customHeight="1" x14ac:dyDescent="0.2">
      <c r="A20" s="226">
        <v>14</v>
      </c>
      <c r="B20" s="782"/>
      <c r="C20" s="783"/>
      <c r="D20" s="783"/>
      <c r="E20" s="783"/>
      <c r="F20" s="783"/>
      <c r="G20" s="783"/>
      <c r="H20" s="783"/>
      <c r="I20" s="783"/>
      <c r="J20" s="783"/>
      <c r="K20" s="783"/>
      <c r="L20" s="783"/>
      <c r="M20" s="783"/>
      <c r="N20" s="783"/>
      <c r="O20" s="783"/>
      <c r="P20" s="784"/>
      <c r="Q20" s="785"/>
      <c r="R20" s="786"/>
      <c r="S20" s="786"/>
      <c r="T20" s="786"/>
      <c r="U20" s="786"/>
      <c r="V20" s="786"/>
      <c r="W20" s="786"/>
      <c r="X20" s="786"/>
      <c r="Y20" s="786"/>
      <c r="Z20" s="786"/>
      <c r="AA20" s="786"/>
      <c r="AB20" s="786"/>
      <c r="AC20" s="786"/>
      <c r="AD20" s="786"/>
      <c r="AE20" s="787"/>
      <c r="AF20" s="788"/>
      <c r="AG20" s="789"/>
      <c r="AH20" s="789"/>
      <c r="AI20" s="789"/>
      <c r="AJ20" s="790"/>
      <c r="AK20" s="771"/>
      <c r="AL20" s="772"/>
      <c r="AM20" s="772"/>
      <c r="AN20" s="772"/>
      <c r="AO20" s="772"/>
      <c r="AP20" s="772"/>
      <c r="AQ20" s="772"/>
      <c r="AR20" s="772"/>
      <c r="AS20" s="772"/>
      <c r="AT20" s="772"/>
      <c r="AU20" s="773"/>
      <c r="AV20" s="773"/>
      <c r="AW20" s="773"/>
      <c r="AX20" s="773"/>
      <c r="AY20" s="774"/>
      <c r="AZ20" s="220"/>
      <c r="BA20" s="220"/>
      <c r="BB20" s="220"/>
      <c r="BC20" s="220"/>
      <c r="BD20" s="220"/>
      <c r="BE20" s="221"/>
      <c r="BF20" s="221"/>
      <c r="BG20" s="221"/>
      <c r="BH20" s="221"/>
      <c r="BI20" s="221"/>
      <c r="BJ20" s="221"/>
      <c r="BK20" s="221"/>
      <c r="BL20" s="221"/>
      <c r="BM20" s="221"/>
      <c r="BN20" s="221"/>
      <c r="BO20" s="221"/>
      <c r="BP20" s="221"/>
      <c r="BQ20" s="226">
        <v>14</v>
      </c>
      <c r="BR20" s="227"/>
      <c r="BS20" s="775"/>
      <c r="BT20" s="776"/>
      <c r="BU20" s="776"/>
      <c r="BV20" s="776"/>
      <c r="BW20" s="776"/>
      <c r="BX20" s="776"/>
      <c r="BY20" s="776"/>
      <c r="BZ20" s="776"/>
      <c r="CA20" s="776"/>
      <c r="CB20" s="776"/>
      <c r="CC20" s="776"/>
      <c r="CD20" s="776"/>
      <c r="CE20" s="776"/>
      <c r="CF20" s="776"/>
      <c r="CG20" s="777"/>
      <c r="CH20" s="778"/>
      <c r="CI20" s="779"/>
      <c r="CJ20" s="779"/>
      <c r="CK20" s="779"/>
      <c r="CL20" s="780"/>
      <c r="CM20" s="778"/>
      <c r="CN20" s="779"/>
      <c r="CO20" s="779"/>
      <c r="CP20" s="779"/>
      <c r="CQ20" s="780"/>
      <c r="CR20" s="778"/>
      <c r="CS20" s="779"/>
      <c r="CT20" s="779"/>
      <c r="CU20" s="779"/>
      <c r="CV20" s="780"/>
      <c r="CW20" s="778"/>
      <c r="CX20" s="779"/>
      <c r="CY20" s="779"/>
      <c r="CZ20" s="779"/>
      <c r="DA20" s="780"/>
      <c r="DB20" s="778"/>
      <c r="DC20" s="779"/>
      <c r="DD20" s="779"/>
      <c r="DE20" s="779"/>
      <c r="DF20" s="780"/>
      <c r="DG20" s="778"/>
      <c r="DH20" s="779"/>
      <c r="DI20" s="779"/>
      <c r="DJ20" s="779"/>
      <c r="DK20" s="780"/>
      <c r="DL20" s="778"/>
      <c r="DM20" s="779"/>
      <c r="DN20" s="779"/>
      <c r="DO20" s="779"/>
      <c r="DP20" s="780"/>
      <c r="DQ20" s="778"/>
      <c r="DR20" s="779"/>
      <c r="DS20" s="779"/>
      <c r="DT20" s="779"/>
      <c r="DU20" s="780"/>
      <c r="DV20" s="775"/>
      <c r="DW20" s="776"/>
      <c r="DX20" s="776"/>
      <c r="DY20" s="776"/>
      <c r="DZ20" s="781"/>
      <c r="EA20" s="222"/>
    </row>
    <row r="21" spans="1:131" s="223" customFormat="1" ht="26.25" customHeight="1" thickBot="1" x14ac:dyDescent="0.25">
      <c r="A21" s="226">
        <v>15</v>
      </c>
      <c r="B21" s="782"/>
      <c r="C21" s="783"/>
      <c r="D21" s="783"/>
      <c r="E21" s="783"/>
      <c r="F21" s="783"/>
      <c r="G21" s="783"/>
      <c r="H21" s="783"/>
      <c r="I21" s="783"/>
      <c r="J21" s="783"/>
      <c r="K21" s="783"/>
      <c r="L21" s="783"/>
      <c r="M21" s="783"/>
      <c r="N21" s="783"/>
      <c r="O21" s="783"/>
      <c r="P21" s="784"/>
      <c r="Q21" s="785"/>
      <c r="R21" s="786"/>
      <c r="S21" s="786"/>
      <c r="T21" s="786"/>
      <c r="U21" s="786"/>
      <c r="V21" s="786"/>
      <c r="W21" s="786"/>
      <c r="X21" s="786"/>
      <c r="Y21" s="786"/>
      <c r="Z21" s="786"/>
      <c r="AA21" s="786"/>
      <c r="AB21" s="786"/>
      <c r="AC21" s="786"/>
      <c r="AD21" s="786"/>
      <c r="AE21" s="787"/>
      <c r="AF21" s="788"/>
      <c r="AG21" s="789"/>
      <c r="AH21" s="789"/>
      <c r="AI21" s="789"/>
      <c r="AJ21" s="790"/>
      <c r="AK21" s="771"/>
      <c r="AL21" s="772"/>
      <c r="AM21" s="772"/>
      <c r="AN21" s="772"/>
      <c r="AO21" s="772"/>
      <c r="AP21" s="772"/>
      <c r="AQ21" s="772"/>
      <c r="AR21" s="772"/>
      <c r="AS21" s="772"/>
      <c r="AT21" s="772"/>
      <c r="AU21" s="773"/>
      <c r="AV21" s="773"/>
      <c r="AW21" s="773"/>
      <c r="AX21" s="773"/>
      <c r="AY21" s="774"/>
      <c r="AZ21" s="220"/>
      <c r="BA21" s="220"/>
      <c r="BB21" s="220"/>
      <c r="BC21" s="220"/>
      <c r="BD21" s="220"/>
      <c r="BE21" s="221"/>
      <c r="BF21" s="221"/>
      <c r="BG21" s="221"/>
      <c r="BH21" s="221"/>
      <c r="BI21" s="221"/>
      <c r="BJ21" s="221"/>
      <c r="BK21" s="221"/>
      <c r="BL21" s="221"/>
      <c r="BM21" s="221"/>
      <c r="BN21" s="221"/>
      <c r="BO21" s="221"/>
      <c r="BP21" s="221"/>
      <c r="BQ21" s="226">
        <v>15</v>
      </c>
      <c r="BR21" s="227"/>
      <c r="BS21" s="775"/>
      <c r="BT21" s="776"/>
      <c r="BU21" s="776"/>
      <c r="BV21" s="776"/>
      <c r="BW21" s="776"/>
      <c r="BX21" s="776"/>
      <c r="BY21" s="776"/>
      <c r="BZ21" s="776"/>
      <c r="CA21" s="776"/>
      <c r="CB21" s="776"/>
      <c r="CC21" s="776"/>
      <c r="CD21" s="776"/>
      <c r="CE21" s="776"/>
      <c r="CF21" s="776"/>
      <c r="CG21" s="777"/>
      <c r="CH21" s="778"/>
      <c r="CI21" s="779"/>
      <c r="CJ21" s="779"/>
      <c r="CK21" s="779"/>
      <c r="CL21" s="780"/>
      <c r="CM21" s="778"/>
      <c r="CN21" s="779"/>
      <c r="CO21" s="779"/>
      <c r="CP21" s="779"/>
      <c r="CQ21" s="780"/>
      <c r="CR21" s="778"/>
      <c r="CS21" s="779"/>
      <c r="CT21" s="779"/>
      <c r="CU21" s="779"/>
      <c r="CV21" s="780"/>
      <c r="CW21" s="778"/>
      <c r="CX21" s="779"/>
      <c r="CY21" s="779"/>
      <c r="CZ21" s="779"/>
      <c r="DA21" s="780"/>
      <c r="DB21" s="778"/>
      <c r="DC21" s="779"/>
      <c r="DD21" s="779"/>
      <c r="DE21" s="779"/>
      <c r="DF21" s="780"/>
      <c r="DG21" s="778"/>
      <c r="DH21" s="779"/>
      <c r="DI21" s="779"/>
      <c r="DJ21" s="779"/>
      <c r="DK21" s="780"/>
      <c r="DL21" s="778"/>
      <c r="DM21" s="779"/>
      <c r="DN21" s="779"/>
      <c r="DO21" s="779"/>
      <c r="DP21" s="780"/>
      <c r="DQ21" s="778"/>
      <c r="DR21" s="779"/>
      <c r="DS21" s="779"/>
      <c r="DT21" s="779"/>
      <c r="DU21" s="780"/>
      <c r="DV21" s="775"/>
      <c r="DW21" s="776"/>
      <c r="DX21" s="776"/>
      <c r="DY21" s="776"/>
      <c r="DZ21" s="781"/>
      <c r="EA21" s="222"/>
    </row>
    <row r="22" spans="1:131" s="223" customFormat="1" ht="26.25" customHeight="1" x14ac:dyDescent="0.2">
      <c r="A22" s="226">
        <v>16</v>
      </c>
      <c r="B22" s="782"/>
      <c r="C22" s="783"/>
      <c r="D22" s="783"/>
      <c r="E22" s="783"/>
      <c r="F22" s="783"/>
      <c r="G22" s="783"/>
      <c r="H22" s="783"/>
      <c r="I22" s="783"/>
      <c r="J22" s="783"/>
      <c r="K22" s="783"/>
      <c r="L22" s="783"/>
      <c r="M22" s="783"/>
      <c r="N22" s="783"/>
      <c r="O22" s="783"/>
      <c r="P22" s="784"/>
      <c r="Q22" s="801"/>
      <c r="R22" s="802"/>
      <c r="S22" s="802"/>
      <c r="T22" s="802"/>
      <c r="U22" s="802"/>
      <c r="V22" s="802"/>
      <c r="W22" s="802"/>
      <c r="X22" s="802"/>
      <c r="Y22" s="802"/>
      <c r="Z22" s="802"/>
      <c r="AA22" s="802"/>
      <c r="AB22" s="802"/>
      <c r="AC22" s="802"/>
      <c r="AD22" s="802"/>
      <c r="AE22" s="803"/>
      <c r="AF22" s="788"/>
      <c r="AG22" s="789"/>
      <c r="AH22" s="789"/>
      <c r="AI22" s="789"/>
      <c r="AJ22" s="790"/>
      <c r="AK22" s="804"/>
      <c r="AL22" s="805"/>
      <c r="AM22" s="805"/>
      <c r="AN22" s="805"/>
      <c r="AO22" s="805"/>
      <c r="AP22" s="805"/>
      <c r="AQ22" s="805"/>
      <c r="AR22" s="805"/>
      <c r="AS22" s="805"/>
      <c r="AT22" s="805"/>
      <c r="AU22" s="806"/>
      <c r="AV22" s="806"/>
      <c r="AW22" s="806"/>
      <c r="AX22" s="806"/>
      <c r="AY22" s="807"/>
      <c r="AZ22" s="808" t="s">
        <v>376</v>
      </c>
      <c r="BA22" s="808"/>
      <c r="BB22" s="808"/>
      <c r="BC22" s="808"/>
      <c r="BD22" s="809"/>
      <c r="BE22" s="221"/>
      <c r="BF22" s="221"/>
      <c r="BG22" s="221"/>
      <c r="BH22" s="221"/>
      <c r="BI22" s="221"/>
      <c r="BJ22" s="221"/>
      <c r="BK22" s="221"/>
      <c r="BL22" s="221"/>
      <c r="BM22" s="221"/>
      <c r="BN22" s="221"/>
      <c r="BO22" s="221"/>
      <c r="BP22" s="221"/>
      <c r="BQ22" s="226">
        <v>16</v>
      </c>
      <c r="BR22" s="227"/>
      <c r="BS22" s="775"/>
      <c r="BT22" s="776"/>
      <c r="BU22" s="776"/>
      <c r="BV22" s="776"/>
      <c r="BW22" s="776"/>
      <c r="BX22" s="776"/>
      <c r="BY22" s="776"/>
      <c r="BZ22" s="776"/>
      <c r="CA22" s="776"/>
      <c r="CB22" s="776"/>
      <c r="CC22" s="776"/>
      <c r="CD22" s="776"/>
      <c r="CE22" s="776"/>
      <c r="CF22" s="776"/>
      <c r="CG22" s="777"/>
      <c r="CH22" s="778"/>
      <c r="CI22" s="779"/>
      <c r="CJ22" s="779"/>
      <c r="CK22" s="779"/>
      <c r="CL22" s="780"/>
      <c r="CM22" s="778"/>
      <c r="CN22" s="779"/>
      <c r="CO22" s="779"/>
      <c r="CP22" s="779"/>
      <c r="CQ22" s="780"/>
      <c r="CR22" s="778"/>
      <c r="CS22" s="779"/>
      <c r="CT22" s="779"/>
      <c r="CU22" s="779"/>
      <c r="CV22" s="780"/>
      <c r="CW22" s="778"/>
      <c r="CX22" s="779"/>
      <c r="CY22" s="779"/>
      <c r="CZ22" s="779"/>
      <c r="DA22" s="780"/>
      <c r="DB22" s="778"/>
      <c r="DC22" s="779"/>
      <c r="DD22" s="779"/>
      <c r="DE22" s="779"/>
      <c r="DF22" s="780"/>
      <c r="DG22" s="778"/>
      <c r="DH22" s="779"/>
      <c r="DI22" s="779"/>
      <c r="DJ22" s="779"/>
      <c r="DK22" s="780"/>
      <c r="DL22" s="778"/>
      <c r="DM22" s="779"/>
      <c r="DN22" s="779"/>
      <c r="DO22" s="779"/>
      <c r="DP22" s="780"/>
      <c r="DQ22" s="778"/>
      <c r="DR22" s="779"/>
      <c r="DS22" s="779"/>
      <c r="DT22" s="779"/>
      <c r="DU22" s="780"/>
      <c r="DV22" s="775"/>
      <c r="DW22" s="776"/>
      <c r="DX22" s="776"/>
      <c r="DY22" s="776"/>
      <c r="DZ22" s="781"/>
      <c r="EA22" s="222"/>
    </row>
    <row r="23" spans="1:131" s="223" customFormat="1" ht="26.25" customHeight="1" thickBot="1" x14ac:dyDescent="0.25">
      <c r="A23" s="228" t="s">
        <v>377</v>
      </c>
      <c r="B23" s="791" t="s">
        <v>378</v>
      </c>
      <c r="C23" s="792"/>
      <c r="D23" s="792"/>
      <c r="E23" s="792"/>
      <c r="F23" s="792"/>
      <c r="G23" s="792"/>
      <c r="H23" s="792"/>
      <c r="I23" s="792"/>
      <c r="J23" s="792"/>
      <c r="K23" s="792"/>
      <c r="L23" s="792"/>
      <c r="M23" s="792"/>
      <c r="N23" s="792"/>
      <c r="O23" s="792"/>
      <c r="P23" s="793"/>
      <c r="Q23" s="794">
        <v>5234</v>
      </c>
      <c r="R23" s="795"/>
      <c r="S23" s="795"/>
      <c r="T23" s="795"/>
      <c r="U23" s="795"/>
      <c r="V23" s="795">
        <v>5038</v>
      </c>
      <c r="W23" s="795"/>
      <c r="X23" s="795"/>
      <c r="Y23" s="795"/>
      <c r="Z23" s="795"/>
      <c r="AA23" s="795">
        <v>195</v>
      </c>
      <c r="AB23" s="795"/>
      <c r="AC23" s="795"/>
      <c r="AD23" s="795"/>
      <c r="AE23" s="796"/>
      <c r="AF23" s="797">
        <v>179</v>
      </c>
      <c r="AG23" s="795"/>
      <c r="AH23" s="795"/>
      <c r="AI23" s="795"/>
      <c r="AJ23" s="798"/>
      <c r="AK23" s="799"/>
      <c r="AL23" s="800"/>
      <c r="AM23" s="800"/>
      <c r="AN23" s="800"/>
      <c r="AO23" s="800"/>
      <c r="AP23" s="795">
        <v>3799</v>
      </c>
      <c r="AQ23" s="795"/>
      <c r="AR23" s="795"/>
      <c r="AS23" s="795"/>
      <c r="AT23" s="795"/>
      <c r="AU23" s="811"/>
      <c r="AV23" s="811"/>
      <c r="AW23" s="811"/>
      <c r="AX23" s="811"/>
      <c r="AY23" s="812"/>
      <c r="AZ23" s="813" t="s">
        <v>122</v>
      </c>
      <c r="BA23" s="814"/>
      <c r="BB23" s="814"/>
      <c r="BC23" s="814"/>
      <c r="BD23" s="815"/>
      <c r="BE23" s="221"/>
      <c r="BF23" s="221"/>
      <c r="BG23" s="221"/>
      <c r="BH23" s="221"/>
      <c r="BI23" s="221"/>
      <c r="BJ23" s="221"/>
      <c r="BK23" s="221"/>
      <c r="BL23" s="221"/>
      <c r="BM23" s="221"/>
      <c r="BN23" s="221"/>
      <c r="BO23" s="221"/>
      <c r="BP23" s="221"/>
      <c r="BQ23" s="226">
        <v>17</v>
      </c>
      <c r="BR23" s="227"/>
      <c r="BS23" s="775"/>
      <c r="BT23" s="776"/>
      <c r="BU23" s="776"/>
      <c r="BV23" s="776"/>
      <c r="BW23" s="776"/>
      <c r="BX23" s="776"/>
      <c r="BY23" s="776"/>
      <c r="BZ23" s="776"/>
      <c r="CA23" s="776"/>
      <c r="CB23" s="776"/>
      <c r="CC23" s="776"/>
      <c r="CD23" s="776"/>
      <c r="CE23" s="776"/>
      <c r="CF23" s="776"/>
      <c r="CG23" s="777"/>
      <c r="CH23" s="778"/>
      <c r="CI23" s="779"/>
      <c r="CJ23" s="779"/>
      <c r="CK23" s="779"/>
      <c r="CL23" s="780"/>
      <c r="CM23" s="778"/>
      <c r="CN23" s="779"/>
      <c r="CO23" s="779"/>
      <c r="CP23" s="779"/>
      <c r="CQ23" s="780"/>
      <c r="CR23" s="778"/>
      <c r="CS23" s="779"/>
      <c r="CT23" s="779"/>
      <c r="CU23" s="779"/>
      <c r="CV23" s="780"/>
      <c r="CW23" s="778"/>
      <c r="CX23" s="779"/>
      <c r="CY23" s="779"/>
      <c r="CZ23" s="779"/>
      <c r="DA23" s="780"/>
      <c r="DB23" s="778"/>
      <c r="DC23" s="779"/>
      <c r="DD23" s="779"/>
      <c r="DE23" s="779"/>
      <c r="DF23" s="780"/>
      <c r="DG23" s="778"/>
      <c r="DH23" s="779"/>
      <c r="DI23" s="779"/>
      <c r="DJ23" s="779"/>
      <c r="DK23" s="780"/>
      <c r="DL23" s="778"/>
      <c r="DM23" s="779"/>
      <c r="DN23" s="779"/>
      <c r="DO23" s="779"/>
      <c r="DP23" s="780"/>
      <c r="DQ23" s="778"/>
      <c r="DR23" s="779"/>
      <c r="DS23" s="779"/>
      <c r="DT23" s="779"/>
      <c r="DU23" s="780"/>
      <c r="DV23" s="775"/>
      <c r="DW23" s="776"/>
      <c r="DX23" s="776"/>
      <c r="DY23" s="776"/>
      <c r="DZ23" s="781"/>
      <c r="EA23" s="222"/>
    </row>
    <row r="24" spans="1:131" s="223" customFormat="1" ht="26.25" customHeight="1" x14ac:dyDescent="0.2">
      <c r="A24" s="810" t="s">
        <v>379</v>
      </c>
      <c r="B24" s="810"/>
      <c r="C24" s="810"/>
      <c r="D24" s="810"/>
      <c r="E24" s="810"/>
      <c r="F24" s="810"/>
      <c r="G24" s="810"/>
      <c r="H24" s="810"/>
      <c r="I24" s="810"/>
      <c r="J24" s="810"/>
      <c r="K24" s="810"/>
      <c r="L24" s="810"/>
      <c r="M24" s="810"/>
      <c r="N24" s="810"/>
      <c r="O24" s="810"/>
      <c r="P24" s="810"/>
      <c r="Q24" s="810"/>
      <c r="R24" s="810"/>
      <c r="S24" s="810"/>
      <c r="T24" s="810"/>
      <c r="U24" s="810"/>
      <c r="V24" s="810"/>
      <c r="W24" s="810"/>
      <c r="X24" s="810"/>
      <c r="Y24" s="810"/>
      <c r="Z24" s="810"/>
      <c r="AA24" s="810"/>
      <c r="AB24" s="810"/>
      <c r="AC24" s="810"/>
      <c r="AD24" s="810"/>
      <c r="AE24" s="810"/>
      <c r="AF24" s="810"/>
      <c r="AG24" s="810"/>
      <c r="AH24" s="810"/>
      <c r="AI24" s="810"/>
      <c r="AJ24" s="810"/>
      <c r="AK24" s="810"/>
      <c r="AL24" s="810"/>
      <c r="AM24" s="810"/>
      <c r="AN24" s="810"/>
      <c r="AO24" s="810"/>
      <c r="AP24" s="810"/>
      <c r="AQ24" s="810"/>
      <c r="AR24" s="810"/>
      <c r="AS24" s="810"/>
      <c r="AT24" s="810"/>
      <c r="AU24" s="810"/>
      <c r="AV24" s="810"/>
      <c r="AW24" s="810"/>
      <c r="AX24" s="810"/>
      <c r="AY24" s="810"/>
      <c r="AZ24" s="220"/>
      <c r="BA24" s="220"/>
      <c r="BB24" s="220"/>
      <c r="BC24" s="220"/>
      <c r="BD24" s="220"/>
      <c r="BE24" s="221"/>
      <c r="BF24" s="221"/>
      <c r="BG24" s="221"/>
      <c r="BH24" s="221"/>
      <c r="BI24" s="221"/>
      <c r="BJ24" s="221"/>
      <c r="BK24" s="221"/>
      <c r="BL24" s="221"/>
      <c r="BM24" s="221"/>
      <c r="BN24" s="221"/>
      <c r="BO24" s="221"/>
      <c r="BP24" s="221"/>
      <c r="BQ24" s="226">
        <v>18</v>
      </c>
      <c r="BR24" s="227"/>
      <c r="BS24" s="775"/>
      <c r="BT24" s="776"/>
      <c r="BU24" s="776"/>
      <c r="BV24" s="776"/>
      <c r="BW24" s="776"/>
      <c r="BX24" s="776"/>
      <c r="BY24" s="776"/>
      <c r="BZ24" s="776"/>
      <c r="CA24" s="776"/>
      <c r="CB24" s="776"/>
      <c r="CC24" s="776"/>
      <c r="CD24" s="776"/>
      <c r="CE24" s="776"/>
      <c r="CF24" s="776"/>
      <c r="CG24" s="777"/>
      <c r="CH24" s="778"/>
      <c r="CI24" s="779"/>
      <c r="CJ24" s="779"/>
      <c r="CK24" s="779"/>
      <c r="CL24" s="780"/>
      <c r="CM24" s="778"/>
      <c r="CN24" s="779"/>
      <c r="CO24" s="779"/>
      <c r="CP24" s="779"/>
      <c r="CQ24" s="780"/>
      <c r="CR24" s="778"/>
      <c r="CS24" s="779"/>
      <c r="CT24" s="779"/>
      <c r="CU24" s="779"/>
      <c r="CV24" s="780"/>
      <c r="CW24" s="778"/>
      <c r="CX24" s="779"/>
      <c r="CY24" s="779"/>
      <c r="CZ24" s="779"/>
      <c r="DA24" s="780"/>
      <c r="DB24" s="778"/>
      <c r="DC24" s="779"/>
      <c r="DD24" s="779"/>
      <c r="DE24" s="779"/>
      <c r="DF24" s="780"/>
      <c r="DG24" s="778"/>
      <c r="DH24" s="779"/>
      <c r="DI24" s="779"/>
      <c r="DJ24" s="779"/>
      <c r="DK24" s="780"/>
      <c r="DL24" s="778"/>
      <c r="DM24" s="779"/>
      <c r="DN24" s="779"/>
      <c r="DO24" s="779"/>
      <c r="DP24" s="780"/>
      <c r="DQ24" s="778"/>
      <c r="DR24" s="779"/>
      <c r="DS24" s="779"/>
      <c r="DT24" s="779"/>
      <c r="DU24" s="780"/>
      <c r="DV24" s="775"/>
      <c r="DW24" s="776"/>
      <c r="DX24" s="776"/>
      <c r="DY24" s="776"/>
      <c r="DZ24" s="781"/>
      <c r="EA24" s="222"/>
    </row>
    <row r="25" spans="1:131" ht="26.25" customHeight="1" thickBot="1" x14ac:dyDescent="0.25">
      <c r="A25" s="727" t="s">
        <v>380</v>
      </c>
      <c r="B25" s="727"/>
      <c r="C25" s="727"/>
      <c r="D25" s="727"/>
      <c r="E25" s="727"/>
      <c r="F25" s="727"/>
      <c r="G25" s="727"/>
      <c r="H25" s="727"/>
      <c r="I25" s="727"/>
      <c r="J25" s="727"/>
      <c r="K25" s="727"/>
      <c r="L25" s="727"/>
      <c r="M25" s="727"/>
      <c r="N25" s="727"/>
      <c r="O25" s="727"/>
      <c r="P25" s="727"/>
      <c r="Q25" s="727"/>
      <c r="R25" s="727"/>
      <c r="S25" s="727"/>
      <c r="T25" s="727"/>
      <c r="U25" s="727"/>
      <c r="V25" s="727"/>
      <c r="W25" s="727"/>
      <c r="X25" s="727"/>
      <c r="Y25" s="727"/>
      <c r="Z25" s="727"/>
      <c r="AA25" s="727"/>
      <c r="AB25" s="727"/>
      <c r="AC25" s="727"/>
      <c r="AD25" s="727"/>
      <c r="AE25" s="727"/>
      <c r="AF25" s="727"/>
      <c r="AG25" s="727"/>
      <c r="AH25" s="727"/>
      <c r="AI25" s="727"/>
      <c r="AJ25" s="727"/>
      <c r="AK25" s="727"/>
      <c r="AL25" s="727"/>
      <c r="AM25" s="727"/>
      <c r="AN25" s="727"/>
      <c r="AO25" s="727"/>
      <c r="AP25" s="727"/>
      <c r="AQ25" s="727"/>
      <c r="AR25" s="727"/>
      <c r="AS25" s="727"/>
      <c r="AT25" s="727"/>
      <c r="AU25" s="727"/>
      <c r="AV25" s="727"/>
      <c r="AW25" s="727"/>
      <c r="AX25" s="727"/>
      <c r="AY25" s="727"/>
      <c r="AZ25" s="727"/>
      <c r="BA25" s="727"/>
      <c r="BB25" s="727"/>
      <c r="BC25" s="727"/>
      <c r="BD25" s="727"/>
      <c r="BE25" s="727"/>
      <c r="BF25" s="727"/>
      <c r="BG25" s="727"/>
      <c r="BH25" s="727"/>
      <c r="BI25" s="727"/>
      <c r="BJ25" s="220"/>
      <c r="BK25" s="220"/>
      <c r="BL25" s="220"/>
      <c r="BM25" s="220"/>
      <c r="BN25" s="220"/>
      <c r="BO25" s="229"/>
      <c r="BP25" s="229"/>
      <c r="BQ25" s="226">
        <v>19</v>
      </c>
      <c r="BR25" s="227"/>
      <c r="BS25" s="775"/>
      <c r="BT25" s="776"/>
      <c r="BU25" s="776"/>
      <c r="BV25" s="776"/>
      <c r="BW25" s="776"/>
      <c r="BX25" s="776"/>
      <c r="BY25" s="776"/>
      <c r="BZ25" s="776"/>
      <c r="CA25" s="776"/>
      <c r="CB25" s="776"/>
      <c r="CC25" s="776"/>
      <c r="CD25" s="776"/>
      <c r="CE25" s="776"/>
      <c r="CF25" s="776"/>
      <c r="CG25" s="777"/>
      <c r="CH25" s="778"/>
      <c r="CI25" s="779"/>
      <c r="CJ25" s="779"/>
      <c r="CK25" s="779"/>
      <c r="CL25" s="780"/>
      <c r="CM25" s="778"/>
      <c r="CN25" s="779"/>
      <c r="CO25" s="779"/>
      <c r="CP25" s="779"/>
      <c r="CQ25" s="780"/>
      <c r="CR25" s="778"/>
      <c r="CS25" s="779"/>
      <c r="CT25" s="779"/>
      <c r="CU25" s="779"/>
      <c r="CV25" s="780"/>
      <c r="CW25" s="778"/>
      <c r="CX25" s="779"/>
      <c r="CY25" s="779"/>
      <c r="CZ25" s="779"/>
      <c r="DA25" s="780"/>
      <c r="DB25" s="778"/>
      <c r="DC25" s="779"/>
      <c r="DD25" s="779"/>
      <c r="DE25" s="779"/>
      <c r="DF25" s="780"/>
      <c r="DG25" s="778"/>
      <c r="DH25" s="779"/>
      <c r="DI25" s="779"/>
      <c r="DJ25" s="779"/>
      <c r="DK25" s="780"/>
      <c r="DL25" s="778"/>
      <c r="DM25" s="779"/>
      <c r="DN25" s="779"/>
      <c r="DO25" s="779"/>
      <c r="DP25" s="780"/>
      <c r="DQ25" s="778"/>
      <c r="DR25" s="779"/>
      <c r="DS25" s="779"/>
      <c r="DT25" s="779"/>
      <c r="DU25" s="780"/>
      <c r="DV25" s="775"/>
      <c r="DW25" s="776"/>
      <c r="DX25" s="776"/>
      <c r="DY25" s="776"/>
      <c r="DZ25" s="781"/>
      <c r="EA25" s="218"/>
    </row>
    <row r="26" spans="1:131" ht="26.25" customHeight="1" x14ac:dyDescent="0.2">
      <c r="A26" s="729" t="s">
        <v>358</v>
      </c>
      <c r="B26" s="730"/>
      <c r="C26" s="730"/>
      <c r="D26" s="730"/>
      <c r="E26" s="730"/>
      <c r="F26" s="730"/>
      <c r="G26" s="730"/>
      <c r="H26" s="730"/>
      <c r="I26" s="730"/>
      <c r="J26" s="730"/>
      <c r="K26" s="730"/>
      <c r="L26" s="730"/>
      <c r="M26" s="730"/>
      <c r="N26" s="730"/>
      <c r="O26" s="730"/>
      <c r="P26" s="731"/>
      <c r="Q26" s="735" t="s">
        <v>381</v>
      </c>
      <c r="R26" s="736"/>
      <c r="S26" s="736"/>
      <c r="T26" s="736"/>
      <c r="U26" s="737"/>
      <c r="V26" s="735" t="s">
        <v>382</v>
      </c>
      <c r="W26" s="736"/>
      <c r="X26" s="736"/>
      <c r="Y26" s="736"/>
      <c r="Z26" s="737"/>
      <c r="AA26" s="735" t="s">
        <v>383</v>
      </c>
      <c r="AB26" s="736"/>
      <c r="AC26" s="736"/>
      <c r="AD26" s="736"/>
      <c r="AE26" s="736"/>
      <c r="AF26" s="816" t="s">
        <v>384</v>
      </c>
      <c r="AG26" s="817"/>
      <c r="AH26" s="817"/>
      <c r="AI26" s="817"/>
      <c r="AJ26" s="818"/>
      <c r="AK26" s="736" t="s">
        <v>385</v>
      </c>
      <c r="AL26" s="736"/>
      <c r="AM26" s="736"/>
      <c r="AN26" s="736"/>
      <c r="AO26" s="737"/>
      <c r="AP26" s="735" t="s">
        <v>386</v>
      </c>
      <c r="AQ26" s="736"/>
      <c r="AR26" s="736"/>
      <c r="AS26" s="736"/>
      <c r="AT26" s="737"/>
      <c r="AU26" s="735" t="s">
        <v>387</v>
      </c>
      <c r="AV26" s="736"/>
      <c r="AW26" s="736"/>
      <c r="AX26" s="736"/>
      <c r="AY26" s="737"/>
      <c r="AZ26" s="735" t="s">
        <v>388</v>
      </c>
      <c r="BA26" s="736"/>
      <c r="BB26" s="736"/>
      <c r="BC26" s="736"/>
      <c r="BD26" s="737"/>
      <c r="BE26" s="735" t="s">
        <v>365</v>
      </c>
      <c r="BF26" s="736"/>
      <c r="BG26" s="736"/>
      <c r="BH26" s="736"/>
      <c r="BI26" s="742"/>
      <c r="BJ26" s="220"/>
      <c r="BK26" s="220"/>
      <c r="BL26" s="220"/>
      <c r="BM26" s="220"/>
      <c r="BN26" s="220"/>
      <c r="BO26" s="229"/>
      <c r="BP26" s="229"/>
      <c r="BQ26" s="226">
        <v>20</v>
      </c>
      <c r="BR26" s="227"/>
      <c r="BS26" s="775"/>
      <c r="BT26" s="776"/>
      <c r="BU26" s="776"/>
      <c r="BV26" s="776"/>
      <c r="BW26" s="776"/>
      <c r="BX26" s="776"/>
      <c r="BY26" s="776"/>
      <c r="BZ26" s="776"/>
      <c r="CA26" s="776"/>
      <c r="CB26" s="776"/>
      <c r="CC26" s="776"/>
      <c r="CD26" s="776"/>
      <c r="CE26" s="776"/>
      <c r="CF26" s="776"/>
      <c r="CG26" s="777"/>
      <c r="CH26" s="778"/>
      <c r="CI26" s="779"/>
      <c r="CJ26" s="779"/>
      <c r="CK26" s="779"/>
      <c r="CL26" s="780"/>
      <c r="CM26" s="778"/>
      <c r="CN26" s="779"/>
      <c r="CO26" s="779"/>
      <c r="CP26" s="779"/>
      <c r="CQ26" s="780"/>
      <c r="CR26" s="778"/>
      <c r="CS26" s="779"/>
      <c r="CT26" s="779"/>
      <c r="CU26" s="779"/>
      <c r="CV26" s="780"/>
      <c r="CW26" s="778"/>
      <c r="CX26" s="779"/>
      <c r="CY26" s="779"/>
      <c r="CZ26" s="779"/>
      <c r="DA26" s="780"/>
      <c r="DB26" s="778"/>
      <c r="DC26" s="779"/>
      <c r="DD26" s="779"/>
      <c r="DE26" s="779"/>
      <c r="DF26" s="780"/>
      <c r="DG26" s="778"/>
      <c r="DH26" s="779"/>
      <c r="DI26" s="779"/>
      <c r="DJ26" s="779"/>
      <c r="DK26" s="780"/>
      <c r="DL26" s="778"/>
      <c r="DM26" s="779"/>
      <c r="DN26" s="779"/>
      <c r="DO26" s="779"/>
      <c r="DP26" s="780"/>
      <c r="DQ26" s="778"/>
      <c r="DR26" s="779"/>
      <c r="DS26" s="779"/>
      <c r="DT26" s="779"/>
      <c r="DU26" s="780"/>
      <c r="DV26" s="775"/>
      <c r="DW26" s="776"/>
      <c r="DX26" s="776"/>
      <c r="DY26" s="776"/>
      <c r="DZ26" s="781"/>
      <c r="EA26" s="218"/>
    </row>
    <row r="27" spans="1:131" ht="26.25" customHeight="1" thickBot="1" x14ac:dyDescent="0.25">
      <c r="A27" s="732"/>
      <c r="B27" s="733"/>
      <c r="C27" s="733"/>
      <c r="D27" s="733"/>
      <c r="E27" s="733"/>
      <c r="F27" s="733"/>
      <c r="G27" s="733"/>
      <c r="H27" s="733"/>
      <c r="I27" s="733"/>
      <c r="J27" s="733"/>
      <c r="K27" s="733"/>
      <c r="L27" s="733"/>
      <c r="M27" s="733"/>
      <c r="N27" s="733"/>
      <c r="O27" s="733"/>
      <c r="P27" s="734"/>
      <c r="Q27" s="738"/>
      <c r="R27" s="739"/>
      <c r="S27" s="739"/>
      <c r="T27" s="739"/>
      <c r="U27" s="740"/>
      <c r="V27" s="738"/>
      <c r="W27" s="739"/>
      <c r="X27" s="739"/>
      <c r="Y27" s="739"/>
      <c r="Z27" s="740"/>
      <c r="AA27" s="738"/>
      <c r="AB27" s="739"/>
      <c r="AC27" s="739"/>
      <c r="AD27" s="739"/>
      <c r="AE27" s="739"/>
      <c r="AF27" s="819"/>
      <c r="AG27" s="820"/>
      <c r="AH27" s="820"/>
      <c r="AI27" s="820"/>
      <c r="AJ27" s="821"/>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4"/>
      <c r="BJ27" s="220"/>
      <c r="BK27" s="220"/>
      <c r="BL27" s="220"/>
      <c r="BM27" s="220"/>
      <c r="BN27" s="220"/>
      <c r="BO27" s="229"/>
      <c r="BP27" s="229"/>
      <c r="BQ27" s="226">
        <v>21</v>
      </c>
      <c r="BR27" s="227"/>
      <c r="BS27" s="775"/>
      <c r="BT27" s="776"/>
      <c r="BU27" s="776"/>
      <c r="BV27" s="776"/>
      <c r="BW27" s="776"/>
      <c r="BX27" s="776"/>
      <c r="BY27" s="776"/>
      <c r="BZ27" s="776"/>
      <c r="CA27" s="776"/>
      <c r="CB27" s="776"/>
      <c r="CC27" s="776"/>
      <c r="CD27" s="776"/>
      <c r="CE27" s="776"/>
      <c r="CF27" s="776"/>
      <c r="CG27" s="777"/>
      <c r="CH27" s="778"/>
      <c r="CI27" s="779"/>
      <c r="CJ27" s="779"/>
      <c r="CK27" s="779"/>
      <c r="CL27" s="780"/>
      <c r="CM27" s="778"/>
      <c r="CN27" s="779"/>
      <c r="CO27" s="779"/>
      <c r="CP27" s="779"/>
      <c r="CQ27" s="780"/>
      <c r="CR27" s="778"/>
      <c r="CS27" s="779"/>
      <c r="CT27" s="779"/>
      <c r="CU27" s="779"/>
      <c r="CV27" s="780"/>
      <c r="CW27" s="778"/>
      <c r="CX27" s="779"/>
      <c r="CY27" s="779"/>
      <c r="CZ27" s="779"/>
      <c r="DA27" s="780"/>
      <c r="DB27" s="778"/>
      <c r="DC27" s="779"/>
      <c r="DD27" s="779"/>
      <c r="DE27" s="779"/>
      <c r="DF27" s="780"/>
      <c r="DG27" s="778"/>
      <c r="DH27" s="779"/>
      <c r="DI27" s="779"/>
      <c r="DJ27" s="779"/>
      <c r="DK27" s="780"/>
      <c r="DL27" s="778"/>
      <c r="DM27" s="779"/>
      <c r="DN27" s="779"/>
      <c r="DO27" s="779"/>
      <c r="DP27" s="780"/>
      <c r="DQ27" s="778"/>
      <c r="DR27" s="779"/>
      <c r="DS27" s="779"/>
      <c r="DT27" s="779"/>
      <c r="DU27" s="780"/>
      <c r="DV27" s="775"/>
      <c r="DW27" s="776"/>
      <c r="DX27" s="776"/>
      <c r="DY27" s="776"/>
      <c r="DZ27" s="781"/>
      <c r="EA27" s="218"/>
    </row>
    <row r="28" spans="1:131" ht="26.25" customHeight="1" thickTop="1" x14ac:dyDescent="0.2">
      <c r="A28" s="230">
        <v>1</v>
      </c>
      <c r="B28" s="751" t="s">
        <v>389</v>
      </c>
      <c r="C28" s="752"/>
      <c r="D28" s="752"/>
      <c r="E28" s="752"/>
      <c r="F28" s="752"/>
      <c r="G28" s="752"/>
      <c r="H28" s="752"/>
      <c r="I28" s="752"/>
      <c r="J28" s="752"/>
      <c r="K28" s="752"/>
      <c r="L28" s="752"/>
      <c r="M28" s="752"/>
      <c r="N28" s="752"/>
      <c r="O28" s="752"/>
      <c r="P28" s="753"/>
      <c r="Q28" s="824">
        <v>167</v>
      </c>
      <c r="R28" s="825"/>
      <c r="S28" s="825"/>
      <c r="T28" s="825"/>
      <c r="U28" s="825"/>
      <c r="V28" s="825">
        <v>159</v>
      </c>
      <c r="W28" s="825"/>
      <c r="X28" s="825"/>
      <c r="Y28" s="825"/>
      <c r="Z28" s="825"/>
      <c r="AA28" s="825">
        <v>8</v>
      </c>
      <c r="AB28" s="825"/>
      <c r="AC28" s="825"/>
      <c r="AD28" s="825"/>
      <c r="AE28" s="826"/>
      <c r="AF28" s="827">
        <v>8</v>
      </c>
      <c r="AG28" s="825"/>
      <c r="AH28" s="825"/>
      <c r="AI28" s="825"/>
      <c r="AJ28" s="828"/>
      <c r="AK28" s="829">
        <v>43</v>
      </c>
      <c r="AL28" s="830"/>
      <c r="AM28" s="830"/>
      <c r="AN28" s="830"/>
      <c r="AO28" s="830"/>
      <c r="AP28" s="830" t="s">
        <v>551</v>
      </c>
      <c r="AQ28" s="830"/>
      <c r="AR28" s="830"/>
      <c r="AS28" s="830"/>
      <c r="AT28" s="830"/>
      <c r="AU28" s="830" t="s">
        <v>551</v>
      </c>
      <c r="AV28" s="830"/>
      <c r="AW28" s="830"/>
      <c r="AX28" s="830"/>
      <c r="AY28" s="830"/>
      <c r="AZ28" s="831" t="s">
        <v>551</v>
      </c>
      <c r="BA28" s="831"/>
      <c r="BB28" s="831"/>
      <c r="BC28" s="831"/>
      <c r="BD28" s="831"/>
      <c r="BE28" s="822"/>
      <c r="BF28" s="822"/>
      <c r="BG28" s="822"/>
      <c r="BH28" s="822"/>
      <c r="BI28" s="823"/>
      <c r="BJ28" s="220"/>
      <c r="BK28" s="220"/>
      <c r="BL28" s="220"/>
      <c r="BM28" s="220"/>
      <c r="BN28" s="220"/>
      <c r="BO28" s="229"/>
      <c r="BP28" s="229"/>
      <c r="BQ28" s="226">
        <v>22</v>
      </c>
      <c r="BR28" s="227"/>
      <c r="BS28" s="775"/>
      <c r="BT28" s="776"/>
      <c r="BU28" s="776"/>
      <c r="BV28" s="776"/>
      <c r="BW28" s="776"/>
      <c r="BX28" s="776"/>
      <c r="BY28" s="776"/>
      <c r="BZ28" s="776"/>
      <c r="CA28" s="776"/>
      <c r="CB28" s="776"/>
      <c r="CC28" s="776"/>
      <c r="CD28" s="776"/>
      <c r="CE28" s="776"/>
      <c r="CF28" s="776"/>
      <c r="CG28" s="777"/>
      <c r="CH28" s="778"/>
      <c r="CI28" s="779"/>
      <c r="CJ28" s="779"/>
      <c r="CK28" s="779"/>
      <c r="CL28" s="780"/>
      <c r="CM28" s="778"/>
      <c r="CN28" s="779"/>
      <c r="CO28" s="779"/>
      <c r="CP28" s="779"/>
      <c r="CQ28" s="780"/>
      <c r="CR28" s="778"/>
      <c r="CS28" s="779"/>
      <c r="CT28" s="779"/>
      <c r="CU28" s="779"/>
      <c r="CV28" s="780"/>
      <c r="CW28" s="778"/>
      <c r="CX28" s="779"/>
      <c r="CY28" s="779"/>
      <c r="CZ28" s="779"/>
      <c r="DA28" s="780"/>
      <c r="DB28" s="778"/>
      <c r="DC28" s="779"/>
      <c r="DD28" s="779"/>
      <c r="DE28" s="779"/>
      <c r="DF28" s="780"/>
      <c r="DG28" s="778"/>
      <c r="DH28" s="779"/>
      <c r="DI28" s="779"/>
      <c r="DJ28" s="779"/>
      <c r="DK28" s="780"/>
      <c r="DL28" s="778"/>
      <c r="DM28" s="779"/>
      <c r="DN28" s="779"/>
      <c r="DO28" s="779"/>
      <c r="DP28" s="780"/>
      <c r="DQ28" s="778"/>
      <c r="DR28" s="779"/>
      <c r="DS28" s="779"/>
      <c r="DT28" s="779"/>
      <c r="DU28" s="780"/>
      <c r="DV28" s="775"/>
      <c r="DW28" s="776"/>
      <c r="DX28" s="776"/>
      <c r="DY28" s="776"/>
      <c r="DZ28" s="781"/>
      <c r="EA28" s="218"/>
    </row>
    <row r="29" spans="1:131" ht="26.25" customHeight="1" x14ac:dyDescent="0.2">
      <c r="A29" s="230">
        <v>2</v>
      </c>
      <c r="B29" s="782" t="s">
        <v>390</v>
      </c>
      <c r="C29" s="783"/>
      <c r="D29" s="783"/>
      <c r="E29" s="783"/>
      <c r="F29" s="783"/>
      <c r="G29" s="783"/>
      <c r="H29" s="783"/>
      <c r="I29" s="783"/>
      <c r="J29" s="783"/>
      <c r="K29" s="783"/>
      <c r="L29" s="783"/>
      <c r="M29" s="783"/>
      <c r="N29" s="783"/>
      <c r="O29" s="783"/>
      <c r="P29" s="784"/>
      <c r="Q29" s="785">
        <v>749</v>
      </c>
      <c r="R29" s="786"/>
      <c r="S29" s="786"/>
      <c r="T29" s="786"/>
      <c r="U29" s="786"/>
      <c r="V29" s="786">
        <v>668</v>
      </c>
      <c r="W29" s="786"/>
      <c r="X29" s="786"/>
      <c r="Y29" s="786"/>
      <c r="Z29" s="786"/>
      <c r="AA29" s="786">
        <v>82</v>
      </c>
      <c r="AB29" s="786"/>
      <c r="AC29" s="786"/>
      <c r="AD29" s="786"/>
      <c r="AE29" s="787"/>
      <c r="AF29" s="788">
        <v>82</v>
      </c>
      <c r="AG29" s="789"/>
      <c r="AH29" s="789"/>
      <c r="AI29" s="789"/>
      <c r="AJ29" s="790"/>
      <c r="AK29" s="836">
        <v>61</v>
      </c>
      <c r="AL29" s="832"/>
      <c r="AM29" s="832"/>
      <c r="AN29" s="832"/>
      <c r="AO29" s="832"/>
      <c r="AP29" s="832" t="s">
        <v>551</v>
      </c>
      <c r="AQ29" s="832"/>
      <c r="AR29" s="832"/>
      <c r="AS29" s="832"/>
      <c r="AT29" s="832"/>
      <c r="AU29" s="832" t="s">
        <v>551</v>
      </c>
      <c r="AV29" s="832"/>
      <c r="AW29" s="832"/>
      <c r="AX29" s="832"/>
      <c r="AY29" s="832"/>
      <c r="AZ29" s="833" t="s">
        <v>551</v>
      </c>
      <c r="BA29" s="833"/>
      <c r="BB29" s="833"/>
      <c r="BC29" s="833"/>
      <c r="BD29" s="833"/>
      <c r="BE29" s="834"/>
      <c r="BF29" s="834"/>
      <c r="BG29" s="834"/>
      <c r="BH29" s="834"/>
      <c r="BI29" s="835"/>
      <c r="BJ29" s="220"/>
      <c r="BK29" s="220"/>
      <c r="BL29" s="220"/>
      <c r="BM29" s="220"/>
      <c r="BN29" s="220"/>
      <c r="BO29" s="229"/>
      <c r="BP29" s="229"/>
      <c r="BQ29" s="226">
        <v>23</v>
      </c>
      <c r="BR29" s="227"/>
      <c r="BS29" s="775"/>
      <c r="BT29" s="776"/>
      <c r="BU29" s="776"/>
      <c r="BV29" s="776"/>
      <c r="BW29" s="776"/>
      <c r="BX29" s="776"/>
      <c r="BY29" s="776"/>
      <c r="BZ29" s="776"/>
      <c r="CA29" s="776"/>
      <c r="CB29" s="776"/>
      <c r="CC29" s="776"/>
      <c r="CD29" s="776"/>
      <c r="CE29" s="776"/>
      <c r="CF29" s="776"/>
      <c r="CG29" s="777"/>
      <c r="CH29" s="778"/>
      <c r="CI29" s="779"/>
      <c r="CJ29" s="779"/>
      <c r="CK29" s="779"/>
      <c r="CL29" s="780"/>
      <c r="CM29" s="778"/>
      <c r="CN29" s="779"/>
      <c r="CO29" s="779"/>
      <c r="CP29" s="779"/>
      <c r="CQ29" s="780"/>
      <c r="CR29" s="778"/>
      <c r="CS29" s="779"/>
      <c r="CT29" s="779"/>
      <c r="CU29" s="779"/>
      <c r="CV29" s="780"/>
      <c r="CW29" s="778"/>
      <c r="CX29" s="779"/>
      <c r="CY29" s="779"/>
      <c r="CZ29" s="779"/>
      <c r="DA29" s="780"/>
      <c r="DB29" s="778"/>
      <c r="DC29" s="779"/>
      <c r="DD29" s="779"/>
      <c r="DE29" s="779"/>
      <c r="DF29" s="780"/>
      <c r="DG29" s="778"/>
      <c r="DH29" s="779"/>
      <c r="DI29" s="779"/>
      <c r="DJ29" s="779"/>
      <c r="DK29" s="780"/>
      <c r="DL29" s="778"/>
      <c r="DM29" s="779"/>
      <c r="DN29" s="779"/>
      <c r="DO29" s="779"/>
      <c r="DP29" s="780"/>
      <c r="DQ29" s="778"/>
      <c r="DR29" s="779"/>
      <c r="DS29" s="779"/>
      <c r="DT29" s="779"/>
      <c r="DU29" s="780"/>
      <c r="DV29" s="775"/>
      <c r="DW29" s="776"/>
      <c r="DX29" s="776"/>
      <c r="DY29" s="776"/>
      <c r="DZ29" s="781"/>
      <c r="EA29" s="218"/>
    </row>
    <row r="30" spans="1:131" ht="26.25" customHeight="1" x14ac:dyDescent="0.2">
      <c r="A30" s="230">
        <v>3</v>
      </c>
      <c r="B30" s="782" t="s">
        <v>391</v>
      </c>
      <c r="C30" s="783"/>
      <c r="D30" s="783"/>
      <c r="E30" s="783"/>
      <c r="F30" s="783"/>
      <c r="G30" s="783"/>
      <c r="H30" s="783"/>
      <c r="I30" s="783"/>
      <c r="J30" s="783"/>
      <c r="K30" s="783"/>
      <c r="L30" s="783"/>
      <c r="M30" s="783"/>
      <c r="N30" s="783"/>
      <c r="O30" s="783"/>
      <c r="P30" s="784"/>
      <c r="Q30" s="785">
        <v>600</v>
      </c>
      <c r="R30" s="786"/>
      <c r="S30" s="786"/>
      <c r="T30" s="786"/>
      <c r="U30" s="786"/>
      <c r="V30" s="786">
        <v>579</v>
      </c>
      <c r="W30" s="786"/>
      <c r="X30" s="786"/>
      <c r="Y30" s="786"/>
      <c r="Z30" s="786"/>
      <c r="AA30" s="786">
        <v>21</v>
      </c>
      <c r="AB30" s="786"/>
      <c r="AC30" s="786"/>
      <c r="AD30" s="786"/>
      <c r="AE30" s="787"/>
      <c r="AF30" s="788">
        <v>21</v>
      </c>
      <c r="AG30" s="789"/>
      <c r="AH30" s="789"/>
      <c r="AI30" s="789"/>
      <c r="AJ30" s="790"/>
      <c r="AK30" s="836">
        <v>185</v>
      </c>
      <c r="AL30" s="832"/>
      <c r="AM30" s="832"/>
      <c r="AN30" s="832"/>
      <c r="AO30" s="832"/>
      <c r="AP30" s="832">
        <v>559</v>
      </c>
      <c r="AQ30" s="832"/>
      <c r="AR30" s="832"/>
      <c r="AS30" s="832"/>
      <c r="AT30" s="832"/>
      <c r="AU30" s="832">
        <v>163</v>
      </c>
      <c r="AV30" s="832"/>
      <c r="AW30" s="832"/>
      <c r="AX30" s="832"/>
      <c r="AY30" s="832"/>
      <c r="AZ30" s="833" t="s">
        <v>551</v>
      </c>
      <c r="BA30" s="833"/>
      <c r="BB30" s="833"/>
      <c r="BC30" s="833"/>
      <c r="BD30" s="833"/>
      <c r="BE30" s="834"/>
      <c r="BF30" s="834"/>
      <c r="BG30" s="834"/>
      <c r="BH30" s="834"/>
      <c r="BI30" s="835"/>
      <c r="BJ30" s="220"/>
      <c r="BK30" s="220"/>
      <c r="BL30" s="220"/>
      <c r="BM30" s="220"/>
      <c r="BN30" s="220"/>
      <c r="BO30" s="229"/>
      <c r="BP30" s="229"/>
      <c r="BQ30" s="226">
        <v>24</v>
      </c>
      <c r="BR30" s="227"/>
      <c r="BS30" s="775"/>
      <c r="BT30" s="776"/>
      <c r="BU30" s="776"/>
      <c r="BV30" s="776"/>
      <c r="BW30" s="776"/>
      <c r="BX30" s="776"/>
      <c r="BY30" s="776"/>
      <c r="BZ30" s="776"/>
      <c r="CA30" s="776"/>
      <c r="CB30" s="776"/>
      <c r="CC30" s="776"/>
      <c r="CD30" s="776"/>
      <c r="CE30" s="776"/>
      <c r="CF30" s="776"/>
      <c r="CG30" s="777"/>
      <c r="CH30" s="778"/>
      <c r="CI30" s="779"/>
      <c r="CJ30" s="779"/>
      <c r="CK30" s="779"/>
      <c r="CL30" s="780"/>
      <c r="CM30" s="778"/>
      <c r="CN30" s="779"/>
      <c r="CO30" s="779"/>
      <c r="CP30" s="779"/>
      <c r="CQ30" s="780"/>
      <c r="CR30" s="778"/>
      <c r="CS30" s="779"/>
      <c r="CT30" s="779"/>
      <c r="CU30" s="779"/>
      <c r="CV30" s="780"/>
      <c r="CW30" s="778"/>
      <c r="CX30" s="779"/>
      <c r="CY30" s="779"/>
      <c r="CZ30" s="779"/>
      <c r="DA30" s="780"/>
      <c r="DB30" s="778"/>
      <c r="DC30" s="779"/>
      <c r="DD30" s="779"/>
      <c r="DE30" s="779"/>
      <c r="DF30" s="780"/>
      <c r="DG30" s="778"/>
      <c r="DH30" s="779"/>
      <c r="DI30" s="779"/>
      <c r="DJ30" s="779"/>
      <c r="DK30" s="780"/>
      <c r="DL30" s="778"/>
      <c r="DM30" s="779"/>
      <c r="DN30" s="779"/>
      <c r="DO30" s="779"/>
      <c r="DP30" s="780"/>
      <c r="DQ30" s="778"/>
      <c r="DR30" s="779"/>
      <c r="DS30" s="779"/>
      <c r="DT30" s="779"/>
      <c r="DU30" s="780"/>
      <c r="DV30" s="775"/>
      <c r="DW30" s="776"/>
      <c r="DX30" s="776"/>
      <c r="DY30" s="776"/>
      <c r="DZ30" s="781"/>
      <c r="EA30" s="218"/>
    </row>
    <row r="31" spans="1:131" ht="26.25" customHeight="1" x14ac:dyDescent="0.2">
      <c r="A31" s="230">
        <v>4</v>
      </c>
      <c r="B31" s="782" t="s">
        <v>392</v>
      </c>
      <c r="C31" s="783"/>
      <c r="D31" s="783"/>
      <c r="E31" s="783"/>
      <c r="F31" s="783"/>
      <c r="G31" s="783"/>
      <c r="H31" s="783"/>
      <c r="I31" s="783"/>
      <c r="J31" s="783"/>
      <c r="K31" s="783"/>
      <c r="L31" s="783"/>
      <c r="M31" s="783"/>
      <c r="N31" s="783"/>
      <c r="O31" s="783"/>
      <c r="P31" s="784"/>
      <c r="Q31" s="785">
        <v>1096</v>
      </c>
      <c r="R31" s="786"/>
      <c r="S31" s="786"/>
      <c r="T31" s="786"/>
      <c r="U31" s="786"/>
      <c r="V31" s="786">
        <v>928</v>
      </c>
      <c r="W31" s="786"/>
      <c r="X31" s="786"/>
      <c r="Y31" s="786"/>
      <c r="Z31" s="786"/>
      <c r="AA31" s="786">
        <v>168</v>
      </c>
      <c r="AB31" s="786"/>
      <c r="AC31" s="786"/>
      <c r="AD31" s="786"/>
      <c r="AE31" s="787"/>
      <c r="AF31" s="788">
        <v>168</v>
      </c>
      <c r="AG31" s="789"/>
      <c r="AH31" s="789"/>
      <c r="AI31" s="789"/>
      <c r="AJ31" s="790"/>
      <c r="AK31" s="836">
        <v>142</v>
      </c>
      <c r="AL31" s="832"/>
      <c r="AM31" s="832"/>
      <c r="AN31" s="832"/>
      <c r="AO31" s="832"/>
      <c r="AP31" s="832" t="s">
        <v>551</v>
      </c>
      <c r="AQ31" s="832"/>
      <c r="AR31" s="832"/>
      <c r="AS31" s="832"/>
      <c r="AT31" s="832"/>
      <c r="AU31" s="832" t="s">
        <v>551</v>
      </c>
      <c r="AV31" s="832"/>
      <c r="AW31" s="832"/>
      <c r="AX31" s="832"/>
      <c r="AY31" s="832"/>
      <c r="AZ31" s="833" t="s">
        <v>551</v>
      </c>
      <c r="BA31" s="833"/>
      <c r="BB31" s="833"/>
      <c r="BC31" s="833"/>
      <c r="BD31" s="833"/>
      <c r="BE31" s="834"/>
      <c r="BF31" s="834"/>
      <c r="BG31" s="834"/>
      <c r="BH31" s="834"/>
      <c r="BI31" s="835"/>
      <c r="BJ31" s="220"/>
      <c r="BK31" s="220"/>
      <c r="BL31" s="220"/>
      <c r="BM31" s="220"/>
      <c r="BN31" s="220"/>
      <c r="BO31" s="229"/>
      <c r="BP31" s="229"/>
      <c r="BQ31" s="226">
        <v>25</v>
      </c>
      <c r="BR31" s="227"/>
      <c r="BS31" s="775"/>
      <c r="BT31" s="776"/>
      <c r="BU31" s="776"/>
      <c r="BV31" s="776"/>
      <c r="BW31" s="776"/>
      <c r="BX31" s="776"/>
      <c r="BY31" s="776"/>
      <c r="BZ31" s="776"/>
      <c r="CA31" s="776"/>
      <c r="CB31" s="776"/>
      <c r="CC31" s="776"/>
      <c r="CD31" s="776"/>
      <c r="CE31" s="776"/>
      <c r="CF31" s="776"/>
      <c r="CG31" s="777"/>
      <c r="CH31" s="778"/>
      <c r="CI31" s="779"/>
      <c r="CJ31" s="779"/>
      <c r="CK31" s="779"/>
      <c r="CL31" s="780"/>
      <c r="CM31" s="778"/>
      <c r="CN31" s="779"/>
      <c r="CO31" s="779"/>
      <c r="CP31" s="779"/>
      <c r="CQ31" s="780"/>
      <c r="CR31" s="778"/>
      <c r="CS31" s="779"/>
      <c r="CT31" s="779"/>
      <c r="CU31" s="779"/>
      <c r="CV31" s="780"/>
      <c r="CW31" s="778"/>
      <c r="CX31" s="779"/>
      <c r="CY31" s="779"/>
      <c r="CZ31" s="779"/>
      <c r="DA31" s="780"/>
      <c r="DB31" s="778"/>
      <c r="DC31" s="779"/>
      <c r="DD31" s="779"/>
      <c r="DE31" s="779"/>
      <c r="DF31" s="780"/>
      <c r="DG31" s="778"/>
      <c r="DH31" s="779"/>
      <c r="DI31" s="779"/>
      <c r="DJ31" s="779"/>
      <c r="DK31" s="780"/>
      <c r="DL31" s="778"/>
      <c r="DM31" s="779"/>
      <c r="DN31" s="779"/>
      <c r="DO31" s="779"/>
      <c r="DP31" s="780"/>
      <c r="DQ31" s="778"/>
      <c r="DR31" s="779"/>
      <c r="DS31" s="779"/>
      <c r="DT31" s="779"/>
      <c r="DU31" s="780"/>
      <c r="DV31" s="775"/>
      <c r="DW31" s="776"/>
      <c r="DX31" s="776"/>
      <c r="DY31" s="776"/>
      <c r="DZ31" s="781"/>
      <c r="EA31" s="218"/>
    </row>
    <row r="32" spans="1:131" ht="26.25" customHeight="1" x14ac:dyDescent="0.2">
      <c r="A32" s="230">
        <v>5</v>
      </c>
      <c r="B32" s="782" t="s">
        <v>393</v>
      </c>
      <c r="C32" s="783"/>
      <c r="D32" s="783"/>
      <c r="E32" s="783"/>
      <c r="F32" s="783"/>
      <c r="G32" s="783"/>
      <c r="H32" s="783"/>
      <c r="I32" s="783"/>
      <c r="J32" s="783"/>
      <c r="K32" s="783"/>
      <c r="L32" s="783"/>
      <c r="M32" s="783"/>
      <c r="N32" s="783"/>
      <c r="O32" s="783"/>
      <c r="P32" s="784"/>
      <c r="Q32" s="785">
        <v>267</v>
      </c>
      <c r="R32" s="786"/>
      <c r="S32" s="786"/>
      <c r="T32" s="786"/>
      <c r="U32" s="786"/>
      <c r="V32" s="786">
        <v>249</v>
      </c>
      <c r="W32" s="786"/>
      <c r="X32" s="786"/>
      <c r="Y32" s="786"/>
      <c r="Z32" s="786"/>
      <c r="AA32" s="786">
        <v>19</v>
      </c>
      <c r="AB32" s="786"/>
      <c r="AC32" s="786"/>
      <c r="AD32" s="786"/>
      <c r="AE32" s="787"/>
      <c r="AF32" s="788">
        <v>19</v>
      </c>
      <c r="AG32" s="789"/>
      <c r="AH32" s="789"/>
      <c r="AI32" s="789"/>
      <c r="AJ32" s="790"/>
      <c r="AK32" s="836">
        <v>98</v>
      </c>
      <c r="AL32" s="832"/>
      <c r="AM32" s="832"/>
      <c r="AN32" s="832"/>
      <c r="AO32" s="832"/>
      <c r="AP32" s="832">
        <v>4</v>
      </c>
      <c r="AQ32" s="832"/>
      <c r="AR32" s="832"/>
      <c r="AS32" s="832"/>
      <c r="AT32" s="832"/>
      <c r="AU32" s="832">
        <v>1</v>
      </c>
      <c r="AV32" s="832"/>
      <c r="AW32" s="832"/>
      <c r="AX32" s="832"/>
      <c r="AY32" s="832"/>
      <c r="AZ32" s="833" t="s">
        <v>551</v>
      </c>
      <c r="BA32" s="833"/>
      <c r="BB32" s="833"/>
      <c r="BC32" s="833"/>
      <c r="BD32" s="833"/>
      <c r="BE32" s="834"/>
      <c r="BF32" s="834"/>
      <c r="BG32" s="834"/>
      <c r="BH32" s="834"/>
      <c r="BI32" s="835"/>
      <c r="BJ32" s="220"/>
      <c r="BK32" s="220"/>
      <c r="BL32" s="220"/>
      <c r="BM32" s="220"/>
      <c r="BN32" s="220"/>
      <c r="BO32" s="229"/>
      <c r="BP32" s="229"/>
      <c r="BQ32" s="226">
        <v>26</v>
      </c>
      <c r="BR32" s="227"/>
      <c r="BS32" s="775"/>
      <c r="BT32" s="776"/>
      <c r="BU32" s="776"/>
      <c r="BV32" s="776"/>
      <c r="BW32" s="776"/>
      <c r="BX32" s="776"/>
      <c r="BY32" s="776"/>
      <c r="BZ32" s="776"/>
      <c r="CA32" s="776"/>
      <c r="CB32" s="776"/>
      <c r="CC32" s="776"/>
      <c r="CD32" s="776"/>
      <c r="CE32" s="776"/>
      <c r="CF32" s="776"/>
      <c r="CG32" s="777"/>
      <c r="CH32" s="778"/>
      <c r="CI32" s="779"/>
      <c r="CJ32" s="779"/>
      <c r="CK32" s="779"/>
      <c r="CL32" s="780"/>
      <c r="CM32" s="778"/>
      <c r="CN32" s="779"/>
      <c r="CO32" s="779"/>
      <c r="CP32" s="779"/>
      <c r="CQ32" s="780"/>
      <c r="CR32" s="778"/>
      <c r="CS32" s="779"/>
      <c r="CT32" s="779"/>
      <c r="CU32" s="779"/>
      <c r="CV32" s="780"/>
      <c r="CW32" s="778"/>
      <c r="CX32" s="779"/>
      <c r="CY32" s="779"/>
      <c r="CZ32" s="779"/>
      <c r="DA32" s="780"/>
      <c r="DB32" s="778"/>
      <c r="DC32" s="779"/>
      <c r="DD32" s="779"/>
      <c r="DE32" s="779"/>
      <c r="DF32" s="780"/>
      <c r="DG32" s="778"/>
      <c r="DH32" s="779"/>
      <c r="DI32" s="779"/>
      <c r="DJ32" s="779"/>
      <c r="DK32" s="780"/>
      <c r="DL32" s="778"/>
      <c r="DM32" s="779"/>
      <c r="DN32" s="779"/>
      <c r="DO32" s="779"/>
      <c r="DP32" s="780"/>
      <c r="DQ32" s="778"/>
      <c r="DR32" s="779"/>
      <c r="DS32" s="779"/>
      <c r="DT32" s="779"/>
      <c r="DU32" s="780"/>
      <c r="DV32" s="775"/>
      <c r="DW32" s="776"/>
      <c r="DX32" s="776"/>
      <c r="DY32" s="776"/>
      <c r="DZ32" s="781"/>
      <c r="EA32" s="218"/>
    </row>
    <row r="33" spans="1:131" ht="26.25" customHeight="1" x14ac:dyDescent="0.2">
      <c r="A33" s="230">
        <v>6</v>
      </c>
      <c r="B33" s="782" t="s">
        <v>394</v>
      </c>
      <c r="C33" s="783"/>
      <c r="D33" s="783"/>
      <c r="E33" s="783"/>
      <c r="F33" s="783"/>
      <c r="G33" s="783"/>
      <c r="H33" s="783"/>
      <c r="I33" s="783"/>
      <c r="J33" s="783"/>
      <c r="K33" s="783"/>
      <c r="L33" s="783"/>
      <c r="M33" s="783"/>
      <c r="N33" s="783"/>
      <c r="O33" s="783"/>
      <c r="P33" s="784"/>
      <c r="Q33" s="785">
        <v>172</v>
      </c>
      <c r="R33" s="786"/>
      <c r="S33" s="786"/>
      <c r="T33" s="786"/>
      <c r="U33" s="786"/>
      <c r="V33" s="786">
        <v>182</v>
      </c>
      <c r="W33" s="786"/>
      <c r="X33" s="786"/>
      <c r="Y33" s="786"/>
      <c r="Z33" s="786"/>
      <c r="AA33" s="786">
        <v>-11</v>
      </c>
      <c r="AB33" s="786"/>
      <c r="AC33" s="786"/>
      <c r="AD33" s="786"/>
      <c r="AE33" s="787"/>
      <c r="AF33" s="788">
        <v>279</v>
      </c>
      <c r="AG33" s="789"/>
      <c r="AH33" s="789"/>
      <c r="AI33" s="789"/>
      <c r="AJ33" s="790"/>
      <c r="AK33" s="836">
        <v>7</v>
      </c>
      <c r="AL33" s="832"/>
      <c r="AM33" s="832"/>
      <c r="AN33" s="832"/>
      <c r="AO33" s="832"/>
      <c r="AP33" s="832">
        <v>487</v>
      </c>
      <c r="AQ33" s="832"/>
      <c r="AR33" s="832"/>
      <c r="AS33" s="832"/>
      <c r="AT33" s="832"/>
      <c r="AU33" s="832">
        <v>51</v>
      </c>
      <c r="AV33" s="832"/>
      <c r="AW33" s="832"/>
      <c r="AX33" s="832"/>
      <c r="AY33" s="832"/>
      <c r="AZ33" s="833" t="s">
        <v>551</v>
      </c>
      <c r="BA33" s="833"/>
      <c r="BB33" s="833"/>
      <c r="BC33" s="833"/>
      <c r="BD33" s="833"/>
      <c r="BE33" s="834" t="s">
        <v>395</v>
      </c>
      <c r="BF33" s="834"/>
      <c r="BG33" s="834"/>
      <c r="BH33" s="834"/>
      <c r="BI33" s="835"/>
      <c r="BJ33" s="220"/>
      <c r="BK33" s="220"/>
      <c r="BL33" s="220"/>
      <c r="BM33" s="220"/>
      <c r="BN33" s="220"/>
      <c r="BO33" s="229"/>
      <c r="BP33" s="229"/>
      <c r="BQ33" s="226">
        <v>27</v>
      </c>
      <c r="BR33" s="227"/>
      <c r="BS33" s="775"/>
      <c r="BT33" s="776"/>
      <c r="BU33" s="776"/>
      <c r="BV33" s="776"/>
      <c r="BW33" s="776"/>
      <c r="BX33" s="776"/>
      <c r="BY33" s="776"/>
      <c r="BZ33" s="776"/>
      <c r="CA33" s="776"/>
      <c r="CB33" s="776"/>
      <c r="CC33" s="776"/>
      <c r="CD33" s="776"/>
      <c r="CE33" s="776"/>
      <c r="CF33" s="776"/>
      <c r="CG33" s="777"/>
      <c r="CH33" s="778"/>
      <c r="CI33" s="779"/>
      <c r="CJ33" s="779"/>
      <c r="CK33" s="779"/>
      <c r="CL33" s="780"/>
      <c r="CM33" s="778"/>
      <c r="CN33" s="779"/>
      <c r="CO33" s="779"/>
      <c r="CP33" s="779"/>
      <c r="CQ33" s="780"/>
      <c r="CR33" s="778"/>
      <c r="CS33" s="779"/>
      <c r="CT33" s="779"/>
      <c r="CU33" s="779"/>
      <c r="CV33" s="780"/>
      <c r="CW33" s="778"/>
      <c r="CX33" s="779"/>
      <c r="CY33" s="779"/>
      <c r="CZ33" s="779"/>
      <c r="DA33" s="780"/>
      <c r="DB33" s="778"/>
      <c r="DC33" s="779"/>
      <c r="DD33" s="779"/>
      <c r="DE33" s="779"/>
      <c r="DF33" s="780"/>
      <c r="DG33" s="778"/>
      <c r="DH33" s="779"/>
      <c r="DI33" s="779"/>
      <c r="DJ33" s="779"/>
      <c r="DK33" s="780"/>
      <c r="DL33" s="778"/>
      <c r="DM33" s="779"/>
      <c r="DN33" s="779"/>
      <c r="DO33" s="779"/>
      <c r="DP33" s="780"/>
      <c r="DQ33" s="778"/>
      <c r="DR33" s="779"/>
      <c r="DS33" s="779"/>
      <c r="DT33" s="779"/>
      <c r="DU33" s="780"/>
      <c r="DV33" s="775"/>
      <c r="DW33" s="776"/>
      <c r="DX33" s="776"/>
      <c r="DY33" s="776"/>
      <c r="DZ33" s="781"/>
      <c r="EA33" s="218"/>
    </row>
    <row r="34" spans="1:131" ht="26.25" customHeight="1" x14ac:dyDescent="0.2">
      <c r="A34" s="230">
        <v>7</v>
      </c>
      <c r="B34" s="782" t="s">
        <v>396</v>
      </c>
      <c r="C34" s="783"/>
      <c r="D34" s="783"/>
      <c r="E34" s="783"/>
      <c r="F34" s="783"/>
      <c r="G34" s="783"/>
      <c r="H34" s="783"/>
      <c r="I34" s="783"/>
      <c r="J34" s="783"/>
      <c r="K34" s="783"/>
      <c r="L34" s="783"/>
      <c r="M34" s="783"/>
      <c r="N34" s="783"/>
      <c r="O34" s="783"/>
      <c r="P34" s="784"/>
      <c r="Q34" s="785">
        <v>322</v>
      </c>
      <c r="R34" s="786"/>
      <c r="S34" s="786"/>
      <c r="T34" s="786"/>
      <c r="U34" s="786"/>
      <c r="V34" s="786">
        <v>330</v>
      </c>
      <c r="W34" s="786"/>
      <c r="X34" s="786"/>
      <c r="Y34" s="786"/>
      <c r="Z34" s="786"/>
      <c r="AA34" s="786">
        <v>-9</v>
      </c>
      <c r="AB34" s="786"/>
      <c r="AC34" s="786"/>
      <c r="AD34" s="786"/>
      <c r="AE34" s="787"/>
      <c r="AF34" s="788">
        <v>5</v>
      </c>
      <c r="AG34" s="789"/>
      <c r="AH34" s="789"/>
      <c r="AI34" s="789"/>
      <c r="AJ34" s="790"/>
      <c r="AK34" s="836">
        <v>231</v>
      </c>
      <c r="AL34" s="832"/>
      <c r="AM34" s="832"/>
      <c r="AN34" s="832"/>
      <c r="AO34" s="832"/>
      <c r="AP34" s="832">
        <v>1336</v>
      </c>
      <c r="AQ34" s="832"/>
      <c r="AR34" s="832"/>
      <c r="AS34" s="832"/>
      <c r="AT34" s="832"/>
      <c r="AU34" s="832">
        <v>1334</v>
      </c>
      <c r="AV34" s="832"/>
      <c r="AW34" s="832"/>
      <c r="AX34" s="832"/>
      <c r="AY34" s="832"/>
      <c r="AZ34" s="833" t="s">
        <v>551</v>
      </c>
      <c r="BA34" s="833"/>
      <c r="BB34" s="833"/>
      <c r="BC34" s="833"/>
      <c r="BD34" s="833"/>
      <c r="BE34" s="834" t="s">
        <v>395</v>
      </c>
      <c r="BF34" s="834"/>
      <c r="BG34" s="834"/>
      <c r="BH34" s="834"/>
      <c r="BI34" s="835"/>
      <c r="BJ34" s="220"/>
      <c r="BK34" s="220"/>
      <c r="BL34" s="220"/>
      <c r="BM34" s="220"/>
      <c r="BN34" s="220"/>
      <c r="BO34" s="229"/>
      <c r="BP34" s="229"/>
      <c r="BQ34" s="226">
        <v>28</v>
      </c>
      <c r="BR34" s="227"/>
      <c r="BS34" s="775"/>
      <c r="BT34" s="776"/>
      <c r="BU34" s="776"/>
      <c r="BV34" s="776"/>
      <c r="BW34" s="776"/>
      <c r="BX34" s="776"/>
      <c r="BY34" s="776"/>
      <c r="BZ34" s="776"/>
      <c r="CA34" s="776"/>
      <c r="CB34" s="776"/>
      <c r="CC34" s="776"/>
      <c r="CD34" s="776"/>
      <c r="CE34" s="776"/>
      <c r="CF34" s="776"/>
      <c r="CG34" s="777"/>
      <c r="CH34" s="778"/>
      <c r="CI34" s="779"/>
      <c r="CJ34" s="779"/>
      <c r="CK34" s="779"/>
      <c r="CL34" s="780"/>
      <c r="CM34" s="778"/>
      <c r="CN34" s="779"/>
      <c r="CO34" s="779"/>
      <c r="CP34" s="779"/>
      <c r="CQ34" s="780"/>
      <c r="CR34" s="778"/>
      <c r="CS34" s="779"/>
      <c r="CT34" s="779"/>
      <c r="CU34" s="779"/>
      <c r="CV34" s="780"/>
      <c r="CW34" s="778"/>
      <c r="CX34" s="779"/>
      <c r="CY34" s="779"/>
      <c r="CZ34" s="779"/>
      <c r="DA34" s="780"/>
      <c r="DB34" s="778"/>
      <c r="DC34" s="779"/>
      <c r="DD34" s="779"/>
      <c r="DE34" s="779"/>
      <c r="DF34" s="780"/>
      <c r="DG34" s="778"/>
      <c r="DH34" s="779"/>
      <c r="DI34" s="779"/>
      <c r="DJ34" s="779"/>
      <c r="DK34" s="780"/>
      <c r="DL34" s="778"/>
      <c r="DM34" s="779"/>
      <c r="DN34" s="779"/>
      <c r="DO34" s="779"/>
      <c r="DP34" s="780"/>
      <c r="DQ34" s="778"/>
      <c r="DR34" s="779"/>
      <c r="DS34" s="779"/>
      <c r="DT34" s="779"/>
      <c r="DU34" s="780"/>
      <c r="DV34" s="775"/>
      <c r="DW34" s="776"/>
      <c r="DX34" s="776"/>
      <c r="DY34" s="776"/>
      <c r="DZ34" s="781"/>
      <c r="EA34" s="218"/>
    </row>
    <row r="35" spans="1:131" ht="26.25" customHeight="1" x14ac:dyDescent="0.2">
      <c r="A35" s="230">
        <v>8</v>
      </c>
      <c r="B35" s="782" t="s">
        <v>397</v>
      </c>
      <c r="C35" s="783"/>
      <c r="D35" s="783"/>
      <c r="E35" s="783"/>
      <c r="F35" s="783"/>
      <c r="G35" s="783"/>
      <c r="H35" s="783"/>
      <c r="I35" s="783"/>
      <c r="J35" s="783"/>
      <c r="K35" s="783"/>
      <c r="L35" s="783"/>
      <c r="M35" s="783"/>
      <c r="N35" s="783"/>
      <c r="O35" s="783"/>
      <c r="P35" s="784"/>
      <c r="Q35" s="785">
        <v>78</v>
      </c>
      <c r="R35" s="786"/>
      <c r="S35" s="786"/>
      <c r="T35" s="786"/>
      <c r="U35" s="786"/>
      <c r="V35" s="786">
        <v>79</v>
      </c>
      <c r="W35" s="786"/>
      <c r="X35" s="786"/>
      <c r="Y35" s="786"/>
      <c r="Z35" s="786"/>
      <c r="AA35" s="786">
        <v>-1</v>
      </c>
      <c r="AB35" s="786"/>
      <c r="AC35" s="786"/>
      <c r="AD35" s="786"/>
      <c r="AE35" s="787"/>
      <c r="AF35" s="788">
        <v>0</v>
      </c>
      <c r="AG35" s="789"/>
      <c r="AH35" s="789"/>
      <c r="AI35" s="789"/>
      <c r="AJ35" s="790"/>
      <c r="AK35" s="836">
        <v>59</v>
      </c>
      <c r="AL35" s="832"/>
      <c r="AM35" s="832"/>
      <c r="AN35" s="832"/>
      <c r="AO35" s="832"/>
      <c r="AP35" s="832">
        <v>437</v>
      </c>
      <c r="AQ35" s="832"/>
      <c r="AR35" s="832"/>
      <c r="AS35" s="832"/>
      <c r="AT35" s="832"/>
      <c r="AU35" s="832">
        <v>437</v>
      </c>
      <c r="AV35" s="832"/>
      <c r="AW35" s="832"/>
      <c r="AX35" s="832"/>
      <c r="AY35" s="832"/>
      <c r="AZ35" s="833" t="s">
        <v>551</v>
      </c>
      <c r="BA35" s="833"/>
      <c r="BB35" s="833"/>
      <c r="BC35" s="833"/>
      <c r="BD35" s="833"/>
      <c r="BE35" s="834" t="s">
        <v>395</v>
      </c>
      <c r="BF35" s="834"/>
      <c r="BG35" s="834"/>
      <c r="BH35" s="834"/>
      <c r="BI35" s="835"/>
      <c r="BJ35" s="220"/>
      <c r="BK35" s="220"/>
      <c r="BL35" s="220"/>
      <c r="BM35" s="220"/>
      <c r="BN35" s="220"/>
      <c r="BO35" s="229"/>
      <c r="BP35" s="229"/>
      <c r="BQ35" s="226">
        <v>29</v>
      </c>
      <c r="BR35" s="227"/>
      <c r="BS35" s="775"/>
      <c r="BT35" s="776"/>
      <c r="BU35" s="776"/>
      <c r="BV35" s="776"/>
      <c r="BW35" s="776"/>
      <c r="BX35" s="776"/>
      <c r="BY35" s="776"/>
      <c r="BZ35" s="776"/>
      <c r="CA35" s="776"/>
      <c r="CB35" s="776"/>
      <c r="CC35" s="776"/>
      <c r="CD35" s="776"/>
      <c r="CE35" s="776"/>
      <c r="CF35" s="776"/>
      <c r="CG35" s="777"/>
      <c r="CH35" s="778"/>
      <c r="CI35" s="779"/>
      <c r="CJ35" s="779"/>
      <c r="CK35" s="779"/>
      <c r="CL35" s="780"/>
      <c r="CM35" s="778"/>
      <c r="CN35" s="779"/>
      <c r="CO35" s="779"/>
      <c r="CP35" s="779"/>
      <c r="CQ35" s="780"/>
      <c r="CR35" s="778"/>
      <c r="CS35" s="779"/>
      <c r="CT35" s="779"/>
      <c r="CU35" s="779"/>
      <c r="CV35" s="780"/>
      <c r="CW35" s="778"/>
      <c r="CX35" s="779"/>
      <c r="CY35" s="779"/>
      <c r="CZ35" s="779"/>
      <c r="DA35" s="780"/>
      <c r="DB35" s="778"/>
      <c r="DC35" s="779"/>
      <c r="DD35" s="779"/>
      <c r="DE35" s="779"/>
      <c r="DF35" s="780"/>
      <c r="DG35" s="778"/>
      <c r="DH35" s="779"/>
      <c r="DI35" s="779"/>
      <c r="DJ35" s="779"/>
      <c r="DK35" s="780"/>
      <c r="DL35" s="778"/>
      <c r="DM35" s="779"/>
      <c r="DN35" s="779"/>
      <c r="DO35" s="779"/>
      <c r="DP35" s="780"/>
      <c r="DQ35" s="778"/>
      <c r="DR35" s="779"/>
      <c r="DS35" s="779"/>
      <c r="DT35" s="779"/>
      <c r="DU35" s="780"/>
      <c r="DV35" s="775"/>
      <c r="DW35" s="776"/>
      <c r="DX35" s="776"/>
      <c r="DY35" s="776"/>
      <c r="DZ35" s="781"/>
      <c r="EA35" s="218"/>
    </row>
    <row r="36" spans="1:131" ht="26.25" customHeight="1" x14ac:dyDescent="0.2">
      <c r="A36" s="230">
        <v>9</v>
      </c>
      <c r="B36" s="782"/>
      <c r="C36" s="783"/>
      <c r="D36" s="783"/>
      <c r="E36" s="783"/>
      <c r="F36" s="783"/>
      <c r="G36" s="783"/>
      <c r="H36" s="783"/>
      <c r="I36" s="783"/>
      <c r="J36" s="783"/>
      <c r="K36" s="783"/>
      <c r="L36" s="783"/>
      <c r="M36" s="783"/>
      <c r="N36" s="783"/>
      <c r="O36" s="783"/>
      <c r="P36" s="784"/>
      <c r="Q36" s="785"/>
      <c r="R36" s="786"/>
      <c r="S36" s="786"/>
      <c r="T36" s="786"/>
      <c r="U36" s="786"/>
      <c r="V36" s="786"/>
      <c r="W36" s="786"/>
      <c r="X36" s="786"/>
      <c r="Y36" s="786"/>
      <c r="Z36" s="786"/>
      <c r="AA36" s="786"/>
      <c r="AB36" s="786"/>
      <c r="AC36" s="786"/>
      <c r="AD36" s="786"/>
      <c r="AE36" s="787"/>
      <c r="AF36" s="788"/>
      <c r="AG36" s="789"/>
      <c r="AH36" s="789"/>
      <c r="AI36" s="789"/>
      <c r="AJ36" s="790"/>
      <c r="AK36" s="836"/>
      <c r="AL36" s="832"/>
      <c r="AM36" s="832"/>
      <c r="AN36" s="832"/>
      <c r="AO36" s="832"/>
      <c r="AP36" s="832"/>
      <c r="AQ36" s="832"/>
      <c r="AR36" s="832"/>
      <c r="AS36" s="832"/>
      <c r="AT36" s="832"/>
      <c r="AU36" s="832"/>
      <c r="AV36" s="832"/>
      <c r="AW36" s="832"/>
      <c r="AX36" s="832"/>
      <c r="AY36" s="832"/>
      <c r="AZ36" s="833"/>
      <c r="BA36" s="833"/>
      <c r="BB36" s="833"/>
      <c r="BC36" s="833"/>
      <c r="BD36" s="833"/>
      <c r="BE36" s="834"/>
      <c r="BF36" s="834"/>
      <c r="BG36" s="834"/>
      <c r="BH36" s="834"/>
      <c r="BI36" s="835"/>
      <c r="BJ36" s="220"/>
      <c r="BK36" s="220"/>
      <c r="BL36" s="220"/>
      <c r="BM36" s="220"/>
      <c r="BN36" s="220"/>
      <c r="BO36" s="229"/>
      <c r="BP36" s="229"/>
      <c r="BQ36" s="226">
        <v>30</v>
      </c>
      <c r="BR36" s="227"/>
      <c r="BS36" s="775"/>
      <c r="BT36" s="776"/>
      <c r="BU36" s="776"/>
      <c r="BV36" s="776"/>
      <c r="BW36" s="776"/>
      <c r="BX36" s="776"/>
      <c r="BY36" s="776"/>
      <c r="BZ36" s="776"/>
      <c r="CA36" s="776"/>
      <c r="CB36" s="776"/>
      <c r="CC36" s="776"/>
      <c r="CD36" s="776"/>
      <c r="CE36" s="776"/>
      <c r="CF36" s="776"/>
      <c r="CG36" s="777"/>
      <c r="CH36" s="778"/>
      <c r="CI36" s="779"/>
      <c r="CJ36" s="779"/>
      <c r="CK36" s="779"/>
      <c r="CL36" s="780"/>
      <c r="CM36" s="778"/>
      <c r="CN36" s="779"/>
      <c r="CO36" s="779"/>
      <c r="CP36" s="779"/>
      <c r="CQ36" s="780"/>
      <c r="CR36" s="778"/>
      <c r="CS36" s="779"/>
      <c r="CT36" s="779"/>
      <c r="CU36" s="779"/>
      <c r="CV36" s="780"/>
      <c r="CW36" s="778"/>
      <c r="CX36" s="779"/>
      <c r="CY36" s="779"/>
      <c r="CZ36" s="779"/>
      <c r="DA36" s="780"/>
      <c r="DB36" s="778"/>
      <c r="DC36" s="779"/>
      <c r="DD36" s="779"/>
      <c r="DE36" s="779"/>
      <c r="DF36" s="780"/>
      <c r="DG36" s="778"/>
      <c r="DH36" s="779"/>
      <c r="DI36" s="779"/>
      <c r="DJ36" s="779"/>
      <c r="DK36" s="780"/>
      <c r="DL36" s="778"/>
      <c r="DM36" s="779"/>
      <c r="DN36" s="779"/>
      <c r="DO36" s="779"/>
      <c r="DP36" s="780"/>
      <c r="DQ36" s="778"/>
      <c r="DR36" s="779"/>
      <c r="DS36" s="779"/>
      <c r="DT36" s="779"/>
      <c r="DU36" s="780"/>
      <c r="DV36" s="775"/>
      <c r="DW36" s="776"/>
      <c r="DX36" s="776"/>
      <c r="DY36" s="776"/>
      <c r="DZ36" s="781"/>
      <c r="EA36" s="218"/>
    </row>
    <row r="37" spans="1:131" ht="26.25" customHeight="1" x14ac:dyDescent="0.2">
      <c r="A37" s="230">
        <v>10</v>
      </c>
      <c r="B37" s="782"/>
      <c r="C37" s="783"/>
      <c r="D37" s="783"/>
      <c r="E37" s="783"/>
      <c r="F37" s="783"/>
      <c r="G37" s="783"/>
      <c r="H37" s="783"/>
      <c r="I37" s="783"/>
      <c r="J37" s="783"/>
      <c r="K37" s="783"/>
      <c r="L37" s="783"/>
      <c r="M37" s="783"/>
      <c r="N37" s="783"/>
      <c r="O37" s="783"/>
      <c r="P37" s="784"/>
      <c r="Q37" s="785"/>
      <c r="R37" s="786"/>
      <c r="S37" s="786"/>
      <c r="T37" s="786"/>
      <c r="U37" s="786"/>
      <c r="V37" s="786"/>
      <c r="W37" s="786"/>
      <c r="X37" s="786"/>
      <c r="Y37" s="786"/>
      <c r="Z37" s="786"/>
      <c r="AA37" s="786"/>
      <c r="AB37" s="786"/>
      <c r="AC37" s="786"/>
      <c r="AD37" s="786"/>
      <c r="AE37" s="787"/>
      <c r="AF37" s="788"/>
      <c r="AG37" s="789"/>
      <c r="AH37" s="789"/>
      <c r="AI37" s="789"/>
      <c r="AJ37" s="790"/>
      <c r="AK37" s="836"/>
      <c r="AL37" s="832"/>
      <c r="AM37" s="832"/>
      <c r="AN37" s="832"/>
      <c r="AO37" s="832"/>
      <c r="AP37" s="832"/>
      <c r="AQ37" s="832"/>
      <c r="AR37" s="832"/>
      <c r="AS37" s="832"/>
      <c r="AT37" s="832"/>
      <c r="AU37" s="832"/>
      <c r="AV37" s="832"/>
      <c r="AW37" s="832"/>
      <c r="AX37" s="832"/>
      <c r="AY37" s="832"/>
      <c r="AZ37" s="833"/>
      <c r="BA37" s="833"/>
      <c r="BB37" s="833"/>
      <c r="BC37" s="833"/>
      <c r="BD37" s="833"/>
      <c r="BE37" s="834"/>
      <c r="BF37" s="834"/>
      <c r="BG37" s="834"/>
      <c r="BH37" s="834"/>
      <c r="BI37" s="835"/>
      <c r="BJ37" s="220"/>
      <c r="BK37" s="220"/>
      <c r="BL37" s="220"/>
      <c r="BM37" s="220"/>
      <c r="BN37" s="220"/>
      <c r="BO37" s="229"/>
      <c r="BP37" s="229"/>
      <c r="BQ37" s="226">
        <v>31</v>
      </c>
      <c r="BR37" s="227"/>
      <c r="BS37" s="775"/>
      <c r="BT37" s="776"/>
      <c r="BU37" s="776"/>
      <c r="BV37" s="776"/>
      <c r="BW37" s="776"/>
      <c r="BX37" s="776"/>
      <c r="BY37" s="776"/>
      <c r="BZ37" s="776"/>
      <c r="CA37" s="776"/>
      <c r="CB37" s="776"/>
      <c r="CC37" s="776"/>
      <c r="CD37" s="776"/>
      <c r="CE37" s="776"/>
      <c r="CF37" s="776"/>
      <c r="CG37" s="777"/>
      <c r="CH37" s="778"/>
      <c r="CI37" s="779"/>
      <c r="CJ37" s="779"/>
      <c r="CK37" s="779"/>
      <c r="CL37" s="780"/>
      <c r="CM37" s="778"/>
      <c r="CN37" s="779"/>
      <c r="CO37" s="779"/>
      <c r="CP37" s="779"/>
      <c r="CQ37" s="780"/>
      <c r="CR37" s="778"/>
      <c r="CS37" s="779"/>
      <c r="CT37" s="779"/>
      <c r="CU37" s="779"/>
      <c r="CV37" s="780"/>
      <c r="CW37" s="778"/>
      <c r="CX37" s="779"/>
      <c r="CY37" s="779"/>
      <c r="CZ37" s="779"/>
      <c r="DA37" s="780"/>
      <c r="DB37" s="778"/>
      <c r="DC37" s="779"/>
      <c r="DD37" s="779"/>
      <c r="DE37" s="779"/>
      <c r="DF37" s="780"/>
      <c r="DG37" s="778"/>
      <c r="DH37" s="779"/>
      <c r="DI37" s="779"/>
      <c r="DJ37" s="779"/>
      <c r="DK37" s="780"/>
      <c r="DL37" s="778"/>
      <c r="DM37" s="779"/>
      <c r="DN37" s="779"/>
      <c r="DO37" s="779"/>
      <c r="DP37" s="780"/>
      <c r="DQ37" s="778"/>
      <c r="DR37" s="779"/>
      <c r="DS37" s="779"/>
      <c r="DT37" s="779"/>
      <c r="DU37" s="780"/>
      <c r="DV37" s="775"/>
      <c r="DW37" s="776"/>
      <c r="DX37" s="776"/>
      <c r="DY37" s="776"/>
      <c r="DZ37" s="781"/>
      <c r="EA37" s="218"/>
    </row>
    <row r="38" spans="1:131" ht="26.25" customHeight="1" x14ac:dyDescent="0.2">
      <c r="A38" s="230">
        <v>11</v>
      </c>
      <c r="B38" s="782"/>
      <c r="C38" s="783"/>
      <c r="D38" s="783"/>
      <c r="E38" s="783"/>
      <c r="F38" s="783"/>
      <c r="G38" s="783"/>
      <c r="H38" s="783"/>
      <c r="I38" s="783"/>
      <c r="J38" s="783"/>
      <c r="K38" s="783"/>
      <c r="L38" s="783"/>
      <c r="M38" s="783"/>
      <c r="N38" s="783"/>
      <c r="O38" s="783"/>
      <c r="P38" s="784"/>
      <c r="Q38" s="785"/>
      <c r="R38" s="786"/>
      <c r="S38" s="786"/>
      <c r="T38" s="786"/>
      <c r="U38" s="786"/>
      <c r="V38" s="786"/>
      <c r="W38" s="786"/>
      <c r="X38" s="786"/>
      <c r="Y38" s="786"/>
      <c r="Z38" s="786"/>
      <c r="AA38" s="786"/>
      <c r="AB38" s="786"/>
      <c r="AC38" s="786"/>
      <c r="AD38" s="786"/>
      <c r="AE38" s="787"/>
      <c r="AF38" s="788"/>
      <c r="AG38" s="789"/>
      <c r="AH38" s="789"/>
      <c r="AI38" s="789"/>
      <c r="AJ38" s="790"/>
      <c r="AK38" s="836"/>
      <c r="AL38" s="832"/>
      <c r="AM38" s="832"/>
      <c r="AN38" s="832"/>
      <c r="AO38" s="832"/>
      <c r="AP38" s="832"/>
      <c r="AQ38" s="832"/>
      <c r="AR38" s="832"/>
      <c r="AS38" s="832"/>
      <c r="AT38" s="832"/>
      <c r="AU38" s="832"/>
      <c r="AV38" s="832"/>
      <c r="AW38" s="832"/>
      <c r="AX38" s="832"/>
      <c r="AY38" s="832"/>
      <c r="AZ38" s="833"/>
      <c r="BA38" s="833"/>
      <c r="BB38" s="833"/>
      <c r="BC38" s="833"/>
      <c r="BD38" s="833"/>
      <c r="BE38" s="834"/>
      <c r="BF38" s="834"/>
      <c r="BG38" s="834"/>
      <c r="BH38" s="834"/>
      <c r="BI38" s="835"/>
      <c r="BJ38" s="220"/>
      <c r="BK38" s="220"/>
      <c r="BL38" s="220"/>
      <c r="BM38" s="220"/>
      <c r="BN38" s="220"/>
      <c r="BO38" s="229"/>
      <c r="BP38" s="229"/>
      <c r="BQ38" s="226">
        <v>32</v>
      </c>
      <c r="BR38" s="227"/>
      <c r="BS38" s="775"/>
      <c r="BT38" s="776"/>
      <c r="BU38" s="776"/>
      <c r="BV38" s="776"/>
      <c r="BW38" s="776"/>
      <c r="BX38" s="776"/>
      <c r="BY38" s="776"/>
      <c r="BZ38" s="776"/>
      <c r="CA38" s="776"/>
      <c r="CB38" s="776"/>
      <c r="CC38" s="776"/>
      <c r="CD38" s="776"/>
      <c r="CE38" s="776"/>
      <c r="CF38" s="776"/>
      <c r="CG38" s="777"/>
      <c r="CH38" s="778"/>
      <c r="CI38" s="779"/>
      <c r="CJ38" s="779"/>
      <c r="CK38" s="779"/>
      <c r="CL38" s="780"/>
      <c r="CM38" s="778"/>
      <c r="CN38" s="779"/>
      <c r="CO38" s="779"/>
      <c r="CP38" s="779"/>
      <c r="CQ38" s="780"/>
      <c r="CR38" s="778"/>
      <c r="CS38" s="779"/>
      <c r="CT38" s="779"/>
      <c r="CU38" s="779"/>
      <c r="CV38" s="780"/>
      <c r="CW38" s="778"/>
      <c r="CX38" s="779"/>
      <c r="CY38" s="779"/>
      <c r="CZ38" s="779"/>
      <c r="DA38" s="780"/>
      <c r="DB38" s="778"/>
      <c r="DC38" s="779"/>
      <c r="DD38" s="779"/>
      <c r="DE38" s="779"/>
      <c r="DF38" s="780"/>
      <c r="DG38" s="778"/>
      <c r="DH38" s="779"/>
      <c r="DI38" s="779"/>
      <c r="DJ38" s="779"/>
      <c r="DK38" s="780"/>
      <c r="DL38" s="778"/>
      <c r="DM38" s="779"/>
      <c r="DN38" s="779"/>
      <c r="DO38" s="779"/>
      <c r="DP38" s="780"/>
      <c r="DQ38" s="778"/>
      <c r="DR38" s="779"/>
      <c r="DS38" s="779"/>
      <c r="DT38" s="779"/>
      <c r="DU38" s="780"/>
      <c r="DV38" s="775"/>
      <c r="DW38" s="776"/>
      <c r="DX38" s="776"/>
      <c r="DY38" s="776"/>
      <c r="DZ38" s="781"/>
      <c r="EA38" s="218"/>
    </row>
    <row r="39" spans="1:131" ht="26.25" customHeight="1" x14ac:dyDescent="0.2">
      <c r="A39" s="230">
        <v>12</v>
      </c>
      <c r="B39" s="782"/>
      <c r="C39" s="783"/>
      <c r="D39" s="783"/>
      <c r="E39" s="783"/>
      <c r="F39" s="783"/>
      <c r="G39" s="783"/>
      <c r="H39" s="783"/>
      <c r="I39" s="783"/>
      <c r="J39" s="783"/>
      <c r="K39" s="783"/>
      <c r="L39" s="783"/>
      <c r="M39" s="783"/>
      <c r="N39" s="783"/>
      <c r="O39" s="783"/>
      <c r="P39" s="784"/>
      <c r="Q39" s="785"/>
      <c r="R39" s="786"/>
      <c r="S39" s="786"/>
      <c r="T39" s="786"/>
      <c r="U39" s="786"/>
      <c r="V39" s="786"/>
      <c r="W39" s="786"/>
      <c r="X39" s="786"/>
      <c r="Y39" s="786"/>
      <c r="Z39" s="786"/>
      <c r="AA39" s="786"/>
      <c r="AB39" s="786"/>
      <c r="AC39" s="786"/>
      <c r="AD39" s="786"/>
      <c r="AE39" s="787"/>
      <c r="AF39" s="788"/>
      <c r="AG39" s="789"/>
      <c r="AH39" s="789"/>
      <c r="AI39" s="789"/>
      <c r="AJ39" s="790"/>
      <c r="AK39" s="836"/>
      <c r="AL39" s="832"/>
      <c r="AM39" s="832"/>
      <c r="AN39" s="832"/>
      <c r="AO39" s="832"/>
      <c r="AP39" s="832"/>
      <c r="AQ39" s="832"/>
      <c r="AR39" s="832"/>
      <c r="AS39" s="832"/>
      <c r="AT39" s="832"/>
      <c r="AU39" s="832"/>
      <c r="AV39" s="832"/>
      <c r="AW39" s="832"/>
      <c r="AX39" s="832"/>
      <c r="AY39" s="832"/>
      <c r="AZ39" s="833"/>
      <c r="BA39" s="833"/>
      <c r="BB39" s="833"/>
      <c r="BC39" s="833"/>
      <c r="BD39" s="833"/>
      <c r="BE39" s="834"/>
      <c r="BF39" s="834"/>
      <c r="BG39" s="834"/>
      <c r="BH39" s="834"/>
      <c r="BI39" s="835"/>
      <c r="BJ39" s="220"/>
      <c r="BK39" s="220"/>
      <c r="BL39" s="220"/>
      <c r="BM39" s="220"/>
      <c r="BN39" s="220"/>
      <c r="BO39" s="229"/>
      <c r="BP39" s="229"/>
      <c r="BQ39" s="226">
        <v>33</v>
      </c>
      <c r="BR39" s="227"/>
      <c r="BS39" s="775"/>
      <c r="BT39" s="776"/>
      <c r="BU39" s="776"/>
      <c r="BV39" s="776"/>
      <c r="BW39" s="776"/>
      <c r="BX39" s="776"/>
      <c r="BY39" s="776"/>
      <c r="BZ39" s="776"/>
      <c r="CA39" s="776"/>
      <c r="CB39" s="776"/>
      <c r="CC39" s="776"/>
      <c r="CD39" s="776"/>
      <c r="CE39" s="776"/>
      <c r="CF39" s="776"/>
      <c r="CG39" s="777"/>
      <c r="CH39" s="778"/>
      <c r="CI39" s="779"/>
      <c r="CJ39" s="779"/>
      <c r="CK39" s="779"/>
      <c r="CL39" s="780"/>
      <c r="CM39" s="778"/>
      <c r="CN39" s="779"/>
      <c r="CO39" s="779"/>
      <c r="CP39" s="779"/>
      <c r="CQ39" s="780"/>
      <c r="CR39" s="778"/>
      <c r="CS39" s="779"/>
      <c r="CT39" s="779"/>
      <c r="CU39" s="779"/>
      <c r="CV39" s="780"/>
      <c r="CW39" s="778"/>
      <c r="CX39" s="779"/>
      <c r="CY39" s="779"/>
      <c r="CZ39" s="779"/>
      <c r="DA39" s="780"/>
      <c r="DB39" s="778"/>
      <c r="DC39" s="779"/>
      <c r="DD39" s="779"/>
      <c r="DE39" s="779"/>
      <c r="DF39" s="780"/>
      <c r="DG39" s="778"/>
      <c r="DH39" s="779"/>
      <c r="DI39" s="779"/>
      <c r="DJ39" s="779"/>
      <c r="DK39" s="780"/>
      <c r="DL39" s="778"/>
      <c r="DM39" s="779"/>
      <c r="DN39" s="779"/>
      <c r="DO39" s="779"/>
      <c r="DP39" s="780"/>
      <c r="DQ39" s="778"/>
      <c r="DR39" s="779"/>
      <c r="DS39" s="779"/>
      <c r="DT39" s="779"/>
      <c r="DU39" s="780"/>
      <c r="DV39" s="775"/>
      <c r="DW39" s="776"/>
      <c r="DX39" s="776"/>
      <c r="DY39" s="776"/>
      <c r="DZ39" s="781"/>
      <c r="EA39" s="218"/>
    </row>
    <row r="40" spans="1:131" ht="26.25" customHeight="1" x14ac:dyDescent="0.2">
      <c r="A40" s="226">
        <v>13</v>
      </c>
      <c r="B40" s="782"/>
      <c r="C40" s="783"/>
      <c r="D40" s="783"/>
      <c r="E40" s="783"/>
      <c r="F40" s="783"/>
      <c r="G40" s="783"/>
      <c r="H40" s="783"/>
      <c r="I40" s="783"/>
      <c r="J40" s="783"/>
      <c r="K40" s="783"/>
      <c r="L40" s="783"/>
      <c r="M40" s="783"/>
      <c r="N40" s="783"/>
      <c r="O40" s="783"/>
      <c r="P40" s="784"/>
      <c r="Q40" s="785"/>
      <c r="R40" s="786"/>
      <c r="S40" s="786"/>
      <c r="T40" s="786"/>
      <c r="U40" s="786"/>
      <c r="V40" s="786"/>
      <c r="W40" s="786"/>
      <c r="X40" s="786"/>
      <c r="Y40" s="786"/>
      <c r="Z40" s="786"/>
      <c r="AA40" s="786"/>
      <c r="AB40" s="786"/>
      <c r="AC40" s="786"/>
      <c r="AD40" s="786"/>
      <c r="AE40" s="787"/>
      <c r="AF40" s="788"/>
      <c r="AG40" s="789"/>
      <c r="AH40" s="789"/>
      <c r="AI40" s="789"/>
      <c r="AJ40" s="790"/>
      <c r="AK40" s="836"/>
      <c r="AL40" s="832"/>
      <c r="AM40" s="832"/>
      <c r="AN40" s="832"/>
      <c r="AO40" s="832"/>
      <c r="AP40" s="832"/>
      <c r="AQ40" s="832"/>
      <c r="AR40" s="832"/>
      <c r="AS40" s="832"/>
      <c r="AT40" s="832"/>
      <c r="AU40" s="832"/>
      <c r="AV40" s="832"/>
      <c r="AW40" s="832"/>
      <c r="AX40" s="832"/>
      <c r="AY40" s="832"/>
      <c r="AZ40" s="833"/>
      <c r="BA40" s="833"/>
      <c r="BB40" s="833"/>
      <c r="BC40" s="833"/>
      <c r="BD40" s="833"/>
      <c r="BE40" s="834"/>
      <c r="BF40" s="834"/>
      <c r="BG40" s="834"/>
      <c r="BH40" s="834"/>
      <c r="BI40" s="835"/>
      <c r="BJ40" s="220"/>
      <c r="BK40" s="220"/>
      <c r="BL40" s="220"/>
      <c r="BM40" s="220"/>
      <c r="BN40" s="220"/>
      <c r="BO40" s="229"/>
      <c r="BP40" s="229"/>
      <c r="BQ40" s="226">
        <v>34</v>
      </c>
      <c r="BR40" s="227"/>
      <c r="BS40" s="775"/>
      <c r="BT40" s="776"/>
      <c r="BU40" s="776"/>
      <c r="BV40" s="776"/>
      <c r="BW40" s="776"/>
      <c r="BX40" s="776"/>
      <c r="BY40" s="776"/>
      <c r="BZ40" s="776"/>
      <c r="CA40" s="776"/>
      <c r="CB40" s="776"/>
      <c r="CC40" s="776"/>
      <c r="CD40" s="776"/>
      <c r="CE40" s="776"/>
      <c r="CF40" s="776"/>
      <c r="CG40" s="777"/>
      <c r="CH40" s="778"/>
      <c r="CI40" s="779"/>
      <c r="CJ40" s="779"/>
      <c r="CK40" s="779"/>
      <c r="CL40" s="780"/>
      <c r="CM40" s="778"/>
      <c r="CN40" s="779"/>
      <c r="CO40" s="779"/>
      <c r="CP40" s="779"/>
      <c r="CQ40" s="780"/>
      <c r="CR40" s="778"/>
      <c r="CS40" s="779"/>
      <c r="CT40" s="779"/>
      <c r="CU40" s="779"/>
      <c r="CV40" s="780"/>
      <c r="CW40" s="778"/>
      <c r="CX40" s="779"/>
      <c r="CY40" s="779"/>
      <c r="CZ40" s="779"/>
      <c r="DA40" s="780"/>
      <c r="DB40" s="778"/>
      <c r="DC40" s="779"/>
      <c r="DD40" s="779"/>
      <c r="DE40" s="779"/>
      <c r="DF40" s="780"/>
      <c r="DG40" s="778"/>
      <c r="DH40" s="779"/>
      <c r="DI40" s="779"/>
      <c r="DJ40" s="779"/>
      <c r="DK40" s="780"/>
      <c r="DL40" s="778"/>
      <c r="DM40" s="779"/>
      <c r="DN40" s="779"/>
      <c r="DO40" s="779"/>
      <c r="DP40" s="780"/>
      <c r="DQ40" s="778"/>
      <c r="DR40" s="779"/>
      <c r="DS40" s="779"/>
      <c r="DT40" s="779"/>
      <c r="DU40" s="780"/>
      <c r="DV40" s="775"/>
      <c r="DW40" s="776"/>
      <c r="DX40" s="776"/>
      <c r="DY40" s="776"/>
      <c r="DZ40" s="781"/>
      <c r="EA40" s="218"/>
    </row>
    <row r="41" spans="1:131" ht="26.25" customHeight="1" x14ac:dyDescent="0.2">
      <c r="A41" s="226">
        <v>14</v>
      </c>
      <c r="B41" s="782"/>
      <c r="C41" s="783"/>
      <c r="D41" s="783"/>
      <c r="E41" s="783"/>
      <c r="F41" s="783"/>
      <c r="G41" s="783"/>
      <c r="H41" s="783"/>
      <c r="I41" s="783"/>
      <c r="J41" s="783"/>
      <c r="K41" s="783"/>
      <c r="L41" s="783"/>
      <c r="M41" s="783"/>
      <c r="N41" s="783"/>
      <c r="O41" s="783"/>
      <c r="P41" s="784"/>
      <c r="Q41" s="785"/>
      <c r="R41" s="786"/>
      <c r="S41" s="786"/>
      <c r="T41" s="786"/>
      <c r="U41" s="786"/>
      <c r="V41" s="786"/>
      <c r="W41" s="786"/>
      <c r="X41" s="786"/>
      <c r="Y41" s="786"/>
      <c r="Z41" s="786"/>
      <c r="AA41" s="786"/>
      <c r="AB41" s="786"/>
      <c r="AC41" s="786"/>
      <c r="AD41" s="786"/>
      <c r="AE41" s="787"/>
      <c r="AF41" s="788"/>
      <c r="AG41" s="789"/>
      <c r="AH41" s="789"/>
      <c r="AI41" s="789"/>
      <c r="AJ41" s="790"/>
      <c r="AK41" s="836"/>
      <c r="AL41" s="832"/>
      <c r="AM41" s="832"/>
      <c r="AN41" s="832"/>
      <c r="AO41" s="832"/>
      <c r="AP41" s="832"/>
      <c r="AQ41" s="832"/>
      <c r="AR41" s="832"/>
      <c r="AS41" s="832"/>
      <c r="AT41" s="832"/>
      <c r="AU41" s="832"/>
      <c r="AV41" s="832"/>
      <c r="AW41" s="832"/>
      <c r="AX41" s="832"/>
      <c r="AY41" s="832"/>
      <c r="AZ41" s="833"/>
      <c r="BA41" s="833"/>
      <c r="BB41" s="833"/>
      <c r="BC41" s="833"/>
      <c r="BD41" s="833"/>
      <c r="BE41" s="834"/>
      <c r="BF41" s="834"/>
      <c r="BG41" s="834"/>
      <c r="BH41" s="834"/>
      <c r="BI41" s="835"/>
      <c r="BJ41" s="220"/>
      <c r="BK41" s="220"/>
      <c r="BL41" s="220"/>
      <c r="BM41" s="220"/>
      <c r="BN41" s="220"/>
      <c r="BO41" s="229"/>
      <c r="BP41" s="229"/>
      <c r="BQ41" s="226">
        <v>35</v>
      </c>
      <c r="BR41" s="227"/>
      <c r="BS41" s="775"/>
      <c r="BT41" s="776"/>
      <c r="BU41" s="776"/>
      <c r="BV41" s="776"/>
      <c r="BW41" s="776"/>
      <c r="BX41" s="776"/>
      <c r="BY41" s="776"/>
      <c r="BZ41" s="776"/>
      <c r="CA41" s="776"/>
      <c r="CB41" s="776"/>
      <c r="CC41" s="776"/>
      <c r="CD41" s="776"/>
      <c r="CE41" s="776"/>
      <c r="CF41" s="776"/>
      <c r="CG41" s="777"/>
      <c r="CH41" s="778"/>
      <c r="CI41" s="779"/>
      <c r="CJ41" s="779"/>
      <c r="CK41" s="779"/>
      <c r="CL41" s="780"/>
      <c r="CM41" s="778"/>
      <c r="CN41" s="779"/>
      <c r="CO41" s="779"/>
      <c r="CP41" s="779"/>
      <c r="CQ41" s="780"/>
      <c r="CR41" s="778"/>
      <c r="CS41" s="779"/>
      <c r="CT41" s="779"/>
      <c r="CU41" s="779"/>
      <c r="CV41" s="780"/>
      <c r="CW41" s="778"/>
      <c r="CX41" s="779"/>
      <c r="CY41" s="779"/>
      <c r="CZ41" s="779"/>
      <c r="DA41" s="780"/>
      <c r="DB41" s="778"/>
      <c r="DC41" s="779"/>
      <c r="DD41" s="779"/>
      <c r="DE41" s="779"/>
      <c r="DF41" s="780"/>
      <c r="DG41" s="778"/>
      <c r="DH41" s="779"/>
      <c r="DI41" s="779"/>
      <c r="DJ41" s="779"/>
      <c r="DK41" s="780"/>
      <c r="DL41" s="778"/>
      <c r="DM41" s="779"/>
      <c r="DN41" s="779"/>
      <c r="DO41" s="779"/>
      <c r="DP41" s="780"/>
      <c r="DQ41" s="778"/>
      <c r="DR41" s="779"/>
      <c r="DS41" s="779"/>
      <c r="DT41" s="779"/>
      <c r="DU41" s="780"/>
      <c r="DV41" s="775"/>
      <c r="DW41" s="776"/>
      <c r="DX41" s="776"/>
      <c r="DY41" s="776"/>
      <c r="DZ41" s="781"/>
      <c r="EA41" s="218"/>
    </row>
    <row r="42" spans="1:131" ht="26.25" customHeight="1" x14ac:dyDescent="0.2">
      <c r="A42" s="226">
        <v>15</v>
      </c>
      <c r="B42" s="782"/>
      <c r="C42" s="783"/>
      <c r="D42" s="783"/>
      <c r="E42" s="783"/>
      <c r="F42" s="783"/>
      <c r="G42" s="783"/>
      <c r="H42" s="783"/>
      <c r="I42" s="783"/>
      <c r="J42" s="783"/>
      <c r="K42" s="783"/>
      <c r="L42" s="783"/>
      <c r="M42" s="783"/>
      <c r="N42" s="783"/>
      <c r="O42" s="783"/>
      <c r="P42" s="784"/>
      <c r="Q42" s="785"/>
      <c r="R42" s="786"/>
      <c r="S42" s="786"/>
      <c r="T42" s="786"/>
      <c r="U42" s="786"/>
      <c r="V42" s="786"/>
      <c r="W42" s="786"/>
      <c r="X42" s="786"/>
      <c r="Y42" s="786"/>
      <c r="Z42" s="786"/>
      <c r="AA42" s="786"/>
      <c r="AB42" s="786"/>
      <c r="AC42" s="786"/>
      <c r="AD42" s="786"/>
      <c r="AE42" s="787"/>
      <c r="AF42" s="788"/>
      <c r="AG42" s="789"/>
      <c r="AH42" s="789"/>
      <c r="AI42" s="789"/>
      <c r="AJ42" s="790"/>
      <c r="AK42" s="836"/>
      <c r="AL42" s="832"/>
      <c r="AM42" s="832"/>
      <c r="AN42" s="832"/>
      <c r="AO42" s="832"/>
      <c r="AP42" s="832"/>
      <c r="AQ42" s="832"/>
      <c r="AR42" s="832"/>
      <c r="AS42" s="832"/>
      <c r="AT42" s="832"/>
      <c r="AU42" s="832"/>
      <c r="AV42" s="832"/>
      <c r="AW42" s="832"/>
      <c r="AX42" s="832"/>
      <c r="AY42" s="832"/>
      <c r="AZ42" s="833"/>
      <c r="BA42" s="833"/>
      <c r="BB42" s="833"/>
      <c r="BC42" s="833"/>
      <c r="BD42" s="833"/>
      <c r="BE42" s="834"/>
      <c r="BF42" s="834"/>
      <c r="BG42" s="834"/>
      <c r="BH42" s="834"/>
      <c r="BI42" s="835"/>
      <c r="BJ42" s="220"/>
      <c r="BK42" s="220"/>
      <c r="BL42" s="220"/>
      <c r="BM42" s="220"/>
      <c r="BN42" s="220"/>
      <c r="BO42" s="229"/>
      <c r="BP42" s="229"/>
      <c r="BQ42" s="226">
        <v>36</v>
      </c>
      <c r="BR42" s="227"/>
      <c r="BS42" s="775"/>
      <c r="BT42" s="776"/>
      <c r="BU42" s="776"/>
      <c r="BV42" s="776"/>
      <c r="BW42" s="776"/>
      <c r="BX42" s="776"/>
      <c r="BY42" s="776"/>
      <c r="BZ42" s="776"/>
      <c r="CA42" s="776"/>
      <c r="CB42" s="776"/>
      <c r="CC42" s="776"/>
      <c r="CD42" s="776"/>
      <c r="CE42" s="776"/>
      <c r="CF42" s="776"/>
      <c r="CG42" s="777"/>
      <c r="CH42" s="778"/>
      <c r="CI42" s="779"/>
      <c r="CJ42" s="779"/>
      <c r="CK42" s="779"/>
      <c r="CL42" s="780"/>
      <c r="CM42" s="778"/>
      <c r="CN42" s="779"/>
      <c r="CO42" s="779"/>
      <c r="CP42" s="779"/>
      <c r="CQ42" s="780"/>
      <c r="CR42" s="778"/>
      <c r="CS42" s="779"/>
      <c r="CT42" s="779"/>
      <c r="CU42" s="779"/>
      <c r="CV42" s="780"/>
      <c r="CW42" s="778"/>
      <c r="CX42" s="779"/>
      <c r="CY42" s="779"/>
      <c r="CZ42" s="779"/>
      <c r="DA42" s="780"/>
      <c r="DB42" s="778"/>
      <c r="DC42" s="779"/>
      <c r="DD42" s="779"/>
      <c r="DE42" s="779"/>
      <c r="DF42" s="780"/>
      <c r="DG42" s="778"/>
      <c r="DH42" s="779"/>
      <c r="DI42" s="779"/>
      <c r="DJ42" s="779"/>
      <c r="DK42" s="780"/>
      <c r="DL42" s="778"/>
      <c r="DM42" s="779"/>
      <c r="DN42" s="779"/>
      <c r="DO42" s="779"/>
      <c r="DP42" s="780"/>
      <c r="DQ42" s="778"/>
      <c r="DR42" s="779"/>
      <c r="DS42" s="779"/>
      <c r="DT42" s="779"/>
      <c r="DU42" s="780"/>
      <c r="DV42" s="775"/>
      <c r="DW42" s="776"/>
      <c r="DX42" s="776"/>
      <c r="DY42" s="776"/>
      <c r="DZ42" s="781"/>
      <c r="EA42" s="218"/>
    </row>
    <row r="43" spans="1:131" ht="26.25" customHeight="1" x14ac:dyDescent="0.2">
      <c r="A43" s="226">
        <v>16</v>
      </c>
      <c r="B43" s="782"/>
      <c r="C43" s="783"/>
      <c r="D43" s="783"/>
      <c r="E43" s="783"/>
      <c r="F43" s="783"/>
      <c r="G43" s="783"/>
      <c r="H43" s="783"/>
      <c r="I43" s="783"/>
      <c r="J43" s="783"/>
      <c r="K43" s="783"/>
      <c r="L43" s="783"/>
      <c r="M43" s="783"/>
      <c r="N43" s="783"/>
      <c r="O43" s="783"/>
      <c r="P43" s="784"/>
      <c r="Q43" s="785"/>
      <c r="R43" s="786"/>
      <c r="S43" s="786"/>
      <c r="T43" s="786"/>
      <c r="U43" s="786"/>
      <c r="V43" s="786"/>
      <c r="W43" s="786"/>
      <c r="X43" s="786"/>
      <c r="Y43" s="786"/>
      <c r="Z43" s="786"/>
      <c r="AA43" s="786"/>
      <c r="AB43" s="786"/>
      <c r="AC43" s="786"/>
      <c r="AD43" s="786"/>
      <c r="AE43" s="787"/>
      <c r="AF43" s="788"/>
      <c r="AG43" s="789"/>
      <c r="AH43" s="789"/>
      <c r="AI43" s="789"/>
      <c r="AJ43" s="790"/>
      <c r="AK43" s="836"/>
      <c r="AL43" s="832"/>
      <c r="AM43" s="832"/>
      <c r="AN43" s="832"/>
      <c r="AO43" s="832"/>
      <c r="AP43" s="832"/>
      <c r="AQ43" s="832"/>
      <c r="AR43" s="832"/>
      <c r="AS43" s="832"/>
      <c r="AT43" s="832"/>
      <c r="AU43" s="832"/>
      <c r="AV43" s="832"/>
      <c r="AW43" s="832"/>
      <c r="AX43" s="832"/>
      <c r="AY43" s="832"/>
      <c r="AZ43" s="833"/>
      <c r="BA43" s="833"/>
      <c r="BB43" s="833"/>
      <c r="BC43" s="833"/>
      <c r="BD43" s="833"/>
      <c r="BE43" s="834"/>
      <c r="BF43" s="834"/>
      <c r="BG43" s="834"/>
      <c r="BH43" s="834"/>
      <c r="BI43" s="835"/>
      <c r="BJ43" s="220"/>
      <c r="BK43" s="220"/>
      <c r="BL43" s="220"/>
      <c r="BM43" s="220"/>
      <c r="BN43" s="220"/>
      <c r="BO43" s="229"/>
      <c r="BP43" s="229"/>
      <c r="BQ43" s="226">
        <v>37</v>
      </c>
      <c r="BR43" s="227"/>
      <c r="BS43" s="775"/>
      <c r="BT43" s="776"/>
      <c r="BU43" s="776"/>
      <c r="BV43" s="776"/>
      <c r="BW43" s="776"/>
      <c r="BX43" s="776"/>
      <c r="BY43" s="776"/>
      <c r="BZ43" s="776"/>
      <c r="CA43" s="776"/>
      <c r="CB43" s="776"/>
      <c r="CC43" s="776"/>
      <c r="CD43" s="776"/>
      <c r="CE43" s="776"/>
      <c r="CF43" s="776"/>
      <c r="CG43" s="777"/>
      <c r="CH43" s="778"/>
      <c r="CI43" s="779"/>
      <c r="CJ43" s="779"/>
      <c r="CK43" s="779"/>
      <c r="CL43" s="780"/>
      <c r="CM43" s="778"/>
      <c r="CN43" s="779"/>
      <c r="CO43" s="779"/>
      <c r="CP43" s="779"/>
      <c r="CQ43" s="780"/>
      <c r="CR43" s="778"/>
      <c r="CS43" s="779"/>
      <c r="CT43" s="779"/>
      <c r="CU43" s="779"/>
      <c r="CV43" s="780"/>
      <c r="CW43" s="778"/>
      <c r="CX43" s="779"/>
      <c r="CY43" s="779"/>
      <c r="CZ43" s="779"/>
      <c r="DA43" s="780"/>
      <c r="DB43" s="778"/>
      <c r="DC43" s="779"/>
      <c r="DD43" s="779"/>
      <c r="DE43" s="779"/>
      <c r="DF43" s="780"/>
      <c r="DG43" s="778"/>
      <c r="DH43" s="779"/>
      <c r="DI43" s="779"/>
      <c r="DJ43" s="779"/>
      <c r="DK43" s="780"/>
      <c r="DL43" s="778"/>
      <c r="DM43" s="779"/>
      <c r="DN43" s="779"/>
      <c r="DO43" s="779"/>
      <c r="DP43" s="780"/>
      <c r="DQ43" s="778"/>
      <c r="DR43" s="779"/>
      <c r="DS43" s="779"/>
      <c r="DT43" s="779"/>
      <c r="DU43" s="780"/>
      <c r="DV43" s="775"/>
      <c r="DW43" s="776"/>
      <c r="DX43" s="776"/>
      <c r="DY43" s="776"/>
      <c r="DZ43" s="781"/>
      <c r="EA43" s="218"/>
    </row>
    <row r="44" spans="1:131" ht="26.25" customHeight="1" x14ac:dyDescent="0.2">
      <c r="A44" s="226">
        <v>17</v>
      </c>
      <c r="B44" s="782"/>
      <c r="C44" s="783"/>
      <c r="D44" s="783"/>
      <c r="E44" s="783"/>
      <c r="F44" s="783"/>
      <c r="G44" s="783"/>
      <c r="H44" s="783"/>
      <c r="I44" s="783"/>
      <c r="J44" s="783"/>
      <c r="K44" s="783"/>
      <c r="L44" s="783"/>
      <c r="M44" s="783"/>
      <c r="N44" s="783"/>
      <c r="O44" s="783"/>
      <c r="P44" s="784"/>
      <c r="Q44" s="785"/>
      <c r="R44" s="786"/>
      <c r="S44" s="786"/>
      <c r="T44" s="786"/>
      <c r="U44" s="786"/>
      <c r="V44" s="786"/>
      <c r="W44" s="786"/>
      <c r="X44" s="786"/>
      <c r="Y44" s="786"/>
      <c r="Z44" s="786"/>
      <c r="AA44" s="786"/>
      <c r="AB44" s="786"/>
      <c r="AC44" s="786"/>
      <c r="AD44" s="786"/>
      <c r="AE44" s="787"/>
      <c r="AF44" s="788"/>
      <c r="AG44" s="789"/>
      <c r="AH44" s="789"/>
      <c r="AI44" s="789"/>
      <c r="AJ44" s="790"/>
      <c r="AK44" s="836"/>
      <c r="AL44" s="832"/>
      <c r="AM44" s="832"/>
      <c r="AN44" s="832"/>
      <c r="AO44" s="832"/>
      <c r="AP44" s="832"/>
      <c r="AQ44" s="832"/>
      <c r="AR44" s="832"/>
      <c r="AS44" s="832"/>
      <c r="AT44" s="832"/>
      <c r="AU44" s="832"/>
      <c r="AV44" s="832"/>
      <c r="AW44" s="832"/>
      <c r="AX44" s="832"/>
      <c r="AY44" s="832"/>
      <c r="AZ44" s="833"/>
      <c r="BA44" s="833"/>
      <c r="BB44" s="833"/>
      <c r="BC44" s="833"/>
      <c r="BD44" s="833"/>
      <c r="BE44" s="834"/>
      <c r="BF44" s="834"/>
      <c r="BG44" s="834"/>
      <c r="BH44" s="834"/>
      <c r="BI44" s="835"/>
      <c r="BJ44" s="220"/>
      <c r="BK44" s="220"/>
      <c r="BL44" s="220"/>
      <c r="BM44" s="220"/>
      <c r="BN44" s="220"/>
      <c r="BO44" s="229"/>
      <c r="BP44" s="229"/>
      <c r="BQ44" s="226">
        <v>38</v>
      </c>
      <c r="BR44" s="227"/>
      <c r="BS44" s="775"/>
      <c r="BT44" s="776"/>
      <c r="BU44" s="776"/>
      <c r="BV44" s="776"/>
      <c r="BW44" s="776"/>
      <c r="BX44" s="776"/>
      <c r="BY44" s="776"/>
      <c r="BZ44" s="776"/>
      <c r="CA44" s="776"/>
      <c r="CB44" s="776"/>
      <c r="CC44" s="776"/>
      <c r="CD44" s="776"/>
      <c r="CE44" s="776"/>
      <c r="CF44" s="776"/>
      <c r="CG44" s="777"/>
      <c r="CH44" s="778"/>
      <c r="CI44" s="779"/>
      <c r="CJ44" s="779"/>
      <c r="CK44" s="779"/>
      <c r="CL44" s="780"/>
      <c r="CM44" s="778"/>
      <c r="CN44" s="779"/>
      <c r="CO44" s="779"/>
      <c r="CP44" s="779"/>
      <c r="CQ44" s="780"/>
      <c r="CR44" s="778"/>
      <c r="CS44" s="779"/>
      <c r="CT44" s="779"/>
      <c r="CU44" s="779"/>
      <c r="CV44" s="780"/>
      <c r="CW44" s="778"/>
      <c r="CX44" s="779"/>
      <c r="CY44" s="779"/>
      <c r="CZ44" s="779"/>
      <c r="DA44" s="780"/>
      <c r="DB44" s="778"/>
      <c r="DC44" s="779"/>
      <c r="DD44" s="779"/>
      <c r="DE44" s="779"/>
      <c r="DF44" s="780"/>
      <c r="DG44" s="778"/>
      <c r="DH44" s="779"/>
      <c r="DI44" s="779"/>
      <c r="DJ44" s="779"/>
      <c r="DK44" s="780"/>
      <c r="DL44" s="778"/>
      <c r="DM44" s="779"/>
      <c r="DN44" s="779"/>
      <c r="DO44" s="779"/>
      <c r="DP44" s="780"/>
      <c r="DQ44" s="778"/>
      <c r="DR44" s="779"/>
      <c r="DS44" s="779"/>
      <c r="DT44" s="779"/>
      <c r="DU44" s="780"/>
      <c r="DV44" s="775"/>
      <c r="DW44" s="776"/>
      <c r="DX44" s="776"/>
      <c r="DY44" s="776"/>
      <c r="DZ44" s="781"/>
      <c r="EA44" s="218"/>
    </row>
    <row r="45" spans="1:131" ht="26.25" customHeight="1" x14ac:dyDescent="0.2">
      <c r="A45" s="226">
        <v>18</v>
      </c>
      <c r="B45" s="782"/>
      <c r="C45" s="783"/>
      <c r="D45" s="783"/>
      <c r="E45" s="783"/>
      <c r="F45" s="783"/>
      <c r="G45" s="783"/>
      <c r="H45" s="783"/>
      <c r="I45" s="783"/>
      <c r="J45" s="783"/>
      <c r="K45" s="783"/>
      <c r="L45" s="783"/>
      <c r="M45" s="783"/>
      <c r="N45" s="783"/>
      <c r="O45" s="783"/>
      <c r="P45" s="784"/>
      <c r="Q45" s="785"/>
      <c r="R45" s="786"/>
      <c r="S45" s="786"/>
      <c r="T45" s="786"/>
      <c r="U45" s="786"/>
      <c r="V45" s="786"/>
      <c r="W45" s="786"/>
      <c r="X45" s="786"/>
      <c r="Y45" s="786"/>
      <c r="Z45" s="786"/>
      <c r="AA45" s="786"/>
      <c r="AB45" s="786"/>
      <c r="AC45" s="786"/>
      <c r="AD45" s="786"/>
      <c r="AE45" s="787"/>
      <c r="AF45" s="788"/>
      <c r="AG45" s="789"/>
      <c r="AH45" s="789"/>
      <c r="AI45" s="789"/>
      <c r="AJ45" s="790"/>
      <c r="AK45" s="836"/>
      <c r="AL45" s="832"/>
      <c r="AM45" s="832"/>
      <c r="AN45" s="832"/>
      <c r="AO45" s="832"/>
      <c r="AP45" s="832"/>
      <c r="AQ45" s="832"/>
      <c r="AR45" s="832"/>
      <c r="AS45" s="832"/>
      <c r="AT45" s="832"/>
      <c r="AU45" s="832"/>
      <c r="AV45" s="832"/>
      <c r="AW45" s="832"/>
      <c r="AX45" s="832"/>
      <c r="AY45" s="832"/>
      <c r="AZ45" s="833"/>
      <c r="BA45" s="833"/>
      <c r="BB45" s="833"/>
      <c r="BC45" s="833"/>
      <c r="BD45" s="833"/>
      <c r="BE45" s="834"/>
      <c r="BF45" s="834"/>
      <c r="BG45" s="834"/>
      <c r="BH45" s="834"/>
      <c r="BI45" s="835"/>
      <c r="BJ45" s="220"/>
      <c r="BK45" s="220"/>
      <c r="BL45" s="220"/>
      <c r="BM45" s="220"/>
      <c r="BN45" s="220"/>
      <c r="BO45" s="229"/>
      <c r="BP45" s="229"/>
      <c r="BQ45" s="226">
        <v>39</v>
      </c>
      <c r="BR45" s="227"/>
      <c r="BS45" s="775"/>
      <c r="BT45" s="776"/>
      <c r="BU45" s="776"/>
      <c r="BV45" s="776"/>
      <c r="BW45" s="776"/>
      <c r="BX45" s="776"/>
      <c r="BY45" s="776"/>
      <c r="BZ45" s="776"/>
      <c r="CA45" s="776"/>
      <c r="CB45" s="776"/>
      <c r="CC45" s="776"/>
      <c r="CD45" s="776"/>
      <c r="CE45" s="776"/>
      <c r="CF45" s="776"/>
      <c r="CG45" s="777"/>
      <c r="CH45" s="778"/>
      <c r="CI45" s="779"/>
      <c r="CJ45" s="779"/>
      <c r="CK45" s="779"/>
      <c r="CL45" s="780"/>
      <c r="CM45" s="778"/>
      <c r="CN45" s="779"/>
      <c r="CO45" s="779"/>
      <c r="CP45" s="779"/>
      <c r="CQ45" s="780"/>
      <c r="CR45" s="778"/>
      <c r="CS45" s="779"/>
      <c r="CT45" s="779"/>
      <c r="CU45" s="779"/>
      <c r="CV45" s="780"/>
      <c r="CW45" s="778"/>
      <c r="CX45" s="779"/>
      <c r="CY45" s="779"/>
      <c r="CZ45" s="779"/>
      <c r="DA45" s="780"/>
      <c r="DB45" s="778"/>
      <c r="DC45" s="779"/>
      <c r="DD45" s="779"/>
      <c r="DE45" s="779"/>
      <c r="DF45" s="780"/>
      <c r="DG45" s="778"/>
      <c r="DH45" s="779"/>
      <c r="DI45" s="779"/>
      <c r="DJ45" s="779"/>
      <c r="DK45" s="780"/>
      <c r="DL45" s="778"/>
      <c r="DM45" s="779"/>
      <c r="DN45" s="779"/>
      <c r="DO45" s="779"/>
      <c r="DP45" s="780"/>
      <c r="DQ45" s="778"/>
      <c r="DR45" s="779"/>
      <c r="DS45" s="779"/>
      <c r="DT45" s="779"/>
      <c r="DU45" s="780"/>
      <c r="DV45" s="775"/>
      <c r="DW45" s="776"/>
      <c r="DX45" s="776"/>
      <c r="DY45" s="776"/>
      <c r="DZ45" s="781"/>
      <c r="EA45" s="218"/>
    </row>
    <row r="46" spans="1:131" ht="26.25" customHeight="1" x14ac:dyDescent="0.2">
      <c r="A46" s="226">
        <v>19</v>
      </c>
      <c r="B46" s="782"/>
      <c r="C46" s="783"/>
      <c r="D46" s="783"/>
      <c r="E46" s="783"/>
      <c r="F46" s="783"/>
      <c r="G46" s="783"/>
      <c r="H46" s="783"/>
      <c r="I46" s="783"/>
      <c r="J46" s="783"/>
      <c r="K46" s="783"/>
      <c r="L46" s="783"/>
      <c r="M46" s="783"/>
      <c r="N46" s="783"/>
      <c r="O46" s="783"/>
      <c r="P46" s="784"/>
      <c r="Q46" s="785"/>
      <c r="R46" s="786"/>
      <c r="S46" s="786"/>
      <c r="T46" s="786"/>
      <c r="U46" s="786"/>
      <c r="V46" s="786"/>
      <c r="W46" s="786"/>
      <c r="X46" s="786"/>
      <c r="Y46" s="786"/>
      <c r="Z46" s="786"/>
      <c r="AA46" s="786"/>
      <c r="AB46" s="786"/>
      <c r="AC46" s="786"/>
      <c r="AD46" s="786"/>
      <c r="AE46" s="787"/>
      <c r="AF46" s="788"/>
      <c r="AG46" s="789"/>
      <c r="AH46" s="789"/>
      <c r="AI46" s="789"/>
      <c r="AJ46" s="790"/>
      <c r="AK46" s="836"/>
      <c r="AL46" s="832"/>
      <c r="AM46" s="832"/>
      <c r="AN46" s="832"/>
      <c r="AO46" s="832"/>
      <c r="AP46" s="832"/>
      <c r="AQ46" s="832"/>
      <c r="AR46" s="832"/>
      <c r="AS46" s="832"/>
      <c r="AT46" s="832"/>
      <c r="AU46" s="832"/>
      <c r="AV46" s="832"/>
      <c r="AW46" s="832"/>
      <c r="AX46" s="832"/>
      <c r="AY46" s="832"/>
      <c r="AZ46" s="833"/>
      <c r="BA46" s="833"/>
      <c r="BB46" s="833"/>
      <c r="BC46" s="833"/>
      <c r="BD46" s="833"/>
      <c r="BE46" s="834"/>
      <c r="BF46" s="834"/>
      <c r="BG46" s="834"/>
      <c r="BH46" s="834"/>
      <c r="BI46" s="835"/>
      <c r="BJ46" s="220"/>
      <c r="BK46" s="220"/>
      <c r="BL46" s="220"/>
      <c r="BM46" s="220"/>
      <c r="BN46" s="220"/>
      <c r="BO46" s="229"/>
      <c r="BP46" s="229"/>
      <c r="BQ46" s="226">
        <v>40</v>
      </c>
      <c r="BR46" s="227"/>
      <c r="BS46" s="775"/>
      <c r="BT46" s="776"/>
      <c r="BU46" s="776"/>
      <c r="BV46" s="776"/>
      <c r="BW46" s="776"/>
      <c r="BX46" s="776"/>
      <c r="BY46" s="776"/>
      <c r="BZ46" s="776"/>
      <c r="CA46" s="776"/>
      <c r="CB46" s="776"/>
      <c r="CC46" s="776"/>
      <c r="CD46" s="776"/>
      <c r="CE46" s="776"/>
      <c r="CF46" s="776"/>
      <c r="CG46" s="777"/>
      <c r="CH46" s="778"/>
      <c r="CI46" s="779"/>
      <c r="CJ46" s="779"/>
      <c r="CK46" s="779"/>
      <c r="CL46" s="780"/>
      <c r="CM46" s="778"/>
      <c r="CN46" s="779"/>
      <c r="CO46" s="779"/>
      <c r="CP46" s="779"/>
      <c r="CQ46" s="780"/>
      <c r="CR46" s="778"/>
      <c r="CS46" s="779"/>
      <c r="CT46" s="779"/>
      <c r="CU46" s="779"/>
      <c r="CV46" s="780"/>
      <c r="CW46" s="778"/>
      <c r="CX46" s="779"/>
      <c r="CY46" s="779"/>
      <c r="CZ46" s="779"/>
      <c r="DA46" s="780"/>
      <c r="DB46" s="778"/>
      <c r="DC46" s="779"/>
      <c r="DD46" s="779"/>
      <c r="DE46" s="779"/>
      <c r="DF46" s="780"/>
      <c r="DG46" s="778"/>
      <c r="DH46" s="779"/>
      <c r="DI46" s="779"/>
      <c r="DJ46" s="779"/>
      <c r="DK46" s="780"/>
      <c r="DL46" s="778"/>
      <c r="DM46" s="779"/>
      <c r="DN46" s="779"/>
      <c r="DO46" s="779"/>
      <c r="DP46" s="780"/>
      <c r="DQ46" s="778"/>
      <c r="DR46" s="779"/>
      <c r="DS46" s="779"/>
      <c r="DT46" s="779"/>
      <c r="DU46" s="780"/>
      <c r="DV46" s="775"/>
      <c r="DW46" s="776"/>
      <c r="DX46" s="776"/>
      <c r="DY46" s="776"/>
      <c r="DZ46" s="781"/>
      <c r="EA46" s="218"/>
    </row>
    <row r="47" spans="1:131" ht="26.25" customHeight="1" x14ac:dyDescent="0.2">
      <c r="A47" s="226">
        <v>20</v>
      </c>
      <c r="B47" s="782"/>
      <c r="C47" s="783"/>
      <c r="D47" s="783"/>
      <c r="E47" s="783"/>
      <c r="F47" s="783"/>
      <c r="G47" s="783"/>
      <c r="H47" s="783"/>
      <c r="I47" s="783"/>
      <c r="J47" s="783"/>
      <c r="K47" s="783"/>
      <c r="L47" s="783"/>
      <c r="M47" s="783"/>
      <c r="N47" s="783"/>
      <c r="O47" s="783"/>
      <c r="P47" s="784"/>
      <c r="Q47" s="785"/>
      <c r="R47" s="786"/>
      <c r="S47" s="786"/>
      <c r="T47" s="786"/>
      <c r="U47" s="786"/>
      <c r="V47" s="786"/>
      <c r="W47" s="786"/>
      <c r="X47" s="786"/>
      <c r="Y47" s="786"/>
      <c r="Z47" s="786"/>
      <c r="AA47" s="786"/>
      <c r="AB47" s="786"/>
      <c r="AC47" s="786"/>
      <c r="AD47" s="786"/>
      <c r="AE47" s="787"/>
      <c r="AF47" s="788"/>
      <c r="AG47" s="789"/>
      <c r="AH47" s="789"/>
      <c r="AI47" s="789"/>
      <c r="AJ47" s="790"/>
      <c r="AK47" s="836"/>
      <c r="AL47" s="832"/>
      <c r="AM47" s="832"/>
      <c r="AN47" s="832"/>
      <c r="AO47" s="832"/>
      <c r="AP47" s="832"/>
      <c r="AQ47" s="832"/>
      <c r="AR47" s="832"/>
      <c r="AS47" s="832"/>
      <c r="AT47" s="832"/>
      <c r="AU47" s="832"/>
      <c r="AV47" s="832"/>
      <c r="AW47" s="832"/>
      <c r="AX47" s="832"/>
      <c r="AY47" s="832"/>
      <c r="AZ47" s="833"/>
      <c r="BA47" s="833"/>
      <c r="BB47" s="833"/>
      <c r="BC47" s="833"/>
      <c r="BD47" s="833"/>
      <c r="BE47" s="834"/>
      <c r="BF47" s="834"/>
      <c r="BG47" s="834"/>
      <c r="BH47" s="834"/>
      <c r="BI47" s="835"/>
      <c r="BJ47" s="220"/>
      <c r="BK47" s="220"/>
      <c r="BL47" s="220"/>
      <c r="BM47" s="220"/>
      <c r="BN47" s="220"/>
      <c r="BO47" s="229"/>
      <c r="BP47" s="229"/>
      <c r="BQ47" s="226">
        <v>41</v>
      </c>
      <c r="BR47" s="227"/>
      <c r="BS47" s="775"/>
      <c r="BT47" s="776"/>
      <c r="BU47" s="776"/>
      <c r="BV47" s="776"/>
      <c r="BW47" s="776"/>
      <c r="BX47" s="776"/>
      <c r="BY47" s="776"/>
      <c r="BZ47" s="776"/>
      <c r="CA47" s="776"/>
      <c r="CB47" s="776"/>
      <c r="CC47" s="776"/>
      <c r="CD47" s="776"/>
      <c r="CE47" s="776"/>
      <c r="CF47" s="776"/>
      <c r="CG47" s="777"/>
      <c r="CH47" s="778"/>
      <c r="CI47" s="779"/>
      <c r="CJ47" s="779"/>
      <c r="CK47" s="779"/>
      <c r="CL47" s="780"/>
      <c r="CM47" s="778"/>
      <c r="CN47" s="779"/>
      <c r="CO47" s="779"/>
      <c r="CP47" s="779"/>
      <c r="CQ47" s="780"/>
      <c r="CR47" s="778"/>
      <c r="CS47" s="779"/>
      <c r="CT47" s="779"/>
      <c r="CU47" s="779"/>
      <c r="CV47" s="780"/>
      <c r="CW47" s="778"/>
      <c r="CX47" s="779"/>
      <c r="CY47" s="779"/>
      <c r="CZ47" s="779"/>
      <c r="DA47" s="780"/>
      <c r="DB47" s="778"/>
      <c r="DC47" s="779"/>
      <c r="DD47" s="779"/>
      <c r="DE47" s="779"/>
      <c r="DF47" s="780"/>
      <c r="DG47" s="778"/>
      <c r="DH47" s="779"/>
      <c r="DI47" s="779"/>
      <c r="DJ47" s="779"/>
      <c r="DK47" s="780"/>
      <c r="DL47" s="778"/>
      <c r="DM47" s="779"/>
      <c r="DN47" s="779"/>
      <c r="DO47" s="779"/>
      <c r="DP47" s="780"/>
      <c r="DQ47" s="778"/>
      <c r="DR47" s="779"/>
      <c r="DS47" s="779"/>
      <c r="DT47" s="779"/>
      <c r="DU47" s="780"/>
      <c r="DV47" s="775"/>
      <c r="DW47" s="776"/>
      <c r="DX47" s="776"/>
      <c r="DY47" s="776"/>
      <c r="DZ47" s="781"/>
      <c r="EA47" s="218"/>
    </row>
    <row r="48" spans="1:131" ht="26.25" customHeight="1" x14ac:dyDescent="0.2">
      <c r="A48" s="226">
        <v>21</v>
      </c>
      <c r="B48" s="782"/>
      <c r="C48" s="783"/>
      <c r="D48" s="783"/>
      <c r="E48" s="783"/>
      <c r="F48" s="783"/>
      <c r="G48" s="783"/>
      <c r="H48" s="783"/>
      <c r="I48" s="783"/>
      <c r="J48" s="783"/>
      <c r="K48" s="783"/>
      <c r="L48" s="783"/>
      <c r="M48" s="783"/>
      <c r="N48" s="783"/>
      <c r="O48" s="783"/>
      <c r="P48" s="784"/>
      <c r="Q48" s="785"/>
      <c r="R48" s="786"/>
      <c r="S48" s="786"/>
      <c r="T48" s="786"/>
      <c r="U48" s="786"/>
      <c r="V48" s="786"/>
      <c r="W48" s="786"/>
      <c r="X48" s="786"/>
      <c r="Y48" s="786"/>
      <c r="Z48" s="786"/>
      <c r="AA48" s="786"/>
      <c r="AB48" s="786"/>
      <c r="AC48" s="786"/>
      <c r="AD48" s="786"/>
      <c r="AE48" s="787"/>
      <c r="AF48" s="788"/>
      <c r="AG48" s="789"/>
      <c r="AH48" s="789"/>
      <c r="AI48" s="789"/>
      <c r="AJ48" s="790"/>
      <c r="AK48" s="836"/>
      <c r="AL48" s="832"/>
      <c r="AM48" s="832"/>
      <c r="AN48" s="832"/>
      <c r="AO48" s="832"/>
      <c r="AP48" s="832"/>
      <c r="AQ48" s="832"/>
      <c r="AR48" s="832"/>
      <c r="AS48" s="832"/>
      <c r="AT48" s="832"/>
      <c r="AU48" s="832"/>
      <c r="AV48" s="832"/>
      <c r="AW48" s="832"/>
      <c r="AX48" s="832"/>
      <c r="AY48" s="832"/>
      <c r="AZ48" s="833"/>
      <c r="BA48" s="833"/>
      <c r="BB48" s="833"/>
      <c r="BC48" s="833"/>
      <c r="BD48" s="833"/>
      <c r="BE48" s="834"/>
      <c r="BF48" s="834"/>
      <c r="BG48" s="834"/>
      <c r="BH48" s="834"/>
      <c r="BI48" s="835"/>
      <c r="BJ48" s="220"/>
      <c r="BK48" s="220"/>
      <c r="BL48" s="220"/>
      <c r="BM48" s="220"/>
      <c r="BN48" s="220"/>
      <c r="BO48" s="229"/>
      <c r="BP48" s="229"/>
      <c r="BQ48" s="226">
        <v>42</v>
      </c>
      <c r="BR48" s="227"/>
      <c r="BS48" s="775"/>
      <c r="BT48" s="776"/>
      <c r="BU48" s="776"/>
      <c r="BV48" s="776"/>
      <c r="BW48" s="776"/>
      <c r="BX48" s="776"/>
      <c r="BY48" s="776"/>
      <c r="BZ48" s="776"/>
      <c r="CA48" s="776"/>
      <c r="CB48" s="776"/>
      <c r="CC48" s="776"/>
      <c r="CD48" s="776"/>
      <c r="CE48" s="776"/>
      <c r="CF48" s="776"/>
      <c r="CG48" s="777"/>
      <c r="CH48" s="778"/>
      <c r="CI48" s="779"/>
      <c r="CJ48" s="779"/>
      <c r="CK48" s="779"/>
      <c r="CL48" s="780"/>
      <c r="CM48" s="778"/>
      <c r="CN48" s="779"/>
      <c r="CO48" s="779"/>
      <c r="CP48" s="779"/>
      <c r="CQ48" s="780"/>
      <c r="CR48" s="778"/>
      <c r="CS48" s="779"/>
      <c r="CT48" s="779"/>
      <c r="CU48" s="779"/>
      <c r="CV48" s="780"/>
      <c r="CW48" s="778"/>
      <c r="CX48" s="779"/>
      <c r="CY48" s="779"/>
      <c r="CZ48" s="779"/>
      <c r="DA48" s="780"/>
      <c r="DB48" s="778"/>
      <c r="DC48" s="779"/>
      <c r="DD48" s="779"/>
      <c r="DE48" s="779"/>
      <c r="DF48" s="780"/>
      <c r="DG48" s="778"/>
      <c r="DH48" s="779"/>
      <c r="DI48" s="779"/>
      <c r="DJ48" s="779"/>
      <c r="DK48" s="780"/>
      <c r="DL48" s="778"/>
      <c r="DM48" s="779"/>
      <c r="DN48" s="779"/>
      <c r="DO48" s="779"/>
      <c r="DP48" s="780"/>
      <c r="DQ48" s="778"/>
      <c r="DR48" s="779"/>
      <c r="DS48" s="779"/>
      <c r="DT48" s="779"/>
      <c r="DU48" s="780"/>
      <c r="DV48" s="775"/>
      <c r="DW48" s="776"/>
      <c r="DX48" s="776"/>
      <c r="DY48" s="776"/>
      <c r="DZ48" s="781"/>
      <c r="EA48" s="218"/>
    </row>
    <row r="49" spans="1:131" ht="26.25" customHeight="1" x14ac:dyDescent="0.2">
      <c r="A49" s="226">
        <v>22</v>
      </c>
      <c r="B49" s="782"/>
      <c r="C49" s="783"/>
      <c r="D49" s="783"/>
      <c r="E49" s="783"/>
      <c r="F49" s="783"/>
      <c r="G49" s="783"/>
      <c r="H49" s="783"/>
      <c r="I49" s="783"/>
      <c r="J49" s="783"/>
      <c r="K49" s="783"/>
      <c r="L49" s="783"/>
      <c r="M49" s="783"/>
      <c r="N49" s="783"/>
      <c r="O49" s="783"/>
      <c r="P49" s="784"/>
      <c r="Q49" s="785"/>
      <c r="R49" s="786"/>
      <c r="S49" s="786"/>
      <c r="T49" s="786"/>
      <c r="U49" s="786"/>
      <c r="V49" s="786"/>
      <c r="W49" s="786"/>
      <c r="X49" s="786"/>
      <c r="Y49" s="786"/>
      <c r="Z49" s="786"/>
      <c r="AA49" s="786"/>
      <c r="AB49" s="786"/>
      <c r="AC49" s="786"/>
      <c r="AD49" s="786"/>
      <c r="AE49" s="787"/>
      <c r="AF49" s="788"/>
      <c r="AG49" s="789"/>
      <c r="AH49" s="789"/>
      <c r="AI49" s="789"/>
      <c r="AJ49" s="790"/>
      <c r="AK49" s="836"/>
      <c r="AL49" s="832"/>
      <c r="AM49" s="832"/>
      <c r="AN49" s="832"/>
      <c r="AO49" s="832"/>
      <c r="AP49" s="832"/>
      <c r="AQ49" s="832"/>
      <c r="AR49" s="832"/>
      <c r="AS49" s="832"/>
      <c r="AT49" s="832"/>
      <c r="AU49" s="832"/>
      <c r="AV49" s="832"/>
      <c r="AW49" s="832"/>
      <c r="AX49" s="832"/>
      <c r="AY49" s="832"/>
      <c r="AZ49" s="833"/>
      <c r="BA49" s="833"/>
      <c r="BB49" s="833"/>
      <c r="BC49" s="833"/>
      <c r="BD49" s="833"/>
      <c r="BE49" s="834"/>
      <c r="BF49" s="834"/>
      <c r="BG49" s="834"/>
      <c r="BH49" s="834"/>
      <c r="BI49" s="835"/>
      <c r="BJ49" s="220"/>
      <c r="BK49" s="220"/>
      <c r="BL49" s="220"/>
      <c r="BM49" s="220"/>
      <c r="BN49" s="220"/>
      <c r="BO49" s="229"/>
      <c r="BP49" s="229"/>
      <c r="BQ49" s="226">
        <v>43</v>
      </c>
      <c r="BR49" s="227"/>
      <c r="BS49" s="775"/>
      <c r="BT49" s="776"/>
      <c r="BU49" s="776"/>
      <c r="BV49" s="776"/>
      <c r="BW49" s="776"/>
      <c r="BX49" s="776"/>
      <c r="BY49" s="776"/>
      <c r="BZ49" s="776"/>
      <c r="CA49" s="776"/>
      <c r="CB49" s="776"/>
      <c r="CC49" s="776"/>
      <c r="CD49" s="776"/>
      <c r="CE49" s="776"/>
      <c r="CF49" s="776"/>
      <c r="CG49" s="777"/>
      <c r="CH49" s="778"/>
      <c r="CI49" s="779"/>
      <c r="CJ49" s="779"/>
      <c r="CK49" s="779"/>
      <c r="CL49" s="780"/>
      <c r="CM49" s="778"/>
      <c r="CN49" s="779"/>
      <c r="CO49" s="779"/>
      <c r="CP49" s="779"/>
      <c r="CQ49" s="780"/>
      <c r="CR49" s="778"/>
      <c r="CS49" s="779"/>
      <c r="CT49" s="779"/>
      <c r="CU49" s="779"/>
      <c r="CV49" s="780"/>
      <c r="CW49" s="778"/>
      <c r="CX49" s="779"/>
      <c r="CY49" s="779"/>
      <c r="CZ49" s="779"/>
      <c r="DA49" s="780"/>
      <c r="DB49" s="778"/>
      <c r="DC49" s="779"/>
      <c r="DD49" s="779"/>
      <c r="DE49" s="779"/>
      <c r="DF49" s="780"/>
      <c r="DG49" s="778"/>
      <c r="DH49" s="779"/>
      <c r="DI49" s="779"/>
      <c r="DJ49" s="779"/>
      <c r="DK49" s="780"/>
      <c r="DL49" s="778"/>
      <c r="DM49" s="779"/>
      <c r="DN49" s="779"/>
      <c r="DO49" s="779"/>
      <c r="DP49" s="780"/>
      <c r="DQ49" s="778"/>
      <c r="DR49" s="779"/>
      <c r="DS49" s="779"/>
      <c r="DT49" s="779"/>
      <c r="DU49" s="780"/>
      <c r="DV49" s="775"/>
      <c r="DW49" s="776"/>
      <c r="DX49" s="776"/>
      <c r="DY49" s="776"/>
      <c r="DZ49" s="781"/>
      <c r="EA49" s="218"/>
    </row>
    <row r="50" spans="1:131" ht="26.25" customHeight="1" x14ac:dyDescent="0.2">
      <c r="A50" s="226">
        <v>23</v>
      </c>
      <c r="B50" s="782"/>
      <c r="C50" s="783"/>
      <c r="D50" s="783"/>
      <c r="E50" s="783"/>
      <c r="F50" s="783"/>
      <c r="G50" s="783"/>
      <c r="H50" s="783"/>
      <c r="I50" s="783"/>
      <c r="J50" s="783"/>
      <c r="K50" s="783"/>
      <c r="L50" s="783"/>
      <c r="M50" s="783"/>
      <c r="N50" s="783"/>
      <c r="O50" s="783"/>
      <c r="P50" s="784"/>
      <c r="Q50" s="837"/>
      <c r="R50" s="838"/>
      <c r="S50" s="838"/>
      <c r="T50" s="838"/>
      <c r="U50" s="838"/>
      <c r="V50" s="838"/>
      <c r="W50" s="838"/>
      <c r="X50" s="838"/>
      <c r="Y50" s="838"/>
      <c r="Z50" s="838"/>
      <c r="AA50" s="838"/>
      <c r="AB50" s="838"/>
      <c r="AC50" s="838"/>
      <c r="AD50" s="838"/>
      <c r="AE50" s="839"/>
      <c r="AF50" s="788"/>
      <c r="AG50" s="789"/>
      <c r="AH50" s="789"/>
      <c r="AI50" s="789"/>
      <c r="AJ50" s="790"/>
      <c r="AK50" s="841"/>
      <c r="AL50" s="838"/>
      <c r="AM50" s="838"/>
      <c r="AN50" s="838"/>
      <c r="AO50" s="838"/>
      <c r="AP50" s="838"/>
      <c r="AQ50" s="838"/>
      <c r="AR50" s="838"/>
      <c r="AS50" s="838"/>
      <c r="AT50" s="838"/>
      <c r="AU50" s="838"/>
      <c r="AV50" s="838"/>
      <c r="AW50" s="838"/>
      <c r="AX50" s="838"/>
      <c r="AY50" s="838"/>
      <c r="AZ50" s="840"/>
      <c r="BA50" s="840"/>
      <c r="BB50" s="840"/>
      <c r="BC50" s="840"/>
      <c r="BD50" s="840"/>
      <c r="BE50" s="834"/>
      <c r="BF50" s="834"/>
      <c r="BG50" s="834"/>
      <c r="BH50" s="834"/>
      <c r="BI50" s="835"/>
      <c r="BJ50" s="220"/>
      <c r="BK50" s="220"/>
      <c r="BL50" s="220"/>
      <c r="BM50" s="220"/>
      <c r="BN50" s="220"/>
      <c r="BO50" s="229"/>
      <c r="BP50" s="229"/>
      <c r="BQ50" s="226">
        <v>44</v>
      </c>
      <c r="BR50" s="227"/>
      <c r="BS50" s="775"/>
      <c r="BT50" s="776"/>
      <c r="BU50" s="776"/>
      <c r="BV50" s="776"/>
      <c r="BW50" s="776"/>
      <c r="BX50" s="776"/>
      <c r="BY50" s="776"/>
      <c r="BZ50" s="776"/>
      <c r="CA50" s="776"/>
      <c r="CB50" s="776"/>
      <c r="CC50" s="776"/>
      <c r="CD50" s="776"/>
      <c r="CE50" s="776"/>
      <c r="CF50" s="776"/>
      <c r="CG50" s="777"/>
      <c r="CH50" s="778"/>
      <c r="CI50" s="779"/>
      <c r="CJ50" s="779"/>
      <c r="CK50" s="779"/>
      <c r="CL50" s="780"/>
      <c r="CM50" s="778"/>
      <c r="CN50" s="779"/>
      <c r="CO50" s="779"/>
      <c r="CP50" s="779"/>
      <c r="CQ50" s="780"/>
      <c r="CR50" s="778"/>
      <c r="CS50" s="779"/>
      <c r="CT50" s="779"/>
      <c r="CU50" s="779"/>
      <c r="CV50" s="780"/>
      <c r="CW50" s="778"/>
      <c r="CX50" s="779"/>
      <c r="CY50" s="779"/>
      <c r="CZ50" s="779"/>
      <c r="DA50" s="780"/>
      <c r="DB50" s="778"/>
      <c r="DC50" s="779"/>
      <c r="DD50" s="779"/>
      <c r="DE50" s="779"/>
      <c r="DF50" s="780"/>
      <c r="DG50" s="778"/>
      <c r="DH50" s="779"/>
      <c r="DI50" s="779"/>
      <c r="DJ50" s="779"/>
      <c r="DK50" s="780"/>
      <c r="DL50" s="778"/>
      <c r="DM50" s="779"/>
      <c r="DN50" s="779"/>
      <c r="DO50" s="779"/>
      <c r="DP50" s="780"/>
      <c r="DQ50" s="778"/>
      <c r="DR50" s="779"/>
      <c r="DS50" s="779"/>
      <c r="DT50" s="779"/>
      <c r="DU50" s="780"/>
      <c r="DV50" s="775"/>
      <c r="DW50" s="776"/>
      <c r="DX50" s="776"/>
      <c r="DY50" s="776"/>
      <c r="DZ50" s="781"/>
      <c r="EA50" s="218"/>
    </row>
    <row r="51" spans="1:131" ht="26.25" customHeight="1" x14ac:dyDescent="0.2">
      <c r="A51" s="226">
        <v>24</v>
      </c>
      <c r="B51" s="782"/>
      <c r="C51" s="783"/>
      <c r="D51" s="783"/>
      <c r="E51" s="783"/>
      <c r="F51" s="783"/>
      <c r="G51" s="783"/>
      <c r="H51" s="783"/>
      <c r="I51" s="783"/>
      <c r="J51" s="783"/>
      <c r="K51" s="783"/>
      <c r="L51" s="783"/>
      <c r="M51" s="783"/>
      <c r="N51" s="783"/>
      <c r="O51" s="783"/>
      <c r="P51" s="784"/>
      <c r="Q51" s="837"/>
      <c r="R51" s="838"/>
      <c r="S51" s="838"/>
      <c r="T51" s="838"/>
      <c r="U51" s="838"/>
      <c r="V51" s="838"/>
      <c r="W51" s="838"/>
      <c r="X51" s="838"/>
      <c r="Y51" s="838"/>
      <c r="Z51" s="838"/>
      <c r="AA51" s="838"/>
      <c r="AB51" s="838"/>
      <c r="AC51" s="838"/>
      <c r="AD51" s="838"/>
      <c r="AE51" s="839"/>
      <c r="AF51" s="788"/>
      <c r="AG51" s="789"/>
      <c r="AH51" s="789"/>
      <c r="AI51" s="789"/>
      <c r="AJ51" s="790"/>
      <c r="AK51" s="841"/>
      <c r="AL51" s="838"/>
      <c r="AM51" s="838"/>
      <c r="AN51" s="838"/>
      <c r="AO51" s="838"/>
      <c r="AP51" s="838"/>
      <c r="AQ51" s="838"/>
      <c r="AR51" s="838"/>
      <c r="AS51" s="838"/>
      <c r="AT51" s="838"/>
      <c r="AU51" s="838"/>
      <c r="AV51" s="838"/>
      <c r="AW51" s="838"/>
      <c r="AX51" s="838"/>
      <c r="AY51" s="838"/>
      <c r="AZ51" s="840"/>
      <c r="BA51" s="840"/>
      <c r="BB51" s="840"/>
      <c r="BC51" s="840"/>
      <c r="BD51" s="840"/>
      <c r="BE51" s="834"/>
      <c r="BF51" s="834"/>
      <c r="BG51" s="834"/>
      <c r="BH51" s="834"/>
      <c r="BI51" s="835"/>
      <c r="BJ51" s="220"/>
      <c r="BK51" s="220"/>
      <c r="BL51" s="220"/>
      <c r="BM51" s="220"/>
      <c r="BN51" s="220"/>
      <c r="BO51" s="229"/>
      <c r="BP51" s="229"/>
      <c r="BQ51" s="226">
        <v>45</v>
      </c>
      <c r="BR51" s="227"/>
      <c r="BS51" s="775"/>
      <c r="BT51" s="776"/>
      <c r="BU51" s="776"/>
      <c r="BV51" s="776"/>
      <c r="BW51" s="776"/>
      <c r="BX51" s="776"/>
      <c r="BY51" s="776"/>
      <c r="BZ51" s="776"/>
      <c r="CA51" s="776"/>
      <c r="CB51" s="776"/>
      <c r="CC51" s="776"/>
      <c r="CD51" s="776"/>
      <c r="CE51" s="776"/>
      <c r="CF51" s="776"/>
      <c r="CG51" s="777"/>
      <c r="CH51" s="778"/>
      <c r="CI51" s="779"/>
      <c r="CJ51" s="779"/>
      <c r="CK51" s="779"/>
      <c r="CL51" s="780"/>
      <c r="CM51" s="778"/>
      <c r="CN51" s="779"/>
      <c r="CO51" s="779"/>
      <c r="CP51" s="779"/>
      <c r="CQ51" s="780"/>
      <c r="CR51" s="778"/>
      <c r="CS51" s="779"/>
      <c r="CT51" s="779"/>
      <c r="CU51" s="779"/>
      <c r="CV51" s="780"/>
      <c r="CW51" s="778"/>
      <c r="CX51" s="779"/>
      <c r="CY51" s="779"/>
      <c r="CZ51" s="779"/>
      <c r="DA51" s="780"/>
      <c r="DB51" s="778"/>
      <c r="DC51" s="779"/>
      <c r="DD51" s="779"/>
      <c r="DE51" s="779"/>
      <c r="DF51" s="780"/>
      <c r="DG51" s="778"/>
      <c r="DH51" s="779"/>
      <c r="DI51" s="779"/>
      <c r="DJ51" s="779"/>
      <c r="DK51" s="780"/>
      <c r="DL51" s="778"/>
      <c r="DM51" s="779"/>
      <c r="DN51" s="779"/>
      <c r="DO51" s="779"/>
      <c r="DP51" s="780"/>
      <c r="DQ51" s="778"/>
      <c r="DR51" s="779"/>
      <c r="DS51" s="779"/>
      <c r="DT51" s="779"/>
      <c r="DU51" s="780"/>
      <c r="DV51" s="775"/>
      <c r="DW51" s="776"/>
      <c r="DX51" s="776"/>
      <c r="DY51" s="776"/>
      <c r="DZ51" s="781"/>
      <c r="EA51" s="218"/>
    </row>
    <row r="52" spans="1:131" ht="26.25" customHeight="1" x14ac:dyDescent="0.2">
      <c r="A52" s="226">
        <v>25</v>
      </c>
      <c r="B52" s="782"/>
      <c r="C52" s="783"/>
      <c r="D52" s="783"/>
      <c r="E52" s="783"/>
      <c r="F52" s="783"/>
      <c r="G52" s="783"/>
      <c r="H52" s="783"/>
      <c r="I52" s="783"/>
      <c r="J52" s="783"/>
      <c r="K52" s="783"/>
      <c r="L52" s="783"/>
      <c r="M52" s="783"/>
      <c r="N52" s="783"/>
      <c r="O52" s="783"/>
      <c r="P52" s="784"/>
      <c r="Q52" s="837"/>
      <c r="R52" s="838"/>
      <c r="S52" s="838"/>
      <c r="T52" s="838"/>
      <c r="U52" s="838"/>
      <c r="V52" s="838"/>
      <c r="W52" s="838"/>
      <c r="X52" s="838"/>
      <c r="Y52" s="838"/>
      <c r="Z52" s="838"/>
      <c r="AA52" s="838"/>
      <c r="AB52" s="838"/>
      <c r="AC52" s="838"/>
      <c r="AD52" s="838"/>
      <c r="AE52" s="839"/>
      <c r="AF52" s="788"/>
      <c r="AG52" s="789"/>
      <c r="AH52" s="789"/>
      <c r="AI52" s="789"/>
      <c r="AJ52" s="790"/>
      <c r="AK52" s="841"/>
      <c r="AL52" s="838"/>
      <c r="AM52" s="838"/>
      <c r="AN52" s="838"/>
      <c r="AO52" s="838"/>
      <c r="AP52" s="838"/>
      <c r="AQ52" s="838"/>
      <c r="AR52" s="838"/>
      <c r="AS52" s="838"/>
      <c r="AT52" s="838"/>
      <c r="AU52" s="838"/>
      <c r="AV52" s="838"/>
      <c r="AW52" s="838"/>
      <c r="AX52" s="838"/>
      <c r="AY52" s="838"/>
      <c r="AZ52" s="840"/>
      <c r="BA52" s="840"/>
      <c r="BB52" s="840"/>
      <c r="BC52" s="840"/>
      <c r="BD52" s="840"/>
      <c r="BE52" s="834"/>
      <c r="BF52" s="834"/>
      <c r="BG52" s="834"/>
      <c r="BH52" s="834"/>
      <c r="BI52" s="835"/>
      <c r="BJ52" s="220"/>
      <c r="BK52" s="220"/>
      <c r="BL52" s="220"/>
      <c r="BM52" s="220"/>
      <c r="BN52" s="220"/>
      <c r="BO52" s="229"/>
      <c r="BP52" s="229"/>
      <c r="BQ52" s="226">
        <v>46</v>
      </c>
      <c r="BR52" s="227"/>
      <c r="BS52" s="775"/>
      <c r="BT52" s="776"/>
      <c r="BU52" s="776"/>
      <c r="BV52" s="776"/>
      <c r="BW52" s="776"/>
      <c r="BX52" s="776"/>
      <c r="BY52" s="776"/>
      <c r="BZ52" s="776"/>
      <c r="CA52" s="776"/>
      <c r="CB52" s="776"/>
      <c r="CC52" s="776"/>
      <c r="CD52" s="776"/>
      <c r="CE52" s="776"/>
      <c r="CF52" s="776"/>
      <c r="CG52" s="777"/>
      <c r="CH52" s="778"/>
      <c r="CI52" s="779"/>
      <c r="CJ52" s="779"/>
      <c r="CK52" s="779"/>
      <c r="CL52" s="780"/>
      <c r="CM52" s="778"/>
      <c r="CN52" s="779"/>
      <c r="CO52" s="779"/>
      <c r="CP52" s="779"/>
      <c r="CQ52" s="780"/>
      <c r="CR52" s="778"/>
      <c r="CS52" s="779"/>
      <c r="CT52" s="779"/>
      <c r="CU52" s="779"/>
      <c r="CV52" s="780"/>
      <c r="CW52" s="778"/>
      <c r="CX52" s="779"/>
      <c r="CY52" s="779"/>
      <c r="CZ52" s="779"/>
      <c r="DA52" s="780"/>
      <c r="DB52" s="778"/>
      <c r="DC52" s="779"/>
      <c r="DD52" s="779"/>
      <c r="DE52" s="779"/>
      <c r="DF52" s="780"/>
      <c r="DG52" s="778"/>
      <c r="DH52" s="779"/>
      <c r="DI52" s="779"/>
      <c r="DJ52" s="779"/>
      <c r="DK52" s="780"/>
      <c r="DL52" s="778"/>
      <c r="DM52" s="779"/>
      <c r="DN52" s="779"/>
      <c r="DO52" s="779"/>
      <c r="DP52" s="780"/>
      <c r="DQ52" s="778"/>
      <c r="DR52" s="779"/>
      <c r="DS52" s="779"/>
      <c r="DT52" s="779"/>
      <c r="DU52" s="780"/>
      <c r="DV52" s="775"/>
      <c r="DW52" s="776"/>
      <c r="DX52" s="776"/>
      <c r="DY52" s="776"/>
      <c r="DZ52" s="781"/>
      <c r="EA52" s="218"/>
    </row>
    <row r="53" spans="1:131" ht="26.25" customHeight="1" x14ac:dyDescent="0.2">
      <c r="A53" s="226">
        <v>26</v>
      </c>
      <c r="B53" s="782"/>
      <c r="C53" s="783"/>
      <c r="D53" s="783"/>
      <c r="E53" s="783"/>
      <c r="F53" s="783"/>
      <c r="G53" s="783"/>
      <c r="H53" s="783"/>
      <c r="I53" s="783"/>
      <c r="J53" s="783"/>
      <c r="K53" s="783"/>
      <c r="L53" s="783"/>
      <c r="M53" s="783"/>
      <c r="N53" s="783"/>
      <c r="O53" s="783"/>
      <c r="P53" s="784"/>
      <c r="Q53" s="837"/>
      <c r="R53" s="838"/>
      <c r="S53" s="838"/>
      <c r="T53" s="838"/>
      <c r="U53" s="838"/>
      <c r="V53" s="838"/>
      <c r="W53" s="838"/>
      <c r="X53" s="838"/>
      <c r="Y53" s="838"/>
      <c r="Z53" s="838"/>
      <c r="AA53" s="838"/>
      <c r="AB53" s="838"/>
      <c r="AC53" s="838"/>
      <c r="AD53" s="838"/>
      <c r="AE53" s="839"/>
      <c r="AF53" s="788"/>
      <c r="AG53" s="789"/>
      <c r="AH53" s="789"/>
      <c r="AI53" s="789"/>
      <c r="AJ53" s="790"/>
      <c r="AK53" s="841"/>
      <c r="AL53" s="838"/>
      <c r="AM53" s="838"/>
      <c r="AN53" s="838"/>
      <c r="AO53" s="838"/>
      <c r="AP53" s="838"/>
      <c r="AQ53" s="838"/>
      <c r="AR53" s="838"/>
      <c r="AS53" s="838"/>
      <c r="AT53" s="838"/>
      <c r="AU53" s="838"/>
      <c r="AV53" s="838"/>
      <c r="AW53" s="838"/>
      <c r="AX53" s="838"/>
      <c r="AY53" s="838"/>
      <c r="AZ53" s="840"/>
      <c r="BA53" s="840"/>
      <c r="BB53" s="840"/>
      <c r="BC53" s="840"/>
      <c r="BD53" s="840"/>
      <c r="BE53" s="834"/>
      <c r="BF53" s="834"/>
      <c r="BG53" s="834"/>
      <c r="BH53" s="834"/>
      <c r="BI53" s="835"/>
      <c r="BJ53" s="220"/>
      <c r="BK53" s="220"/>
      <c r="BL53" s="220"/>
      <c r="BM53" s="220"/>
      <c r="BN53" s="220"/>
      <c r="BO53" s="229"/>
      <c r="BP53" s="229"/>
      <c r="BQ53" s="226">
        <v>47</v>
      </c>
      <c r="BR53" s="227"/>
      <c r="BS53" s="775"/>
      <c r="BT53" s="776"/>
      <c r="BU53" s="776"/>
      <c r="BV53" s="776"/>
      <c r="BW53" s="776"/>
      <c r="BX53" s="776"/>
      <c r="BY53" s="776"/>
      <c r="BZ53" s="776"/>
      <c r="CA53" s="776"/>
      <c r="CB53" s="776"/>
      <c r="CC53" s="776"/>
      <c r="CD53" s="776"/>
      <c r="CE53" s="776"/>
      <c r="CF53" s="776"/>
      <c r="CG53" s="777"/>
      <c r="CH53" s="778"/>
      <c r="CI53" s="779"/>
      <c r="CJ53" s="779"/>
      <c r="CK53" s="779"/>
      <c r="CL53" s="780"/>
      <c r="CM53" s="778"/>
      <c r="CN53" s="779"/>
      <c r="CO53" s="779"/>
      <c r="CP53" s="779"/>
      <c r="CQ53" s="780"/>
      <c r="CR53" s="778"/>
      <c r="CS53" s="779"/>
      <c r="CT53" s="779"/>
      <c r="CU53" s="779"/>
      <c r="CV53" s="780"/>
      <c r="CW53" s="778"/>
      <c r="CX53" s="779"/>
      <c r="CY53" s="779"/>
      <c r="CZ53" s="779"/>
      <c r="DA53" s="780"/>
      <c r="DB53" s="778"/>
      <c r="DC53" s="779"/>
      <c r="DD53" s="779"/>
      <c r="DE53" s="779"/>
      <c r="DF53" s="780"/>
      <c r="DG53" s="778"/>
      <c r="DH53" s="779"/>
      <c r="DI53" s="779"/>
      <c r="DJ53" s="779"/>
      <c r="DK53" s="780"/>
      <c r="DL53" s="778"/>
      <c r="DM53" s="779"/>
      <c r="DN53" s="779"/>
      <c r="DO53" s="779"/>
      <c r="DP53" s="780"/>
      <c r="DQ53" s="778"/>
      <c r="DR53" s="779"/>
      <c r="DS53" s="779"/>
      <c r="DT53" s="779"/>
      <c r="DU53" s="780"/>
      <c r="DV53" s="775"/>
      <c r="DW53" s="776"/>
      <c r="DX53" s="776"/>
      <c r="DY53" s="776"/>
      <c r="DZ53" s="781"/>
      <c r="EA53" s="218"/>
    </row>
    <row r="54" spans="1:131" ht="26.25" customHeight="1" x14ac:dyDescent="0.2">
      <c r="A54" s="226">
        <v>27</v>
      </c>
      <c r="B54" s="782"/>
      <c r="C54" s="783"/>
      <c r="D54" s="783"/>
      <c r="E54" s="783"/>
      <c r="F54" s="783"/>
      <c r="G54" s="783"/>
      <c r="H54" s="783"/>
      <c r="I54" s="783"/>
      <c r="J54" s="783"/>
      <c r="K54" s="783"/>
      <c r="L54" s="783"/>
      <c r="M54" s="783"/>
      <c r="N54" s="783"/>
      <c r="O54" s="783"/>
      <c r="P54" s="784"/>
      <c r="Q54" s="837"/>
      <c r="R54" s="838"/>
      <c r="S54" s="838"/>
      <c r="T54" s="838"/>
      <c r="U54" s="838"/>
      <c r="V54" s="838"/>
      <c r="W54" s="838"/>
      <c r="X54" s="838"/>
      <c r="Y54" s="838"/>
      <c r="Z54" s="838"/>
      <c r="AA54" s="838"/>
      <c r="AB54" s="838"/>
      <c r="AC54" s="838"/>
      <c r="AD54" s="838"/>
      <c r="AE54" s="839"/>
      <c r="AF54" s="788"/>
      <c r="AG54" s="789"/>
      <c r="AH54" s="789"/>
      <c r="AI54" s="789"/>
      <c r="AJ54" s="790"/>
      <c r="AK54" s="841"/>
      <c r="AL54" s="838"/>
      <c r="AM54" s="838"/>
      <c r="AN54" s="838"/>
      <c r="AO54" s="838"/>
      <c r="AP54" s="838"/>
      <c r="AQ54" s="838"/>
      <c r="AR54" s="838"/>
      <c r="AS54" s="838"/>
      <c r="AT54" s="838"/>
      <c r="AU54" s="838"/>
      <c r="AV54" s="838"/>
      <c r="AW54" s="838"/>
      <c r="AX54" s="838"/>
      <c r="AY54" s="838"/>
      <c r="AZ54" s="840"/>
      <c r="BA54" s="840"/>
      <c r="BB54" s="840"/>
      <c r="BC54" s="840"/>
      <c r="BD54" s="840"/>
      <c r="BE54" s="834"/>
      <c r="BF54" s="834"/>
      <c r="BG54" s="834"/>
      <c r="BH54" s="834"/>
      <c r="BI54" s="835"/>
      <c r="BJ54" s="220"/>
      <c r="BK54" s="220"/>
      <c r="BL54" s="220"/>
      <c r="BM54" s="220"/>
      <c r="BN54" s="220"/>
      <c r="BO54" s="229"/>
      <c r="BP54" s="229"/>
      <c r="BQ54" s="226">
        <v>48</v>
      </c>
      <c r="BR54" s="227"/>
      <c r="BS54" s="775"/>
      <c r="BT54" s="776"/>
      <c r="BU54" s="776"/>
      <c r="BV54" s="776"/>
      <c r="BW54" s="776"/>
      <c r="BX54" s="776"/>
      <c r="BY54" s="776"/>
      <c r="BZ54" s="776"/>
      <c r="CA54" s="776"/>
      <c r="CB54" s="776"/>
      <c r="CC54" s="776"/>
      <c r="CD54" s="776"/>
      <c r="CE54" s="776"/>
      <c r="CF54" s="776"/>
      <c r="CG54" s="777"/>
      <c r="CH54" s="778"/>
      <c r="CI54" s="779"/>
      <c r="CJ54" s="779"/>
      <c r="CK54" s="779"/>
      <c r="CL54" s="780"/>
      <c r="CM54" s="778"/>
      <c r="CN54" s="779"/>
      <c r="CO54" s="779"/>
      <c r="CP54" s="779"/>
      <c r="CQ54" s="780"/>
      <c r="CR54" s="778"/>
      <c r="CS54" s="779"/>
      <c r="CT54" s="779"/>
      <c r="CU54" s="779"/>
      <c r="CV54" s="780"/>
      <c r="CW54" s="778"/>
      <c r="CX54" s="779"/>
      <c r="CY54" s="779"/>
      <c r="CZ54" s="779"/>
      <c r="DA54" s="780"/>
      <c r="DB54" s="778"/>
      <c r="DC54" s="779"/>
      <c r="DD54" s="779"/>
      <c r="DE54" s="779"/>
      <c r="DF54" s="780"/>
      <c r="DG54" s="778"/>
      <c r="DH54" s="779"/>
      <c r="DI54" s="779"/>
      <c r="DJ54" s="779"/>
      <c r="DK54" s="780"/>
      <c r="DL54" s="778"/>
      <c r="DM54" s="779"/>
      <c r="DN54" s="779"/>
      <c r="DO54" s="779"/>
      <c r="DP54" s="780"/>
      <c r="DQ54" s="778"/>
      <c r="DR54" s="779"/>
      <c r="DS54" s="779"/>
      <c r="DT54" s="779"/>
      <c r="DU54" s="780"/>
      <c r="DV54" s="775"/>
      <c r="DW54" s="776"/>
      <c r="DX54" s="776"/>
      <c r="DY54" s="776"/>
      <c r="DZ54" s="781"/>
      <c r="EA54" s="218"/>
    </row>
    <row r="55" spans="1:131" ht="26.25" customHeight="1" x14ac:dyDescent="0.2">
      <c r="A55" s="226">
        <v>28</v>
      </c>
      <c r="B55" s="782"/>
      <c r="C55" s="783"/>
      <c r="D55" s="783"/>
      <c r="E55" s="783"/>
      <c r="F55" s="783"/>
      <c r="G55" s="783"/>
      <c r="H55" s="783"/>
      <c r="I55" s="783"/>
      <c r="J55" s="783"/>
      <c r="K55" s="783"/>
      <c r="L55" s="783"/>
      <c r="M55" s="783"/>
      <c r="N55" s="783"/>
      <c r="O55" s="783"/>
      <c r="P55" s="784"/>
      <c r="Q55" s="837"/>
      <c r="R55" s="838"/>
      <c r="S55" s="838"/>
      <c r="T55" s="838"/>
      <c r="U55" s="838"/>
      <c r="V55" s="838"/>
      <c r="W55" s="838"/>
      <c r="X55" s="838"/>
      <c r="Y55" s="838"/>
      <c r="Z55" s="838"/>
      <c r="AA55" s="838"/>
      <c r="AB55" s="838"/>
      <c r="AC55" s="838"/>
      <c r="AD55" s="838"/>
      <c r="AE55" s="839"/>
      <c r="AF55" s="788"/>
      <c r="AG55" s="789"/>
      <c r="AH55" s="789"/>
      <c r="AI55" s="789"/>
      <c r="AJ55" s="790"/>
      <c r="AK55" s="841"/>
      <c r="AL55" s="838"/>
      <c r="AM55" s="838"/>
      <c r="AN55" s="838"/>
      <c r="AO55" s="838"/>
      <c r="AP55" s="838"/>
      <c r="AQ55" s="838"/>
      <c r="AR55" s="838"/>
      <c r="AS55" s="838"/>
      <c r="AT55" s="838"/>
      <c r="AU55" s="838"/>
      <c r="AV55" s="838"/>
      <c r="AW55" s="838"/>
      <c r="AX55" s="838"/>
      <c r="AY55" s="838"/>
      <c r="AZ55" s="840"/>
      <c r="BA55" s="840"/>
      <c r="BB55" s="840"/>
      <c r="BC55" s="840"/>
      <c r="BD55" s="840"/>
      <c r="BE55" s="834"/>
      <c r="BF55" s="834"/>
      <c r="BG55" s="834"/>
      <c r="BH55" s="834"/>
      <c r="BI55" s="835"/>
      <c r="BJ55" s="220"/>
      <c r="BK55" s="220"/>
      <c r="BL55" s="220"/>
      <c r="BM55" s="220"/>
      <c r="BN55" s="220"/>
      <c r="BO55" s="229"/>
      <c r="BP55" s="229"/>
      <c r="BQ55" s="226">
        <v>49</v>
      </c>
      <c r="BR55" s="227"/>
      <c r="BS55" s="775"/>
      <c r="BT55" s="776"/>
      <c r="BU55" s="776"/>
      <c r="BV55" s="776"/>
      <c r="BW55" s="776"/>
      <c r="BX55" s="776"/>
      <c r="BY55" s="776"/>
      <c r="BZ55" s="776"/>
      <c r="CA55" s="776"/>
      <c r="CB55" s="776"/>
      <c r="CC55" s="776"/>
      <c r="CD55" s="776"/>
      <c r="CE55" s="776"/>
      <c r="CF55" s="776"/>
      <c r="CG55" s="777"/>
      <c r="CH55" s="778"/>
      <c r="CI55" s="779"/>
      <c r="CJ55" s="779"/>
      <c r="CK55" s="779"/>
      <c r="CL55" s="780"/>
      <c r="CM55" s="778"/>
      <c r="CN55" s="779"/>
      <c r="CO55" s="779"/>
      <c r="CP55" s="779"/>
      <c r="CQ55" s="780"/>
      <c r="CR55" s="778"/>
      <c r="CS55" s="779"/>
      <c r="CT55" s="779"/>
      <c r="CU55" s="779"/>
      <c r="CV55" s="780"/>
      <c r="CW55" s="778"/>
      <c r="CX55" s="779"/>
      <c r="CY55" s="779"/>
      <c r="CZ55" s="779"/>
      <c r="DA55" s="780"/>
      <c r="DB55" s="778"/>
      <c r="DC55" s="779"/>
      <c r="DD55" s="779"/>
      <c r="DE55" s="779"/>
      <c r="DF55" s="780"/>
      <c r="DG55" s="778"/>
      <c r="DH55" s="779"/>
      <c r="DI55" s="779"/>
      <c r="DJ55" s="779"/>
      <c r="DK55" s="780"/>
      <c r="DL55" s="778"/>
      <c r="DM55" s="779"/>
      <c r="DN55" s="779"/>
      <c r="DO55" s="779"/>
      <c r="DP55" s="780"/>
      <c r="DQ55" s="778"/>
      <c r="DR55" s="779"/>
      <c r="DS55" s="779"/>
      <c r="DT55" s="779"/>
      <c r="DU55" s="780"/>
      <c r="DV55" s="775"/>
      <c r="DW55" s="776"/>
      <c r="DX55" s="776"/>
      <c r="DY55" s="776"/>
      <c r="DZ55" s="781"/>
      <c r="EA55" s="218"/>
    </row>
    <row r="56" spans="1:131" ht="26.25" customHeight="1" x14ac:dyDescent="0.2">
      <c r="A56" s="226">
        <v>29</v>
      </c>
      <c r="B56" s="782"/>
      <c r="C56" s="783"/>
      <c r="D56" s="783"/>
      <c r="E56" s="783"/>
      <c r="F56" s="783"/>
      <c r="G56" s="783"/>
      <c r="H56" s="783"/>
      <c r="I56" s="783"/>
      <c r="J56" s="783"/>
      <c r="K56" s="783"/>
      <c r="L56" s="783"/>
      <c r="M56" s="783"/>
      <c r="N56" s="783"/>
      <c r="O56" s="783"/>
      <c r="P56" s="784"/>
      <c r="Q56" s="837"/>
      <c r="R56" s="838"/>
      <c r="S56" s="838"/>
      <c r="T56" s="838"/>
      <c r="U56" s="838"/>
      <c r="V56" s="838"/>
      <c r="W56" s="838"/>
      <c r="X56" s="838"/>
      <c r="Y56" s="838"/>
      <c r="Z56" s="838"/>
      <c r="AA56" s="838"/>
      <c r="AB56" s="838"/>
      <c r="AC56" s="838"/>
      <c r="AD56" s="838"/>
      <c r="AE56" s="839"/>
      <c r="AF56" s="788"/>
      <c r="AG56" s="789"/>
      <c r="AH56" s="789"/>
      <c r="AI56" s="789"/>
      <c r="AJ56" s="790"/>
      <c r="AK56" s="841"/>
      <c r="AL56" s="838"/>
      <c r="AM56" s="838"/>
      <c r="AN56" s="838"/>
      <c r="AO56" s="838"/>
      <c r="AP56" s="838"/>
      <c r="AQ56" s="838"/>
      <c r="AR56" s="838"/>
      <c r="AS56" s="838"/>
      <c r="AT56" s="838"/>
      <c r="AU56" s="838"/>
      <c r="AV56" s="838"/>
      <c r="AW56" s="838"/>
      <c r="AX56" s="838"/>
      <c r="AY56" s="838"/>
      <c r="AZ56" s="840"/>
      <c r="BA56" s="840"/>
      <c r="BB56" s="840"/>
      <c r="BC56" s="840"/>
      <c r="BD56" s="840"/>
      <c r="BE56" s="834"/>
      <c r="BF56" s="834"/>
      <c r="BG56" s="834"/>
      <c r="BH56" s="834"/>
      <c r="BI56" s="835"/>
      <c r="BJ56" s="220"/>
      <c r="BK56" s="220"/>
      <c r="BL56" s="220"/>
      <c r="BM56" s="220"/>
      <c r="BN56" s="220"/>
      <c r="BO56" s="229"/>
      <c r="BP56" s="229"/>
      <c r="BQ56" s="226">
        <v>50</v>
      </c>
      <c r="BR56" s="227"/>
      <c r="BS56" s="775"/>
      <c r="BT56" s="776"/>
      <c r="BU56" s="776"/>
      <c r="BV56" s="776"/>
      <c r="BW56" s="776"/>
      <c r="BX56" s="776"/>
      <c r="BY56" s="776"/>
      <c r="BZ56" s="776"/>
      <c r="CA56" s="776"/>
      <c r="CB56" s="776"/>
      <c r="CC56" s="776"/>
      <c r="CD56" s="776"/>
      <c r="CE56" s="776"/>
      <c r="CF56" s="776"/>
      <c r="CG56" s="777"/>
      <c r="CH56" s="778"/>
      <c r="CI56" s="779"/>
      <c r="CJ56" s="779"/>
      <c r="CK56" s="779"/>
      <c r="CL56" s="780"/>
      <c r="CM56" s="778"/>
      <c r="CN56" s="779"/>
      <c r="CO56" s="779"/>
      <c r="CP56" s="779"/>
      <c r="CQ56" s="780"/>
      <c r="CR56" s="778"/>
      <c r="CS56" s="779"/>
      <c r="CT56" s="779"/>
      <c r="CU56" s="779"/>
      <c r="CV56" s="780"/>
      <c r="CW56" s="778"/>
      <c r="CX56" s="779"/>
      <c r="CY56" s="779"/>
      <c r="CZ56" s="779"/>
      <c r="DA56" s="780"/>
      <c r="DB56" s="778"/>
      <c r="DC56" s="779"/>
      <c r="DD56" s="779"/>
      <c r="DE56" s="779"/>
      <c r="DF56" s="780"/>
      <c r="DG56" s="778"/>
      <c r="DH56" s="779"/>
      <c r="DI56" s="779"/>
      <c r="DJ56" s="779"/>
      <c r="DK56" s="780"/>
      <c r="DL56" s="778"/>
      <c r="DM56" s="779"/>
      <c r="DN56" s="779"/>
      <c r="DO56" s="779"/>
      <c r="DP56" s="780"/>
      <c r="DQ56" s="778"/>
      <c r="DR56" s="779"/>
      <c r="DS56" s="779"/>
      <c r="DT56" s="779"/>
      <c r="DU56" s="780"/>
      <c r="DV56" s="775"/>
      <c r="DW56" s="776"/>
      <c r="DX56" s="776"/>
      <c r="DY56" s="776"/>
      <c r="DZ56" s="781"/>
      <c r="EA56" s="218"/>
    </row>
    <row r="57" spans="1:131" ht="26.25" customHeight="1" x14ac:dyDescent="0.2">
      <c r="A57" s="226">
        <v>30</v>
      </c>
      <c r="B57" s="782"/>
      <c r="C57" s="783"/>
      <c r="D57" s="783"/>
      <c r="E57" s="783"/>
      <c r="F57" s="783"/>
      <c r="G57" s="783"/>
      <c r="H57" s="783"/>
      <c r="I57" s="783"/>
      <c r="J57" s="783"/>
      <c r="K57" s="783"/>
      <c r="L57" s="783"/>
      <c r="M57" s="783"/>
      <c r="N57" s="783"/>
      <c r="O57" s="783"/>
      <c r="P57" s="784"/>
      <c r="Q57" s="837"/>
      <c r="R57" s="838"/>
      <c r="S57" s="838"/>
      <c r="T57" s="838"/>
      <c r="U57" s="838"/>
      <c r="V57" s="838"/>
      <c r="W57" s="838"/>
      <c r="X57" s="838"/>
      <c r="Y57" s="838"/>
      <c r="Z57" s="838"/>
      <c r="AA57" s="838"/>
      <c r="AB57" s="838"/>
      <c r="AC57" s="838"/>
      <c r="AD57" s="838"/>
      <c r="AE57" s="839"/>
      <c r="AF57" s="788"/>
      <c r="AG57" s="789"/>
      <c r="AH57" s="789"/>
      <c r="AI57" s="789"/>
      <c r="AJ57" s="790"/>
      <c r="AK57" s="841"/>
      <c r="AL57" s="838"/>
      <c r="AM57" s="838"/>
      <c r="AN57" s="838"/>
      <c r="AO57" s="838"/>
      <c r="AP57" s="838"/>
      <c r="AQ57" s="838"/>
      <c r="AR57" s="838"/>
      <c r="AS57" s="838"/>
      <c r="AT57" s="838"/>
      <c r="AU57" s="838"/>
      <c r="AV57" s="838"/>
      <c r="AW57" s="838"/>
      <c r="AX57" s="838"/>
      <c r="AY57" s="838"/>
      <c r="AZ57" s="840"/>
      <c r="BA57" s="840"/>
      <c r="BB57" s="840"/>
      <c r="BC57" s="840"/>
      <c r="BD57" s="840"/>
      <c r="BE57" s="834"/>
      <c r="BF57" s="834"/>
      <c r="BG57" s="834"/>
      <c r="BH57" s="834"/>
      <c r="BI57" s="835"/>
      <c r="BJ57" s="220"/>
      <c r="BK57" s="220"/>
      <c r="BL57" s="220"/>
      <c r="BM57" s="220"/>
      <c r="BN57" s="220"/>
      <c r="BO57" s="229"/>
      <c r="BP57" s="229"/>
      <c r="BQ57" s="226">
        <v>51</v>
      </c>
      <c r="BR57" s="227"/>
      <c r="BS57" s="775"/>
      <c r="BT57" s="776"/>
      <c r="BU57" s="776"/>
      <c r="BV57" s="776"/>
      <c r="BW57" s="776"/>
      <c r="BX57" s="776"/>
      <c r="BY57" s="776"/>
      <c r="BZ57" s="776"/>
      <c r="CA57" s="776"/>
      <c r="CB57" s="776"/>
      <c r="CC57" s="776"/>
      <c r="CD57" s="776"/>
      <c r="CE57" s="776"/>
      <c r="CF57" s="776"/>
      <c r="CG57" s="777"/>
      <c r="CH57" s="778"/>
      <c r="CI57" s="779"/>
      <c r="CJ57" s="779"/>
      <c r="CK57" s="779"/>
      <c r="CL57" s="780"/>
      <c r="CM57" s="778"/>
      <c r="CN57" s="779"/>
      <c r="CO57" s="779"/>
      <c r="CP57" s="779"/>
      <c r="CQ57" s="780"/>
      <c r="CR57" s="778"/>
      <c r="CS57" s="779"/>
      <c r="CT57" s="779"/>
      <c r="CU57" s="779"/>
      <c r="CV57" s="780"/>
      <c r="CW57" s="778"/>
      <c r="CX57" s="779"/>
      <c r="CY57" s="779"/>
      <c r="CZ57" s="779"/>
      <c r="DA57" s="780"/>
      <c r="DB57" s="778"/>
      <c r="DC57" s="779"/>
      <c r="DD57" s="779"/>
      <c r="DE57" s="779"/>
      <c r="DF57" s="780"/>
      <c r="DG57" s="778"/>
      <c r="DH57" s="779"/>
      <c r="DI57" s="779"/>
      <c r="DJ57" s="779"/>
      <c r="DK57" s="780"/>
      <c r="DL57" s="778"/>
      <c r="DM57" s="779"/>
      <c r="DN57" s="779"/>
      <c r="DO57" s="779"/>
      <c r="DP57" s="780"/>
      <c r="DQ57" s="778"/>
      <c r="DR57" s="779"/>
      <c r="DS57" s="779"/>
      <c r="DT57" s="779"/>
      <c r="DU57" s="780"/>
      <c r="DV57" s="775"/>
      <c r="DW57" s="776"/>
      <c r="DX57" s="776"/>
      <c r="DY57" s="776"/>
      <c r="DZ57" s="781"/>
      <c r="EA57" s="218"/>
    </row>
    <row r="58" spans="1:131" ht="26.25" customHeight="1" x14ac:dyDescent="0.2">
      <c r="A58" s="226">
        <v>31</v>
      </c>
      <c r="B58" s="782"/>
      <c r="C58" s="783"/>
      <c r="D58" s="783"/>
      <c r="E58" s="783"/>
      <c r="F58" s="783"/>
      <c r="G58" s="783"/>
      <c r="H58" s="783"/>
      <c r="I58" s="783"/>
      <c r="J58" s="783"/>
      <c r="K58" s="783"/>
      <c r="L58" s="783"/>
      <c r="M58" s="783"/>
      <c r="N58" s="783"/>
      <c r="O58" s="783"/>
      <c r="P58" s="784"/>
      <c r="Q58" s="837"/>
      <c r="R58" s="838"/>
      <c r="S58" s="838"/>
      <c r="T58" s="838"/>
      <c r="U58" s="838"/>
      <c r="V58" s="838"/>
      <c r="W58" s="838"/>
      <c r="X58" s="838"/>
      <c r="Y58" s="838"/>
      <c r="Z58" s="838"/>
      <c r="AA58" s="838"/>
      <c r="AB58" s="838"/>
      <c r="AC58" s="838"/>
      <c r="AD58" s="838"/>
      <c r="AE58" s="839"/>
      <c r="AF58" s="788"/>
      <c r="AG58" s="789"/>
      <c r="AH58" s="789"/>
      <c r="AI58" s="789"/>
      <c r="AJ58" s="790"/>
      <c r="AK58" s="841"/>
      <c r="AL58" s="838"/>
      <c r="AM58" s="838"/>
      <c r="AN58" s="838"/>
      <c r="AO58" s="838"/>
      <c r="AP58" s="838"/>
      <c r="AQ58" s="838"/>
      <c r="AR58" s="838"/>
      <c r="AS58" s="838"/>
      <c r="AT58" s="838"/>
      <c r="AU58" s="838"/>
      <c r="AV58" s="838"/>
      <c r="AW58" s="838"/>
      <c r="AX58" s="838"/>
      <c r="AY58" s="838"/>
      <c r="AZ58" s="840"/>
      <c r="BA58" s="840"/>
      <c r="BB58" s="840"/>
      <c r="BC58" s="840"/>
      <c r="BD58" s="840"/>
      <c r="BE58" s="834"/>
      <c r="BF58" s="834"/>
      <c r="BG58" s="834"/>
      <c r="BH58" s="834"/>
      <c r="BI58" s="835"/>
      <c r="BJ58" s="220"/>
      <c r="BK58" s="220"/>
      <c r="BL58" s="220"/>
      <c r="BM58" s="220"/>
      <c r="BN58" s="220"/>
      <c r="BO58" s="229"/>
      <c r="BP58" s="229"/>
      <c r="BQ58" s="226">
        <v>52</v>
      </c>
      <c r="BR58" s="227"/>
      <c r="BS58" s="775"/>
      <c r="BT58" s="776"/>
      <c r="BU58" s="776"/>
      <c r="BV58" s="776"/>
      <c r="BW58" s="776"/>
      <c r="BX58" s="776"/>
      <c r="BY58" s="776"/>
      <c r="BZ58" s="776"/>
      <c r="CA58" s="776"/>
      <c r="CB58" s="776"/>
      <c r="CC58" s="776"/>
      <c r="CD58" s="776"/>
      <c r="CE58" s="776"/>
      <c r="CF58" s="776"/>
      <c r="CG58" s="777"/>
      <c r="CH58" s="778"/>
      <c r="CI58" s="779"/>
      <c r="CJ58" s="779"/>
      <c r="CK58" s="779"/>
      <c r="CL58" s="780"/>
      <c r="CM58" s="778"/>
      <c r="CN58" s="779"/>
      <c r="CO58" s="779"/>
      <c r="CP58" s="779"/>
      <c r="CQ58" s="780"/>
      <c r="CR58" s="778"/>
      <c r="CS58" s="779"/>
      <c r="CT58" s="779"/>
      <c r="CU58" s="779"/>
      <c r="CV58" s="780"/>
      <c r="CW58" s="778"/>
      <c r="CX58" s="779"/>
      <c r="CY58" s="779"/>
      <c r="CZ58" s="779"/>
      <c r="DA58" s="780"/>
      <c r="DB58" s="778"/>
      <c r="DC58" s="779"/>
      <c r="DD58" s="779"/>
      <c r="DE58" s="779"/>
      <c r="DF58" s="780"/>
      <c r="DG58" s="778"/>
      <c r="DH58" s="779"/>
      <c r="DI58" s="779"/>
      <c r="DJ58" s="779"/>
      <c r="DK58" s="780"/>
      <c r="DL58" s="778"/>
      <c r="DM58" s="779"/>
      <c r="DN58" s="779"/>
      <c r="DO58" s="779"/>
      <c r="DP58" s="780"/>
      <c r="DQ58" s="778"/>
      <c r="DR58" s="779"/>
      <c r="DS58" s="779"/>
      <c r="DT58" s="779"/>
      <c r="DU58" s="780"/>
      <c r="DV58" s="775"/>
      <c r="DW58" s="776"/>
      <c r="DX58" s="776"/>
      <c r="DY58" s="776"/>
      <c r="DZ58" s="781"/>
      <c r="EA58" s="218"/>
    </row>
    <row r="59" spans="1:131" ht="26.25" customHeight="1" x14ac:dyDescent="0.2">
      <c r="A59" s="226">
        <v>32</v>
      </c>
      <c r="B59" s="782"/>
      <c r="C59" s="783"/>
      <c r="D59" s="783"/>
      <c r="E59" s="783"/>
      <c r="F59" s="783"/>
      <c r="G59" s="783"/>
      <c r="H59" s="783"/>
      <c r="I59" s="783"/>
      <c r="J59" s="783"/>
      <c r="K59" s="783"/>
      <c r="L59" s="783"/>
      <c r="M59" s="783"/>
      <c r="N59" s="783"/>
      <c r="O59" s="783"/>
      <c r="P59" s="784"/>
      <c r="Q59" s="837"/>
      <c r="R59" s="838"/>
      <c r="S59" s="838"/>
      <c r="T59" s="838"/>
      <c r="U59" s="838"/>
      <c r="V59" s="838"/>
      <c r="W59" s="838"/>
      <c r="X59" s="838"/>
      <c r="Y59" s="838"/>
      <c r="Z59" s="838"/>
      <c r="AA59" s="838"/>
      <c r="AB59" s="838"/>
      <c r="AC59" s="838"/>
      <c r="AD59" s="838"/>
      <c r="AE59" s="839"/>
      <c r="AF59" s="788"/>
      <c r="AG59" s="789"/>
      <c r="AH59" s="789"/>
      <c r="AI59" s="789"/>
      <c r="AJ59" s="790"/>
      <c r="AK59" s="841"/>
      <c r="AL59" s="838"/>
      <c r="AM59" s="838"/>
      <c r="AN59" s="838"/>
      <c r="AO59" s="838"/>
      <c r="AP59" s="838"/>
      <c r="AQ59" s="838"/>
      <c r="AR59" s="838"/>
      <c r="AS59" s="838"/>
      <c r="AT59" s="838"/>
      <c r="AU59" s="838"/>
      <c r="AV59" s="838"/>
      <c r="AW59" s="838"/>
      <c r="AX59" s="838"/>
      <c r="AY59" s="838"/>
      <c r="AZ59" s="840"/>
      <c r="BA59" s="840"/>
      <c r="BB59" s="840"/>
      <c r="BC59" s="840"/>
      <c r="BD59" s="840"/>
      <c r="BE59" s="834"/>
      <c r="BF59" s="834"/>
      <c r="BG59" s="834"/>
      <c r="BH59" s="834"/>
      <c r="BI59" s="835"/>
      <c r="BJ59" s="220"/>
      <c r="BK59" s="220"/>
      <c r="BL59" s="220"/>
      <c r="BM59" s="220"/>
      <c r="BN59" s="220"/>
      <c r="BO59" s="229"/>
      <c r="BP59" s="229"/>
      <c r="BQ59" s="226">
        <v>53</v>
      </c>
      <c r="BR59" s="227"/>
      <c r="BS59" s="775"/>
      <c r="BT59" s="776"/>
      <c r="BU59" s="776"/>
      <c r="BV59" s="776"/>
      <c r="BW59" s="776"/>
      <c r="BX59" s="776"/>
      <c r="BY59" s="776"/>
      <c r="BZ59" s="776"/>
      <c r="CA59" s="776"/>
      <c r="CB59" s="776"/>
      <c r="CC59" s="776"/>
      <c r="CD59" s="776"/>
      <c r="CE59" s="776"/>
      <c r="CF59" s="776"/>
      <c r="CG59" s="777"/>
      <c r="CH59" s="778"/>
      <c r="CI59" s="779"/>
      <c r="CJ59" s="779"/>
      <c r="CK59" s="779"/>
      <c r="CL59" s="780"/>
      <c r="CM59" s="778"/>
      <c r="CN59" s="779"/>
      <c r="CO59" s="779"/>
      <c r="CP59" s="779"/>
      <c r="CQ59" s="780"/>
      <c r="CR59" s="778"/>
      <c r="CS59" s="779"/>
      <c r="CT59" s="779"/>
      <c r="CU59" s="779"/>
      <c r="CV59" s="780"/>
      <c r="CW59" s="778"/>
      <c r="CX59" s="779"/>
      <c r="CY59" s="779"/>
      <c r="CZ59" s="779"/>
      <c r="DA59" s="780"/>
      <c r="DB59" s="778"/>
      <c r="DC59" s="779"/>
      <c r="DD59" s="779"/>
      <c r="DE59" s="779"/>
      <c r="DF59" s="780"/>
      <c r="DG59" s="778"/>
      <c r="DH59" s="779"/>
      <c r="DI59" s="779"/>
      <c r="DJ59" s="779"/>
      <c r="DK59" s="780"/>
      <c r="DL59" s="778"/>
      <c r="DM59" s="779"/>
      <c r="DN59" s="779"/>
      <c r="DO59" s="779"/>
      <c r="DP59" s="780"/>
      <c r="DQ59" s="778"/>
      <c r="DR59" s="779"/>
      <c r="DS59" s="779"/>
      <c r="DT59" s="779"/>
      <c r="DU59" s="780"/>
      <c r="DV59" s="775"/>
      <c r="DW59" s="776"/>
      <c r="DX59" s="776"/>
      <c r="DY59" s="776"/>
      <c r="DZ59" s="781"/>
      <c r="EA59" s="218"/>
    </row>
    <row r="60" spans="1:131" ht="26.25" customHeight="1" x14ac:dyDescent="0.2">
      <c r="A60" s="226">
        <v>33</v>
      </c>
      <c r="B60" s="782"/>
      <c r="C60" s="783"/>
      <c r="D60" s="783"/>
      <c r="E60" s="783"/>
      <c r="F60" s="783"/>
      <c r="G60" s="783"/>
      <c r="H60" s="783"/>
      <c r="I60" s="783"/>
      <c r="J60" s="783"/>
      <c r="K60" s="783"/>
      <c r="L60" s="783"/>
      <c r="M60" s="783"/>
      <c r="N60" s="783"/>
      <c r="O60" s="783"/>
      <c r="P60" s="784"/>
      <c r="Q60" s="837"/>
      <c r="R60" s="838"/>
      <c r="S60" s="838"/>
      <c r="T60" s="838"/>
      <c r="U60" s="838"/>
      <c r="V60" s="838"/>
      <c r="W60" s="838"/>
      <c r="X60" s="838"/>
      <c r="Y60" s="838"/>
      <c r="Z60" s="838"/>
      <c r="AA60" s="838"/>
      <c r="AB60" s="838"/>
      <c r="AC60" s="838"/>
      <c r="AD60" s="838"/>
      <c r="AE60" s="839"/>
      <c r="AF60" s="788"/>
      <c r="AG60" s="789"/>
      <c r="AH60" s="789"/>
      <c r="AI60" s="789"/>
      <c r="AJ60" s="790"/>
      <c r="AK60" s="841"/>
      <c r="AL60" s="838"/>
      <c r="AM60" s="838"/>
      <c r="AN60" s="838"/>
      <c r="AO60" s="838"/>
      <c r="AP60" s="838"/>
      <c r="AQ60" s="838"/>
      <c r="AR60" s="838"/>
      <c r="AS60" s="838"/>
      <c r="AT60" s="838"/>
      <c r="AU60" s="838"/>
      <c r="AV60" s="838"/>
      <c r="AW60" s="838"/>
      <c r="AX60" s="838"/>
      <c r="AY60" s="838"/>
      <c r="AZ60" s="840"/>
      <c r="BA60" s="840"/>
      <c r="BB60" s="840"/>
      <c r="BC60" s="840"/>
      <c r="BD60" s="840"/>
      <c r="BE60" s="834"/>
      <c r="BF60" s="834"/>
      <c r="BG60" s="834"/>
      <c r="BH60" s="834"/>
      <c r="BI60" s="835"/>
      <c r="BJ60" s="220"/>
      <c r="BK60" s="220"/>
      <c r="BL60" s="220"/>
      <c r="BM60" s="220"/>
      <c r="BN60" s="220"/>
      <c r="BO60" s="229"/>
      <c r="BP60" s="229"/>
      <c r="BQ60" s="226">
        <v>54</v>
      </c>
      <c r="BR60" s="227"/>
      <c r="BS60" s="775"/>
      <c r="BT60" s="776"/>
      <c r="BU60" s="776"/>
      <c r="BV60" s="776"/>
      <c r="BW60" s="776"/>
      <c r="BX60" s="776"/>
      <c r="BY60" s="776"/>
      <c r="BZ60" s="776"/>
      <c r="CA60" s="776"/>
      <c r="CB60" s="776"/>
      <c r="CC60" s="776"/>
      <c r="CD60" s="776"/>
      <c r="CE60" s="776"/>
      <c r="CF60" s="776"/>
      <c r="CG60" s="777"/>
      <c r="CH60" s="778"/>
      <c r="CI60" s="779"/>
      <c r="CJ60" s="779"/>
      <c r="CK60" s="779"/>
      <c r="CL60" s="780"/>
      <c r="CM60" s="778"/>
      <c r="CN60" s="779"/>
      <c r="CO60" s="779"/>
      <c r="CP60" s="779"/>
      <c r="CQ60" s="780"/>
      <c r="CR60" s="778"/>
      <c r="CS60" s="779"/>
      <c r="CT60" s="779"/>
      <c r="CU60" s="779"/>
      <c r="CV60" s="780"/>
      <c r="CW60" s="778"/>
      <c r="CX60" s="779"/>
      <c r="CY60" s="779"/>
      <c r="CZ60" s="779"/>
      <c r="DA60" s="780"/>
      <c r="DB60" s="778"/>
      <c r="DC60" s="779"/>
      <c r="DD60" s="779"/>
      <c r="DE60" s="779"/>
      <c r="DF60" s="780"/>
      <c r="DG60" s="778"/>
      <c r="DH60" s="779"/>
      <c r="DI60" s="779"/>
      <c r="DJ60" s="779"/>
      <c r="DK60" s="780"/>
      <c r="DL60" s="778"/>
      <c r="DM60" s="779"/>
      <c r="DN60" s="779"/>
      <c r="DO60" s="779"/>
      <c r="DP60" s="780"/>
      <c r="DQ60" s="778"/>
      <c r="DR60" s="779"/>
      <c r="DS60" s="779"/>
      <c r="DT60" s="779"/>
      <c r="DU60" s="780"/>
      <c r="DV60" s="775"/>
      <c r="DW60" s="776"/>
      <c r="DX60" s="776"/>
      <c r="DY60" s="776"/>
      <c r="DZ60" s="781"/>
      <c r="EA60" s="218"/>
    </row>
    <row r="61" spans="1:131" ht="26.25" customHeight="1" thickBot="1" x14ac:dyDescent="0.25">
      <c r="A61" s="226">
        <v>34</v>
      </c>
      <c r="B61" s="782"/>
      <c r="C61" s="783"/>
      <c r="D61" s="783"/>
      <c r="E61" s="783"/>
      <c r="F61" s="783"/>
      <c r="G61" s="783"/>
      <c r="H61" s="783"/>
      <c r="I61" s="783"/>
      <c r="J61" s="783"/>
      <c r="K61" s="783"/>
      <c r="L61" s="783"/>
      <c r="M61" s="783"/>
      <c r="N61" s="783"/>
      <c r="O61" s="783"/>
      <c r="P61" s="784"/>
      <c r="Q61" s="837"/>
      <c r="R61" s="838"/>
      <c r="S61" s="838"/>
      <c r="T61" s="838"/>
      <c r="U61" s="838"/>
      <c r="V61" s="838"/>
      <c r="W61" s="838"/>
      <c r="X61" s="838"/>
      <c r="Y61" s="838"/>
      <c r="Z61" s="838"/>
      <c r="AA61" s="838"/>
      <c r="AB61" s="838"/>
      <c r="AC61" s="838"/>
      <c r="AD61" s="838"/>
      <c r="AE61" s="839"/>
      <c r="AF61" s="788"/>
      <c r="AG61" s="789"/>
      <c r="AH61" s="789"/>
      <c r="AI61" s="789"/>
      <c r="AJ61" s="790"/>
      <c r="AK61" s="841"/>
      <c r="AL61" s="838"/>
      <c r="AM61" s="838"/>
      <c r="AN61" s="838"/>
      <c r="AO61" s="838"/>
      <c r="AP61" s="838"/>
      <c r="AQ61" s="838"/>
      <c r="AR61" s="838"/>
      <c r="AS61" s="838"/>
      <c r="AT61" s="838"/>
      <c r="AU61" s="838"/>
      <c r="AV61" s="838"/>
      <c r="AW61" s="838"/>
      <c r="AX61" s="838"/>
      <c r="AY61" s="838"/>
      <c r="AZ61" s="840"/>
      <c r="BA61" s="840"/>
      <c r="BB61" s="840"/>
      <c r="BC61" s="840"/>
      <c r="BD61" s="840"/>
      <c r="BE61" s="834"/>
      <c r="BF61" s="834"/>
      <c r="BG61" s="834"/>
      <c r="BH61" s="834"/>
      <c r="BI61" s="835"/>
      <c r="BJ61" s="220"/>
      <c r="BK61" s="220"/>
      <c r="BL61" s="220"/>
      <c r="BM61" s="220"/>
      <c r="BN61" s="220"/>
      <c r="BO61" s="229"/>
      <c r="BP61" s="229"/>
      <c r="BQ61" s="226">
        <v>55</v>
      </c>
      <c r="BR61" s="227"/>
      <c r="BS61" s="775"/>
      <c r="BT61" s="776"/>
      <c r="BU61" s="776"/>
      <c r="BV61" s="776"/>
      <c r="BW61" s="776"/>
      <c r="BX61" s="776"/>
      <c r="BY61" s="776"/>
      <c r="BZ61" s="776"/>
      <c r="CA61" s="776"/>
      <c r="CB61" s="776"/>
      <c r="CC61" s="776"/>
      <c r="CD61" s="776"/>
      <c r="CE61" s="776"/>
      <c r="CF61" s="776"/>
      <c r="CG61" s="777"/>
      <c r="CH61" s="778"/>
      <c r="CI61" s="779"/>
      <c r="CJ61" s="779"/>
      <c r="CK61" s="779"/>
      <c r="CL61" s="780"/>
      <c r="CM61" s="778"/>
      <c r="CN61" s="779"/>
      <c r="CO61" s="779"/>
      <c r="CP61" s="779"/>
      <c r="CQ61" s="780"/>
      <c r="CR61" s="778"/>
      <c r="CS61" s="779"/>
      <c r="CT61" s="779"/>
      <c r="CU61" s="779"/>
      <c r="CV61" s="780"/>
      <c r="CW61" s="778"/>
      <c r="CX61" s="779"/>
      <c r="CY61" s="779"/>
      <c r="CZ61" s="779"/>
      <c r="DA61" s="780"/>
      <c r="DB61" s="778"/>
      <c r="DC61" s="779"/>
      <c r="DD61" s="779"/>
      <c r="DE61" s="779"/>
      <c r="DF61" s="780"/>
      <c r="DG61" s="778"/>
      <c r="DH61" s="779"/>
      <c r="DI61" s="779"/>
      <c r="DJ61" s="779"/>
      <c r="DK61" s="780"/>
      <c r="DL61" s="778"/>
      <c r="DM61" s="779"/>
      <c r="DN61" s="779"/>
      <c r="DO61" s="779"/>
      <c r="DP61" s="780"/>
      <c r="DQ61" s="778"/>
      <c r="DR61" s="779"/>
      <c r="DS61" s="779"/>
      <c r="DT61" s="779"/>
      <c r="DU61" s="780"/>
      <c r="DV61" s="775"/>
      <c r="DW61" s="776"/>
      <c r="DX61" s="776"/>
      <c r="DY61" s="776"/>
      <c r="DZ61" s="781"/>
      <c r="EA61" s="218"/>
    </row>
    <row r="62" spans="1:131" ht="26.25" customHeight="1" x14ac:dyDescent="0.2">
      <c r="A62" s="226">
        <v>35</v>
      </c>
      <c r="B62" s="782"/>
      <c r="C62" s="783"/>
      <c r="D62" s="783"/>
      <c r="E62" s="783"/>
      <c r="F62" s="783"/>
      <c r="G62" s="783"/>
      <c r="H62" s="783"/>
      <c r="I62" s="783"/>
      <c r="J62" s="783"/>
      <c r="K62" s="783"/>
      <c r="L62" s="783"/>
      <c r="M62" s="783"/>
      <c r="N62" s="783"/>
      <c r="O62" s="783"/>
      <c r="P62" s="784"/>
      <c r="Q62" s="837"/>
      <c r="R62" s="838"/>
      <c r="S62" s="838"/>
      <c r="T62" s="838"/>
      <c r="U62" s="838"/>
      <c r="V62" s="838"/>
      <c r="W62" s="838"/>
      <c r="X62" s="838"/>
      <c r="Y62" s="838"/>
      <c r="Z62" s="838"/>
      <c r="AA62" s="838"/>
      <c r="AB62" s="838"/>
      <c r="AC62" s="838"/>
      <c r="AD62" s="838"/>
      <c r="AE62" s="839"/>
      <c r="AF62" s="788"/>
      <c r="AG62" s="789"/>
      <c r="AH62" s="789"/>
      <c r="AI62" s="789"/>
      <c r="AJ62" s="790"/>
      <c r="AK62" s="841"/>
      <c r="AL62" s="838"/>
      <c r="AM62" s="838"/>
      <c r="AN62" s="838"/>
      <c r="AO62" s="838"/>
      <c r="AP62" s="838"/>
      <c r="AQ62" s="838"/>
      <c r="AR62" s="838"/>
      <c r="AS62" s="838"/>
      <c r="AT62" s="838"/>
      <c r="AU62" s="838"/>
      <c r="AV62" s="838"/>
      <c r="AW62" s="838"/>
      <c r="AX62" s="838"/>
      <c r="AY62" s="838"/>
      <c r="AZ62" s="840"/>
      <c r="BA62" s="840"/>
      <c r="BB62" s="840"/>
      <c r="BC62" s="840"/>
      <c r="BD62" s="840"/>
      <c r="BE62" s="834"/>
      <c r="BF62" s="834"/>
      <c r="BG62" s="834"/>
      <c r="BH62" s="834"/>
      <c r="BI62" s="835"/>
      <c r="BJ62" s="849" t="s">
        <v>398</v>
      </c>
      <c r="BK62" s="808"/>
      <c r="BL62" s="808"/>
      <c r="BM62" s="808"/>
      <c r="BN62" s="809"/>
      <c r="BO62" s="229"/>
      <c r="BP62" s="229"/>
      <c r="BQ62" s="226">
        <v>56</v>
      </c>
      <c r="BR62" s="227"/>
      <c r="BS62" s="775"/>
      <c r="BT62" s="776"/>
      <c r="BU62" s="776"/>
      <c r="BV62" s="776"/>
      <c r="BW62" s="776"/>
      <c r="BX62" s="776"/>
      <c r="BY62" s="776"/>
      <c r="BZ62" s="776"/>
      <c r="CA62" s="776"/>
      <c r="CB62" s="776"/>
      <c r="CC62" s="776"/>
      <c r="CD62" s="776"/>
      <c r="CE62" s="776"/>
      <c r="CF62" s="776"/>
      <c r="CG62" s="777"/>
      <c r="CH62" s="778"/>
      <c r="CI62" s="779"/>
      <c r="CJ62" s="779"/>
      <c r="CK62" s="779"/>
      <c r="CL62" s="780"/>
      <c r="CM62" s="778"/>
      <c r="CN62" s="779"/>
      <c r="CO62" s="779"/>
      <c r="CP62" s="779"/>
      <c r="CQ62" s="780"/>
      <c r="CR62" s="778"/>
      <c r="CS62" s="779"/>
      <c r="CT62" s="779"/>
      <c r="CU62" s="779"/>
      <c r="CV62" s="780"/>
      <c r="CW62" s="778"/>
      <c r="CX62" s="779"/>
      <c r="CY62" s="779"/>
      <c r="CZ62" s="779"/>
      <c r="DA62" s="780"/>
      <c r="DB62" s="778"/>
      <c r="DC62" s="779"/>
      <c r="DD62" s="779"/>
      <c r="DE62" s="779"/>
      <c r="DF62" s="780"/>
      <c r="DG62" s="778"/>
      <c r="DH62" s="779"/>
      <c r="DI62" s="779"/>
      <c r="DJ62" s="779"/>
      <c r="DK62" s="780"/>
      <c r="DL62" s="778"/>
      <c r="DM62" s="779"/>
      <c r="DN62" s="779"/>
      <c r="DO62" s="779"/>
      <c r="DP62" s="780"/>
      <c r="DQ62" s="778"/>
      <c r="DR62" s="779"/>
      <c r="DS62" s="779"/>
      <c r="DT62" s="779"/>
      <c r="DU62" s="780"/>
      <c r="DV62" s="775"/>
      <c r="DW62" s="776"/>
      <c r="DX62" s="776"/>
      <c r="DY62" s="776"/>
      <c r="DZ62" s="781"/>
      <c r="EA62" s="218"/>
    </row>
    <row r="63" spans="1:131" ht="26.25" customHeight="1" thickBot="1" x14ac:dyDescent="0.25">
      <c r="A63" s="228" t="s">
        <v>377</v>
      </c>
      <c r="B63" s="791" t="s">
        <v>399</v>
      </c>
      <c r="C63" s="792"/>
      <c r="D63" s="792"/>
      <c r="E63" s="792"/>
      <c r="F63" s="792"/>
      <c r="G63" s="792"/>
      <c r="H63" s="792"/>
      <c r="I63" s="792"/>
      <c r="J63" s="792"/>
      <c r="K63" s="792"/>
      <c r="L63" s="792"/>
      <c r="M63" s="792"/>
      <c r="N63" s="792"/>
      <c r="O63" s="792"/>
      <c r="P63" s="793"/>
      <c r="Q63" s="842"/>
      <c r="R63" s="843"/>
      <c r="S63" s="843"/>
      <c r="T63" s="843"/>
      <c r="U63" s="843"/>
      <c r="V63" s="843"/>
      <c r="W63" s="843"/>
      <c r="X63" s="843"/>
      <c r="Y63" s="843"/>
      <c r="Z63" s="843"/>
      <c r="AA63" s="843"/>
      <c r="AB63" s="843"/>
      <c r="AC63" s="843"/>
      <c r="AD63" s="843"/>
      <c r="AE63" s="844"/>
      <c r="AF63" s="845">
        <v>580</v>
      </c>
      <c r="AG63" s="846"/>
      <c r="AH63" s="846"/>
      <c r="AI63" s="846"/>
      <c r="AJ63" s="847"/>
      <c r="AK63" s="848"/>
      <c r="AL63" s="843"/>
      <c r="AM63" s="843"/>
      <c r="AN63" s="843"/>
      <c r="AO63" s="843"/>
      <c r="AP63" s="846">
        <v>2823</v>
      </c>
      <c r="AQ63" s="846"/>
      <c r="AR63" s="846"/>
      <c r="AS63" s="846"/>
      <c r="AT63" s="846"/>
      <c r="AU63" s="846">
        <v>1987</v>
      </c>
      <c r="AV63" s="846"/>
      <c r="AW63" s="846"/>
      <c r="AX63" s="846"/>
      <c r="AY63" s="846"/>
      <c r="AZ63" s="850"/>
      <c r="BA63" s="850"/>
      <c r="BB63" s="850"/>
      <c r="BC63" s="850"/>
      <c r="BD63" s="850"/>
      <c r="BE63" s="851"/>
      <c r="BF63" s="851"/>
      <c r="BG63" s="851"/>
      <c r="BH63" s="851"/>
      <c r="BI63" s="852"/>
      <c r="BJ63" s="853" t="s">
        <v>122</v>
      </c>
      <c r="BK63" s="854"/>
      <c r="BL63" s="854"/>
      <c r="BM63" s="854"/>
      <c r="BN63" s="855"/>
      <c r="BO63" s="229"/>
      <c r="BP63" s="229"/>
      <c r="BQ63" s="226">
        <v>57</v>
      </c>
      <c r="BR63" s="227"/>
      <c r="BS63" s="775"/>
      <c r="BT63" s="776"/>
      <c r="BU63" s="776"/>
      <c r="BV63" s="776"/>
      <c r="BW63" s="776"/>
      <c r="BX63" s="776"/>
      <c r="BY63" s="776"/>
      <c r="BZ63" s="776"/>
      <c r="CA63" s="776"/>
      <c r="CB63" s="776"/>
      <c r="CC63" s="776"/>
      <c r="CD63" s="776"/>
      <c r="CE63" s="776"/>
      <c r="CF63" s="776"/>
      <c r="CG63" s="777"/>
      <c r="CH63" s="778"/>
      <c r="CI63" s="779"/>
      <c r="CJ63" s="779"/>
      <c r="CK63" s="779"/>
      <c r="CL63" s="780"/>
      <c r="CM63" s="778"/>
      <c r="CN63" s="779"/>
      <c r="CO63" s="779"/>
      <c r="CP63" s="779"/>
      <c r="CQ63" s="780"/>
      <c r="CR63" s="778"/>
      <c r="CS63" s="779"/>
      <c r="CT63" s="779"/>
      <c r="CU63" s="779"/>
      <c r="CV63" s="780"/>
      <c r="CW63" s="778"/>
      <c r="CX63" s="779"/>
      <c r="CY63" s="779"/>
      <c r="CZ63" s="779"/>
      <c r="DA63" s="780"/>
      <c r="DB63" s="778"/>
      <c r="DC63" s="779"/>
      <c r="DD63" s="779"/>
      <c r="DE63" s="779"/>
      <c r="DF63" s="780"/>
      <c r="DG63" s="778"/>
      <c r="DH63" s="779"/>
      <c r="DI63" s="779"/>
      <c r="DJ63" s="779"/>
      <c r="DK63" s="780"/>
      <c r="DL63" s="778"/>
      <c r="DM63" s="779"/>
      <c r="DN63" s="779"/>
      <c r="DO63" s="779"/>
      <c r="DP63" s="780"/>
      <c r="DQ63" s="778"/>
      <c r="DR63" s="779"/>
      <c r="DS63" s="779"/>
      <c r="DT63" s="779"/>
      <c r="DU63" s="780"/>
      <c r="DV63" s="775"/>
      <c r="DW63" s="776"/>
      <c r="DX63" s="776"/>
      <c r="DY63" s="776"/>
      <c r="DZ63" s="781"/>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5"/>
      <c r="BT64" s="776"/>
      <c r="BU64" s="776"/>
      <c r="BV64" s="776"/>
      <c r="BW64" s="776"/>
      <c r="BX64" s="776"/>
      <c r="BY64" s="776"/>
      <c r="BZ64" s="776"/>
      <c r="CA64" s="776"/>
      <c r="CB64" s="776"/>
      <c r="CC64" s="776"/>
      <c r="CD64" s="776"/>
      <c r="CE64" s="776"/>
      <c r="CF64" s="776"/>
      <c r="CG64" s="777"/>
      <c r="CH64" s="778"/>
      <c r="CI64" s="779"/>
      <c r="CJ64" s="779"/>
      <c r="CK64" s="779"/>
      <c r="CL64" s="780"/>
      <c r="CM64" s="778"/>
      <c r="CN64" s="779"/>
      <c r="CO64" s="779"/>
      <c r="CP64" s="779"/>
      <c r="CQ64" s="780"/>
      <c r="CR64" s="778"/>
      <c r="CS64" s="779"/>
      <c r="CT64" s="779"/>
      <c r="CU64" s="779"/>
      <c r="CV64" s="780"/>
      <c r="CW64" s="778"/>
      <c r="CX64" s="779"/>
      <c r="CY64" s="779"/>
      <c r="CZ64" s="779"/>
      <c r="DA64" s="780"/>
      <c r="DB64" s="778"/>
      <c r="DC64" s="779"/>
      <c r="DD64" s="779"/>
      <c r="DE64" s="779"/>
      <c r="DF64" s="780"/>
      <c r="DG64" s="778"/>
      <c r="DH64" s="779"/>
      <c r="DI64" s="779"/>
      <c r="DJ64" s="779"/>
      <c r="DK64" s="780"/>
      <c r="DL64" s="778"/>
      <c r="DM64" s="779"/>
      <c r="DN64" s="779"/>
      <c r="DO64" s="779"/>
      <c r="DP64" s="780"/>
      <c r="DQ64" s="778"/>
      <c r="DR64" s="779"/>
      <c r="DS64" s="779"/>
      <c r="DT64" s="779"/>
      <c r="DU64" s="780"/>
      <c r="DV64" s="775"/>
      <c r="DW64" s="776"/>
      <c r="DX64" s="776"/>
      <c r="DY64" s="776"/>
      <c r="DZ64" s="781"/>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5"/>
      <c r="BT65" s="776"/>
      <c r="BU65" s="776"/>
      <c r="BV65" s="776"/>
      <c r="BW65" s="776"/>
      <c r="BX65" s="776"/>
      <c r="BY65" s="776"/>
      <c r="BZ65" s="776"/>
      <c r="CA65" s="776"/>
      <c r="CB65" s="776"/>
      <c r="CC65" s="776"/>
      <c r="CD65" s="776"/>
      <c r="CE65" s="776"/>
      <c r="CF65" s="776"/>
      <c r="CG65" s="777"/>
      <c r="CH65" s="778"/>
      <c r="CI65" s="779"/>
      <c r="CJ65" s="779"/>
      <c r="CK65" s="779"/>
      <c r="CL65" s="780"/>
      <c r="CM65" s="778"/>
      <c r="CN65" s="779"/>
      <c r="CO65" s="779"/>
      <c r="CP65" s="779"/>
      <c r="CQ65" s="780"/>
      <c r="CR65" s="778"/>
      <c r="CS65" s="779"/>
      <c r="CT65" s="779"/>
      <c r="CU65" s="779"/>
      <c r="CV65" s="780"/>
      <c r="CW65" s="778"/>
      <c r="CX65" s="779"/>
      <c r="CY65" s="779"/>
      <c r="CZ65" s="779"/>
      <c r="DA65" s="780"/>
      <c r="DB65" s="778"/>
      <c r="DC65" s="779"/>
      <c r="DD65" s="779"/>
      <c r="DE65" s="779"/>
      <c r="DF65" s="780"/>
      <c r="DG65" s="778"/>
      <c r="DH65" s="779"/>
      <c r="DI65" s="779"/>
      <c r="DJ65" s="779"/>
      <c r="DK65" s="780"/>
      <c r="DL65" s="778"/>
      <c r="DM65" s="779"/>
      <c r="DN65" s="779"/>
      <c r="DO65" s="779"/>
      <c r="DP65" s="780"/>
      <c r="DQ65" s="778"/>
      <c r="DR65" s="779"/>
      <c r="DS65" s="779"/>
      <c r="DT65" s="779"/>
      <c r="DU65" s="780"/>
      <c r="DV65" s="775"/>
      <c r="DW65" s="776"/>
      <c r="DX65" s="776"/>
      <c r="DY65" s="776"/>
      <c r="DZ65" s="781"/>
      <c r="EA65" s="218"/>
    </row>
    <row r="66" spans="1:131" ht="26.25" customHeight="1" x14ac:dyDescent="0.2">
      <c r="A66" s="729" t="s">
        <v>401</v>
      </c>
      <c r="B66" s="730"/>
      <c r="C66" s="730"/>
      <c r="D66" s="730"/>
      <c r="E66" s="730"/>
      <c r="F66" s="730"/>
      <c r="G66" s="730"/>
      <c r="H66" s="730"/>
      <c r="I66" s="730"/>
      <c r="J66" s="730"/>
      <c r="K66" s="730"/>
      <c r="L66" s="730"/>
      <c r="M66" s="730"/>
      <c r="N66" s="730"/>
      <c r="O66" s="730"/>
      <c r="P66" s="731"/>
      <c r="Q66" s="735" t="s">
        <v>381</v>
      </c>
      <c r="R66" s="736"/>
      <c r="S66" s="736"/>
      <c r="T66" s="736"/>
      <c r="U66" s="737"/>
      <c r="V66" s="735" t="s">
        <v>382</v>
      </c>
      <c r="W66" s="736"/>
      <c r="X66" s="736"/>
      <c r="Y66" s="736"/>
      <c r="Z66" s="737"/>
      <c r="AA66" s="735" t="s">
        <v>383</v>
      </c>
      <c r="AB66" s="736"/>
      <c r="AC66" s="736"/>
      <c r="AD66" s="736"/>
      <c r="AE66" s="737"/>
      <c r="AF66" s="856" t="s">
        <v>384</v>
      </c>
      <c r="AG66" s="817"/>
      <c r="AH66" s="817"/>
      <c r="AI66" s="817"/>
      <c r="AJ66" s="857"/>
      <c r="AK66" s="735" t="s">
        <v>385</v>
      </c>
      <c r="AL66" s="730"/>
      <c r="AM66" s="730"/>
      <c r="AN66" s="730"/>
      <c r="AO66" s="731"/>
      <c r="AP66" s="735" t="s">
        <v>386</v>
      </c>
      <c r="AQ66" s="736"/>
      <c r="AR66" s="736"/>
      <c r="AS66" s="736"/>
      <c r="AT66" s="737"/>
      <c r="AU66" s="735" t="s">
        <v>402</v>
      </c>
      <c r="AV66" s="736"/>
      <c r="AW66" s="736"/>
      <c r="AX66" s="736"/>
      <c r="AY66" s="737"/>
      <c r="AZ66" s="735" t="s">
        <v>365</v>
      </c>
      <c r="BA66" s="736"/>
      <c r="BB66" s="736"/>
      <c r="BC66" s="736"/>
      <c r="BD66" s="742"/>
      <c r="BE66" s="229"/>
      <c r="BF66" s="229"/>
      <c r="BG66" s="229"/>
      <c r="BH66" s="229"/>
      <c r="BI66" s="229"/>
      <c r="BJ66" s="229"/>
      <c r="BK66" s="229"/>
      <c r="BL66" s="229"/>
      <c r="BM66" s="229"/>
      <c r="BN66" s="229"/>
      <c r="BO66" s="229"/>
      <c r="BP66" s="229"/>
      <c r="BQ66" s="226">
        <v>60</v>
      </c>
      <c r="BR66" s="231"/>
      <c r="BS66" s="861"/>
      <c r="BT66" s="862"/>
      <c r="BU66" s="862"/>
      <c r="BV66" s="862"/>
      <c r="BW66" s="862"/>
      <c r="BX66" s="862"/>
      <c r="BY66" s="862"/>
      <c r="BZ66" s="862"/>
      <c r="CA66" s="862"/>
      <c r="CB66" s="862"/>
      <c r="CC66" s="862"/>
      <c r="CD66" s="862"/>
      <c r="CE66" s="862"/>
      <c r="CF66" s="862"/>
      <c r="CG66" s="867"/>
      <c r="CH66" s="864"/>
      <c r="CI66" s="865"/>
      <c r="CJ66" s="865"/>
      <c r="CK66" s="865"/>
      <c r="CL66" s="866"/>
      <c r="CM66" s="864"/>
      <c r="CN66" s="865"/>
      <c r="CO66" s="865"/>
      <c r="CP66" s="865"/>
      <c r="CQ66" s="866"/>
      <c r="CR66" s="864"/>
      <c r="CS66" s="865"/>
      <c r="CT66" s="865"/>
      <c r="CU66" s="865"/>
      <c r="CV66" s="866"/>
      <c r="CW66" s="864"/>
      <c r="CX66" s="865"/>
      <c r="CY66" s="865"/>
      <c r="CZ66" s="865"/>
      <c r="DA66" s="866"/>
      <c r="DB66" s="864"/>
      <c r="DC66" s="865"/>
      <c r="DD66" s="865"/>
      <c r="DE66" s="865"/>
      <c r="DF66" s="866"/>
      <c r="DG66" s="864"/>
      <c r="DH66" s="865"/>
      <c r="DI66" s="865"/>
      <c r="DJ66" s="865"/>
      <c r="DK66" s="866"/>
      <c r="DL66" s="864"/>
      <c r="DM66" s="865"/>
      <c r="DN66" s="865"/>
      <c r="DO66" s="865"/>
      <c r="DP66" s="866"/>
      <c r="DQ66" s="864"/>
      <c r="DR66" s="865"/>
      <c r="DS66" s="865"/>
      <c r="DT66" s="865"/>
      <c r="DU66" s="866"/>
      <c r="DV66" s="861"/>
      <c r="DW66" s="862"/>
      <c r="DX66" s="862"/>
      <c r="DY66" s="862"/>
      <c r="DZ66" s="863"/>
      <c r="EA66" s="218"/>
    </row>
    <row r="67" spans="1:131" ht="26.25" customHeight="1" thickBot="1" x14ac:dyDescent="0.25">
      <c r="A67" s="732"/>
      <c r="B67" s="733"/>
      <c r="C67" s="733"/>
      <c r="D67" s="733"/>
      <c r="E67" s="733"/>
      <c r="F67" s="733"/>
      <c r="G67" s="733"/>
      <c r="H67" s="733"/>
      <c r="I67" s="733"/>
      <c r="J67" s="733"/>
      <c r="K67" s="733"/>
      <c r="L67" s="733"/>
      <c r="M67" s="733"/>
      <c r="N67" s="733"/>
      <c r="O67" s="733"/>
      <c r="P67" s="734"/>
      <c r="Q67" s="738"/>
      <c r="R67" s="739"/>
      <c r="S67" s="739"/>
      <c r="T67" s="739"/>
      <c r="U67" s="740"/>
      <c r="V67" s="738"/>
      <c r="W67" s="739"/>
      <c r="X67" s="739"/>
      <c r="Y67" s="739"/>
      <c r="Z67" s="740"/>
      <c r="AA67" s="738"/>
      <c r="AB67" s="739"/>
      <c r="AC67" s="739"/>
      <c r="AD67" s="739"/>
      <c r="AE67" s="740"/>
      <c r="AF67" s="858"/>
      <c r="AG67" s="820"/>
      <c r="AH67" s="820"/>
      <c r="AI67" s="820"/>
      <c r="AJ67" s="859"/>
      <c r="AK67" s="860"/>
      <c r="AL67" s="733"/>
      <c r="AM67" s="733"/>
      <c r="AN67" s="733"/>
      <c r="AO67" s="734"/>
      <c r="AP67" s="738"/>
      <c r="AQ67" s="739"/>
      <c r="AR67" s="739"/>
      <c r="AS67" s="739"/>
      <c r="AT67" s="740"/>
      <c r="AU67" s="738"/>
      <c r="AV67" s="739"/>
      <c r="AW67" s="739"/>
      <c r="AX67" s="739"/>
      <c r="AY67" s="740"/>
      <c r="AZ67" s="738"/>
      <c r="BA67" s="739"/>
      <c r="BB67" s="739"/>
      <c r="BC67" s="739"/>
      <c r="BD67" s="744"/>
      <c r="BE67" s="229"/>
      <c r="BF67" s="229"/>
      <c r="BG67" s="229"/>
      <c r="BH67" s="229"/>
      <c r="BI67" s="229"/>
      <c r="BJ67" s="229"/>
      <c r="BK67" s="229"/>
      <c r="BL67" s="229"/>
      <c r="BM67" s="229"/>
      <c r="BN67" s="229"/>
      <c r="BO67" s="229"/>
      <c r="BP67" s="229"/>
      <c r="BQ67" s="226">
        <v>61</v>
      </c>
      <c r="BR67" s="231"/>
      <c r="BS67" s="861"/>
      <c r="BT67" s="862"/>
      <c r="BU67" s="862"/>
      <c r="BV67" s="862"/>
      <c r="BW67" s="862"/>
      <c r="BX67" s="862"/>
      <c r="BY67" s="862"/>
      <c r="BZ67" s="862"/>
      <c r="CA67" s="862"/>
      <c r="CB67" s="862"/>
      <c r="CC67" s="862"/>
      <c r="CD67" s="862"/>
      <c r="CE67" s="862"/>
      <c r="CF67" s="862"/>
      <c r="CG67" s="867"/>
      <c r="CH67" s="864"/>
      <c r="CI67" s="865"/>
      <c r="CJ67" s="865"/>
      <c r="CK67" s="865"/>
      <c r="CL67" s="866"/>
      <c r="CM67" s="864"/>
      <c r="CN67" s="865"/>
      <c r="CO67" s="865"/>
      <c r="CP67" s="865"/>
      <c r="CQ67" s="866"/>
      <c r="CR67" s="864"/>
      <c r="CS67" s="865"/>
      <c r="CT67" s="865"/>
      <c r="CU67" s="865"/>
      <c r="CV67" s="866"/>
      <c r="CW67" s="864"/>
      <c r="CX67" s="865"/>
      <c r="CY67" s="865"/>
      <c r="CZ67" s="865"/>
      <c r="DA67" s="866"/>
      <c r="DB67" s="864"/>
      <c r="DC67" s="865"/>
      <c r="DD67" s="865"/>
      <c r="DE67" s="865"/>
      <c r="DF67" s="866"/>
      <c r="DG67" s="864"/>
      <c r="DH67" s="865"/>
      <c r="DI67" s="865"/>
      <c r="DJ67" s="865"/>
      <c r="DK67" s="866"/>
      <c r="DL67" s="864"/>
      <c r="DM67" s="865"/>
      <c r="DN67" s="865"/>
      <c r="DO67" s="865"/>
      <c r="DP67" s="866"/>
      <c r="DQ67" s="864"/>
      <c r="DR67" s="865"/>
      <c r="DS67" s="865"/>
      <c r="DT67" s="865"/>
      <c r="DU67" s="866"/>
      <c r="DV67" s="861"/>
      <c r="DW67" s="862"/>
      <c r="DX67" s="862"/>
      <c r="DY67" s="862"/>
      <c r="DZ67" s="863"/>
      <c r="EA67" s="218"/>
    </row>
    <row r="68" spans="1:131" ht="26.25" customHeight="1" thickTop="1" x14ac:dyDescent="0.2">
      <c r="A68" s="224">
        <v>1</v>
      </c>
      <c r="B68" s="871" t="s">
        <v>552</v>
      </c>
      <c r="C68" s="872"/>
      <c r="D68" s="872"/>
      <c r="E68" s="872"/>
      <c r="F68" s="872"/>
      <c r="G68" s="872"/>
      <c r="H68" s="872"/>
      <c r="I68" s="872"/>
      <c r="J68" s="872"/>
      <c r="K68" s="872"/>
      <c r="L68" s="872"/>
      <c r="M68" s="872"/>
      <c r="N68" s="872"/>
      <c r="O68" s="872"/>
      <c r="P68" s="873"/>
      <c r="Q68" s="874">
        <v>603</v>
      </c>
      <c r="R68" s="868"/>
      <c r="S68" s="868"/>
      <c r="T68" s="868"/>
      <c r="U68" s="868"/>
      <c r="V68" s="868">
        <v>473</v>
      </c>
      <c r="W68" s="868"/>
      <c r="X68" s="868"/>
      <c r="Y68" s="868"/>
      <c r="Z68" s="868"/>
      <c r="AA68" s="868">
        <v>129</v>
      </c>
      <c r="AB68" s="868"/>
      <c r="AC68" s="868"/>
      <c r="AD68" s="868"/>
      <c r="AE68" s="868"/>
      <c r="AF68" s="868">
        <v>129</v>
      </c>
      <c r="AG68" s="868"/>
      <c r="AH68" s="868"/>
      <c r="AI68" s="868"/>
      <c r="AJ68" s="868"/>
      <c r="AK68" s="868" t="s">
        <v>561</v>
      </c>
      <c r="AL68" s="868"/>
      <c r="AM68" s="868"/>
      <c r="AN68" s="868"/>
      <c r="AO68" s="868"/>
      <c r="AP68" s="868">
        <v>15</v>
      </c>
      <c r="AQ68" s="868"/>
      <c r="AR68" s="868"/>
      <c r="AS68" s="868"/>
      <c r="AT68" s="868"/>
      <c r="AU68" s="868">
        <v>0</v>
      </c>
      <c r="AV68" s="868"/>
      <c r="AW68" s="868"/>
      <c r="AX68" s="868"/>
      <c r="AY68" s="868"/>
      <c r="AZ68" s="869"/>
      <c r="BA68" s="869"/>
      <c r="BB68" s="869"/>
      <c r="BC68" s="869"/>
      <c r="BD68" s="870"/>
      <c r="BE68" s="229"/>
      <c r="BF68" s="229"/>
      <c r="BG68" s="229"/>
      <c r="BH68" s="229"/>
      <c r="BI68" s="229"/>
      <c r="BJ68" s="229"/>
      <c r="BK68" s="229"/>
      <c r="BL68" s="229"/>
      <c r="BM68" s="229"/>
      <c r="BN68" s="229"/>
      <c r="BO68" s="229"/>
      <c r="BP68" s="229"/>
      <c r="BQ68" s="226">
        <v>62</v>
      </c>
      <c r="BR68" s="231"/>
      <c r="BS68" s="861"/>
      <c r="BT68" s="862"/>
      <c r="BU68" s="862"/>
      <c r="BV68" s="862"/>
      <c r="BW68" s="862"/>
      <c r="BX68" s="862"/>
      <c r="BY68" s="862"/>
      <c r="BZ68" s="862"/>
      <c r="CA68" s="862"/>
      <c r="CB68" s="862"/>
      <c r="CC68" s="862"/>
      <c r="CD68" s="862"/>
      <c r="CE68" s="862"/>
      <c r="CF68" s="862"/>
      <c r="CG68" s="867"/>
      <c r="CH68" s="864"/>
      <c r="CI68" s="865"/>
      <c r="CJ68" s="865"/>
      <c r="CK68" s="865"/>
      <c r="CL68" s="866"/>
      <c r="CM68" s="864"/>
      <c r="CN68" s="865"/>
      <c r="CO68" s="865"/>
      <c r="CP68" s="865"/>
      <c r="CQ68" s="866"/>
      <c r="CR68" s="864"/>
      <c r="CS68" s="865"/>
      <c r="CT68" s="865"/>
      <c r="CU68" s="865"/>
      <c r="CV68" s="866"/>
      <c r="CW68" s="864"/>
      <c r="CX68" s="865"/>
      <c r="CY68" s="865"/>
      <c r="CZ68" s="865"/>
      <c r="DA68" s="866"/>
      <c r="DB68" s="864"/>
      <c r="DC68" s="865"/>
      <c r="DD68" s="865"/>
      <c r="DE68" s="865"/>
      <c r="DF68" s="866"/>
      <c r="DG68" s="864"/>
      <c r="DH68" s="865"/>
      <c r="DI68" s="865"/>
      <c r="DJ68" s="865"/>
      <c r="DK68" s="866"/>
      <c r="DL68" s="864"/>
      <c r="DM68" s="865"/>
      <c r="DN68" s="865"/>
      <c r="DO68" s="865"/>
      <c r="DP68" s="866"/>
      <c r="DQ68" s="864"/>
      <c r="DR68" s="865"/>
      <c r="DS68" s="865"/>
      <c r="DT68" s="865"/>
      <c r="DU68" s="866"/>
      <c r="DV68" s="861"/>
      <c r="DW68" s="862"/>
      <c r="DX68" s="862"/>
      <c r="DY68" s="862"/>
      <c r="DZ68" s="863"/>
      <c r="EA68" s="218"/>
    </row>
    <row r="69" spans="1:131" ht="26.25" customHeight="1" x14ac:dyDescent="0.2">
      <c r="A69" s="226">
        <v>2</v>
      </c>
      <c r="B69" s="875" t="s">
        <v>553</v>
      </c>
      <c r="C69" s="876"/>
      <c r="D69" s="876"/>
      <c r="E69" s="876"/>
      <c r="F69" s="876"/>
      <c r="G69" s="876"/>
      <c r="H69" s="876"/>
      <c r="I69" s="876"/>
      <c r="J69" s="876"/>
      <c r="K69" s="876"/>
      <c r="L69" s="876"/>
      <c r="M69" s="876"/>
      <c r="N69" s="876"/>
      <c r="O69" s="876"/>
      <c r="P69" s="877"/>
      <c r="Q69" s="878">
        <v>1539</v>
      </c>
      <c r="R69" s="832"/>
      <c r="S69" s="832"/>
      <c r="T69" s="832"/>
      <c r="U69" s="832"/>
      <c r="V69" s="832">
        <v>1248</v>
      </c>
      <c r="W69" s="832"/>
      <c r="X69" s="832"/>
      <c r="Y69" s="832"/>
      <c r="Z69" s="832"/>
      <c r="AA69" s="832">
        <v>291</v>
      </c>
      <c r="AB69" s="832"/>
      <c r="AC69" s="832"/>
      <c r="AD69" s="832"/>
      <c r="AE69" s="832"/>
      <c r="AF69" s="832">
        <v>291</v>
      </c>
      <c r="AG69" s="832"/>
      <c r="AH69" s="832"/>
      <c r="AI69" s="832"/>
      <c r="AJ69" s="832"/>
      <c r="AK69" s="832">
        <v>99</v>
      </c>
      <c r="AL69" s="832"/>
      <c r="AM69" s="832"/>
      <c r="AN69" s="832"/>
      <c r="AO69" s="832"/>
      <c r="AP69" s="832">
        <v>2483</v>
      </c>
      <c r="AQ69" s="832"/>
      <c r="AR69" s="832"/>
      <c r="AS69" s="832"/>
      <c r="AT69" s="832"/>
      <c r="AU69" s="832" t="s">
        <v>560</v>
      </c>
      <c r="AV69" s="832"/>
      <c r="AW69" s="832"/>
      <c r="AX69" s="832"/>
      <c r="AY69" s="832"/>
      <c r="AZ69" s="834" t="s">
        <v>562</v>
      </c>
      <c r="BA69" s="834"/>
      <c r="BB69" s="834"/>
      <c r="BC69" s="834"/>
      <c r="BD69" s="835"/>
      <c r="BE69" s="229"/>
      <c r="BF69" s="229"/>
      <c r="BG69" s="229"/>
      <c r="BH69" s="229"/>
      <c r="BI69" s="229"/>
      <c r="BJ69" s="229"/>
      <c r="BK69" s="229"/>
      <c r="BL69" s="229"/>
      <c r="BM69" s="229"/>
      <c r="BN69" s="229"/>
      <c r="BO69" s="229"/>
      <c r="BP69" s="229"/>
      <c r="BQ69" s="226">
        <v>63</v>
      </c>
      <c r="BR69" s="231"/>
      <c r="BS69" s="861"/>
      <c r="BT69" s="862"/>
      <c r="BU69" s="862"/>
      <c r="BV69" s="862"/>
      <c r="BW69" s="862"/>
      <c r="BX69" s="862"/>
      <c r="BY69" s="862"/>
      <c r="BZ69" s="862"/>
      <c r="CA69" s="862"/>
      <c r="CB69" s="862"/>
      <c r="CC69" s="862"/>
      <c r="CD69" s="862"/>
      <c r="CE69" s="862"/>
      <c r="CF69" s="862"/>
      <c r="CG69" s="867"/>
      <c r="CH69" s="864"/>
      <c r="CI69" s="865"/>
      <c r="CJ69" s="865"/>
      <c r="CK69" s="865"/>
      <c r="CL69" s="866"/>
      <c r="CM69" s="864"/>
      <c r="CN69" s="865"/>
      <c r="CO69" s="865"/>
      <c r="CP69" s="865"/>
      <c r="CQ69" s="866"/>
      <c r="CR69" s="864"/>
      <c r="CS69" s="865"/>
      <c r="CT69" s="865"/>
      <c r="CU69" s="865"/>
      <c r="CV69" s="866"/>
      <c r="CW69" s="864"/>
      <c r="CX69" s="865"/>
      <c r="CY69" s="865"/>
      <c r="CZ69" s="865"/>
      <c r="DA69" s="866"/>
      <c r="DB69" s="864"/>
      <c r="DC69" s="865"/>
      <c r="DD69" s="865"/>
      <c r="DE69" s="865"/>
      <c r="DF69" s="866"/>
      <c r="DG69" s="864"/>
      <c r="DH69" s="865"/>
      <c r="DI69" s="865"/>
      <c r="DJ69" s="865"/>
      <c r="DK69" s="866"/>
      <c r="DL69" s="864"/>
      <c r="DM69" s="865"/>
      <c r="DN69" s="865"/>
      <c r="DO69" s="865"/>
      <c r="DP69" s="866"/>
      <c r="DQ69" s="864"/>
      <c r="DR69" s="865"/>
      <c r="DS69" s="865"/>
      <c r="DT69" s="865"/>
      <c r="DU69" s="866"/>
      <c r="DV69" s="861"/>
      <c r="DW69" s="862"/>
      <c r="DX69" s="862"/>
      <c r="DY69" s="862"/>
      <c r="DZ69" s="863"/>
      <c r="EA69" s="218"/>
    </row>
    <row r="70" spans="1:131" ht="26.25" customHeight="1" x14ac:dyDescent="0.2">
      <c r="A70" s="226">
        <v>3</v>
      </c>
      <c r="B70" s="875" t="s">
        <v>554</v>
      </c>
      <c r="C70" s="876"/>
      <c r="D70" s="876"/>
      <c r="E70" s="876"/>
      <c r="F70" s="876"/>
      <c r="G70" s="876"/>
      <c r="H70" s="876"/>
      <c r="I70" s="876"/>
      <c r="J70" s="876"/>
      <c r="K70" s="876"/>
      <c r="L70" s="876"/>
      <c r="M70" s="876"/>
      <c r="N70" s="876"/>
      <c r="O70" s="876"/>
      <c r="P70" s="877"/>
      <c r="Q70" s="878">
        <v>65</v>
      </c>
      <c r="R70" s="832"/>
      <c r="S70" s="832"/>
      <c r="T70" s="832"/>
      <c r="U70" s="832"/>
      <c r="V70" s="832">
        <v>60</v>
      </c>
      <c r="W70" s="832"/>
      <c r="X70" s="832"/>
      <c r="Y70" s="832"/>
      <c r="Z70" s="832"/>
      <c r="AA70" s="832">
        <v>5</v>
      </c>
      <c r="AB70" s="832"/>
      <c r="AC70" s="832"/>
      <c r="AD70" s="832"/>
      <c r="AE70" s="832"/>
      <c r="AF70" s="832">
        <v>5</v>
      </c>
      <c r="AG70" s="832"/>
      <c r="AH70" s="832"/>
      <c r="AI70" s="832"/>
      <c r="AJ70" s="832"/>
      <c r="AK70" s="832" t="s">
        <v>560</v>
      </c>
      <c r="AL70" s="832"/>
      <c r="AM70" s="832"/>
      <c r="AN70" s="832"/>
      <c r="AO70" s="832"/>
      <c r="AP70" s="832" t="s">
        <v>560</v>
      </c>
      <c r="AQ70" s="832"/>
      <c r="AR70" s="832"/>
      <c r="AS70" s="832"/>
      <c r="AT70" s="832"/>
      <c r="AU70" s="832" t="s">
        <v>560</v>
      </c>
      <c r="AV70" s="832"/>
      <c r="AW70" s="832"/>
      <c r="AX70" s="832"/>
      <c r="AY70" s="832"/>
      <c r="AZ70" s="834"/>
      <c r="BA70" s="834"/>
      <c r="BB70" s="834"/>
      <c r="BC70" s="834"/>
      <c r="BD70" s="835"/>
      <c r="BE70" s="229"/>
      <c r="BF70" s="229"/>
      <c r="BG70" s="229"/>
      <c r="BH70" s="229"/>
      <c r="BI70" s="229"/>
      <c r="BJ70" s="229"/>
      <c r="BK70" s="229"/>
      <c r="BL70" s="229"/>
      <c r="BM70" s="229"/>
      <c r="BN70" s="229"/>
      <c r="BO70" s="229"/>
      <c r="BP70" s="229"/>
      <c r="BQ70" s="226">
        <v>64</v>
      </c>
      <c r="BR70" s="231"/>
      <c r="BS70" s="861"/>
      <c r="BT70" s="862"/>
      <c r="BU70" s="862"/>
      <c r="BV70" s="862"/>
      <c r="BW70" s="862"/>
      <c r="BX70" s="862"/>
      <c r="BY70" s="862"/>
      <c r="BZ70" s="862"/>
      <c r="CA70" s="862"/>
      <c r="CB70" s="862"/>
      <c r="CC70" s="862"/>
      <c r="CD70" s="862"/>
      <c r="CE70" s="862"/>
      <c r="CF70" s="862"/>
      <c r="CG70" s="867"/>
      <c r="CH70" s="864"/>
      <c r="CI70" s="865"/>
      <c r="CJ70" s="865"/>
      <c r="CK70" s="865"/>
      <c r="CL70" s="866"/>
      <c r="CM70" s="864"/>
      <c r="CN70" s="865"/>
      <c r="CO70" s="865"/>
      <c r="CP70" s="865"/>
      <c r="CQ70" s="866"/>
      <c r="CR70" s="864"/>
      <c r="CS70" s="865"/>
      <c r="CT70" s="865"/>
      <c r="CU70" s="865"/>
      <c r="CV70" s="866"/>
      <c r="CW70" s="864"/>
      <c r="CX70" s="865"/>
      <c r="CY70" s="865"/>
      <c r="CZ70" s="865"/>
      <c r="DA70" s="866"/>
      <c r="DB70" s="864"/>
      <c r="DC70" s="865"/>
      <c r="DD70" s="865"/>
      <c r="DE70" s="865"/>
      <c r="DF70" s="866"/>
      <c r="DG70" s="864"/>
      <c r="DH70" s="865"/>
      <c r="DI70" s="865"/>
      <c r="DJ70" s="865"/>
      <c r="DK70" s="866"/>
      <c r="DL70" s="864"/>
      <c r="DM70" s="865"/>
      <c r="DN70" s="865"/>
      <c r="DO70" s="865"/>
      <c r="DP70" s="866"/>
      <c r="DQ70" s="864"/>
      <c r="DR70" s="865"/>
      <c r="DS70" s="865"/>
      <c r="DT70" s="865"/>
      <c r="DU70" s="866"/>
      <c r="DV70" s="861"/>
      <c r="DW70" s="862"/>
      <c r="DX70" s="862"/>
      <c r="DY70" s="862"/>
      <c r="DZ70" s="863"/>
      <c r="EA70" s="218"/>
    </row>
    <row r="71" spans="1:131" ht="26.25" customHeight="1" x14ac:dyDescent="0.2">
      <c r="A71" s="226">
        <v>4</v>
      </c>
      <c r="B71" s="875" t="s">
        <v>555</v>
      </c>
      <c r="C71" s="876"/>
      <c r="D71" s="876"/>
      <c r="E71" s="876"/>
      <c r="F71" s="876"/>
      <c r="G71" s="876"/>
      <c r="H71" s="876"/>
      <c r="I71" s="876"/>
      <c r="J71" s="876"/>
      <c r="K71" s="876"/>
      <c r="L71" s="876"/>
      <c r="M71" s="876"/>
      <c r="N71" s="876"/>
      <c r="O71" s="876"/>
      <c r="P71" s="877"/>
      <c r="Q71" s="878">
        <v>7912</v>
      </c>
      <c r="R71" s="832"/>
      <c r="S71" s="832"/>
      <c r="T71" s="832"/>
      <c r="U71" s="832"/>
      <c r="V71" s="832">
        <v>7612</v>
      </c>
      <c r="W71" s="832"/>
      <c r="X71" s="832"/>
      <c r="Y71" s="832"/>
      <c r="Z71" s="832"/>
      <c r="AA71" s="832">
        <v>300</v>
      </c>
      <c r="AB71" s="832"/>
      <c r="AC71" s="832"/>
      <c r="AD71" s="832"/>
      <c r="AE71" s="832"/>
      <c r="AF71" s="832">
        <v>300</v>
      </c>
      <c r="AG71" s="832"/>
      <c r="AH71" s="832"/>
      <c r="AI71" s="832"/>
      <c r="AJ71" s="832"/>
      <c r="AK71" s="832" t="s">
        <v>560</v>
      </c>
      <c r="AL71" s="832"/>
      <c r="AM71" s="832"/>
      <c r="AN71" s="832"/>
      <c r="AO71" s="832"/>
      <c r="AP71" s="832" t="s">
        <v>560</v>
      </c>
      <c r="AQ71" s="832"/>
      <c r="AR71" s="832"/>
      <c r="AS71" s="832"/>
      <c r="AT71" s="832"/>
      <c r="AU71" s="832" t="s">
        <v>560</v>
      </c>
      <c r="AV71" s="832"/>
      <c r="AW71" s="832"/>
      <c r="AX71" s="832"/>
      <c r="AY71" s="832"/>
      <c r="AZ71" s="834"/>
      <c r="BA71" s="834"/>
      <c r="BB71" s="834"/>
      <c r="BC71" s="834"/>
      <c r="BD71" s="835"/>
      <c r="BE71" s="229"/>
      <c r="BF71" s="229"/>
      <c r="BG71" s="229"/>
      <c r="BH71" s="229"/>
      <c r="BI71" s="229"/>
      <c r="BJ71" s="229"/>
      <c r="BK71" s="229"/>
      <c r="BL71" s="229"/>
      <c r="BM71" s="229"/>
      <c r="BN71" s="229"/>
      <c r="BO71" s="229"/>
      <c r="BP71" s="229"/>
      <c r="BQ71" s="226">
        <v>65</v>
      </c>
      <c r="BR71" s="231"/>
      <c r="BS71" s="861"/>
      <c r="BT71" s="862"/>
      <c r="BU71" s="862"/>
      <c r="BV71" s="862"/>
      <c r="BW71" s="862"/>
      <c r="BX71" s="862"/>
      <c r="BY71" s="862"/>
      <c r="BZ71" s="862"/>
      <c r="CA71" s="862"/>
      <c r="CB71" s="862"/>
      <c r="CC71" s="862"/>
      <c r="CD71" s="862"/>
      <c r="CE71" s="862"/>
      <c r="CF71" s="862"/>
      <c r="CG71" s="867"/>
      <c r="CH71" s="864"/>
      <c r="CI71" s="865"/>
      <c r="CJ71" s="865"/>
      <c r="CK71" s="865"/>
      <c r="CL71" s="866"/>
      <c r="CM71" s="864"/>
      <c r="CN71" s="865"/>
      <c r="CO71" s="865"/>
      <c r="CP71" s="865"/>
      <c r="CQ71" s="866"/>
      <c r="CR71" s="864"/>
      <c r="CS71" s="865"/>
      <c r="CT71" s="865"/>
      <c r="CU71" s="865"/>
      <c r="CV71" s="866"/>
      <c r="CW71" s="864"/>
      <c r="CX71" s="865"/>
      <c r="CY71" s="865"/>
      <c r="CZ71" s="865"/>
      <c r="DA71" s="866"/>
      <c r="DB71" s="864"/>
      <c r="DC71" s="865"/>
      <c r="DD71" s="865"/>
      <c r="DE71" s="865"/>
      <c r="DF71" s="866"/>
      <c r="DG71" s="864"/>
      <c r="DH71" s="865"/>
      <c r="DI71" s="865"/>
      <c r="DJ71" s="865"/>
      <c r="DK71" s="866"/>
      <c r="DL71" s="864"/>
      <c r="DM71" s="865"/>
      <c r="DN71" s="865"/>
      <c r="DO71" s="865"/>
      <c r="DP71" s="866"/>
      <c r="DQ71" s="864"/>
      <c r="DR71" s="865"/>
      <c r="DS71" s="865"/>
      <c r="DT71" s="865"/>
      <c r="DU71" s="866"/>
      <c r="DV71" s="861"/>
      <c r="DW71" s="862"/>
      <c r="DX71" s="862"/>
      <c r="DY71" s="862"/>
      <c r="DZ71" s="863"/>
      <c r="EA71" s="218"/>
    </row>
    <row r="72" spans="1:131" ht="26.25" customHeight="1" x14ac:dyDescent="0.2">
      <c r="A72" s="226">
        <v>5</v>
      </c>
      <c r="B72" s="875" t="s">
        <v>556</v>
      </c>
      <c r="C72" s="876"/>
      <c r="D72" s="876"/>
      <c r="E72" s="876"/>
      <c r="F72" s="876"/>
      <c r="G72" s="876"/>
      <c r="H72" s="876"/>
      <c r="I72" s="876"/>
      <c r="J72" s="876"/>
      <c r="K72" s="876"/>
      <c r="L72" s="876"/>
      <c r="M72" s="876"/>
      <c r="N72" s="876"/>
      <c r="O72" s="876"/>
      <c r="P72" s="877"/>
      <c r="Q72" s="878">
        <v>687</v>
      </c>
      <c r="R72" s="832"/>
      <c r="S72" s="832"/>
      <c r="T72" s="832"/>
      <c r="U72" s="832"/>
      <c r="V72" s="832">
        <v>660</v>
      </c>
      <c r="W72" s="832"/>
      <c r="X72" s="832"/>
      <c r="Y72" s="832"/>
      <c r="Z72" s="832"/>
      <c r="AA72" s="832">
        <v>28</v>
      </c>
      <c r="AB72" s="832"/>
      <c r="AC72" s="832"/>
      <c r="AD72" s="832"/>
      <c r="AE72" s="832"/>
      <c r="AF72" s="832">
        <v>28</v>
      </c>
      <c r="AG72" s="832"/>
      <c r="AH72" s="832"/>
      <c r="AI72" s="832"/>
      <c r="AJ72" s="832"/>
      <c r="AK72" s="832" t="s">
        <v>560</v>
      </c>
      <c r="AL72" s="832"/>
      <c r="AM72" s="832"/>
      <c r="AN72" s="832"/>
      <c r="AO72" s="832"/>
      <c r="AP72" s="832">
        <v>284</v>
      </c>
      <c r="AQ72" s="832"/>
      <c r="AR72" s="832"/>
      <c r="AS72" s="832"/>
      <c r="AT72" s="832"/>
      <c r="AU72" s="832">
        <v>84</v>
      </c>
      <c r="AV72" s="832"/>
      <c r="AW72" s="832"/>
      <c r="AX72" s="832"/>
      <c r="AY72" s="832"/>
      <c r="AZ72" s="834"/>
      <c r="BA72" s="834"/>
      <c r="BB72" s="834"/>
      <c r="BC72" s="834"/>
      <c r="BD72" s="835"/>
      <c r="BE72" s="229"/>
      <c r="BF72" s="229"/>
      <c r="BG72" s="229"/>
      <c r="BH72" s="229"/>
      <c r="BI72" s="229"/>
      <c r="BJ72" s="229"/>
      <c r="BK72" s="229"/>
      <c r="BL72" s="229"/>
      <c r="BM72" s="229"/>
      <c r="BN72" s="229"/>
      <c r="BO72" s="229"/>
      <c r="BP72" s="229"/>
      <c r="BQ72" s="226">
        <v>66</v>
      </c>
      <c r="BR72" s="231"/>
      <c r="BS72" s="861"/>
      <c r="BT72" s="862"/>
      <c r="BU72" s="862"/>
      <c r="BV72" s="862"/>
      <c r="BW72" s="862"/>
      <c r="BX72" s="862"/>
      <c r="BY72" s="862"/>
      <c r="BZ72" s="862"/>
      <c r="CA72" s="862"/>
      <c r="CB72" s="862"/>
      <c r="CC72" s="862"/>
      <c r="CD72" s="862"/>
      <c r="CE72" s="862"/>
      <c r="CF72" s="862"/>
      <c r="CG72" s="867"/>
      <c r="CH72" s="864"/>
      <c r="CI72" s="865"/>
      <c r="CJ72" s="865"/>
      <c r="CK72" s="865"/>
      <c r="CL72" s="866"/>
      <c r="CM72" s="864"/>
      <c r="CN72" s="865"/>
      <c r="CO72" s="865"/>
      <c r="CP72" s="865"/>
      <c r="CQ72" s="866"/>
      <c r="CR72" s="864"/>
      <c r="CS72" s="865"/>
      <c r="CT72" s="865"/>
      <c r="CU72" s="865"/>
      <c r="CV72" s="866"/>
      <c r="CW72" s="864"/>
      <c r="CX72" s="865"/>
      <c r="CY72" s="865"/>
      <c r="CZ72" s="865"/>
      <c r="DA72" s="866"/>
      <c r="DB72" s="864"/>
      <c r="DC72" s="865"/>
      <c r="DD72" s="865"/>
      <c r="DE72" s="865"/>
      <c r="DF72" s="866"/>
      <c r="DG72" s="864"/>
      <c r="DH72" s="865"/>
      <c r="DI72" s="865"/>
      <c r="DJ72" s="865"/>
      <c r="DK72" s="866"/>
      <c r="DL72" s="864"/>
      <c r="DM72" s="865"/>
      <c r="DN72" s="865"/>
      <c r="DO72" s="865"/>
      <c r="DP72" s="866"/>
      <c r="DQ72" s="864"/>
      <c r="DR72" s="865"/>
      <c r="DS72" s="865"/>
      <c r="DT72" s="865"/>
      <c r="DU72" s="866"/>
      <c r="DV72" s="861"/>
      <c r="DW72" s="862"/>
      <c r="DX72" s="862"/>
      <c r="DY72" s="862"/>
      <c r="DZ72" s="863"/>
      <c r="EA72" s="218"/>
    </row>
    <row r="73" spans="1:131" ht="26.25" customHeight="1" x14ac:dyDescent="0.2">
      <c r="A73" s="226">
        <v>6</v>
      </c>
      <c r="B73" s="875" t="s">
        <v>557</v>
      </c>
      <c r="C73" s="876"/>
      <c r="D73" s="876"/>
      <c r="E73" s="876"/>
      <c r="F73" s="876"/>
      <c r="G73" s="876"/>
      <c r="H73" s="876"/>
      <c r="I73" s="876"/>
      <c r="J73" s="876"/>
      <c r="K73" s="876"/>
      <c r="L73" s="876"/>
      <c r="M73" s="876"/>
      <c r="N73" s="876"/>
      <c r="O73" s="876"/>
      <c r="P73" s="877"/>
      <c r="Q73" s="878">
        <v>632</v>
      </c>
      <c r="R73" s="832"/>
      <c r="S73" s="832"/>
      <c r="T73" s="832"/>
      <c r="U73" s="832"/>
      <c r="V73" s="832">
        <v>515</v>
      </c>
      <c r="W73" s="832"/>
      <c r="X73" s="832"/>
      <c r="Y73" s="832"/>
      <c r="Z73" s="832"/>
      <c r="AA73" s="832">
        <v>117</v>
      </c>
      <c r="AB73" s="832"/>
      <c r="AC73" s="832"/>
      <c r="AD73" s="832"/>
      <c r="AE73" s="832"/>
      <c r="AF73" s="832">
        <v>117</v>
      </c>
      <c r="AG73" s="832"/>
      <c r="AH73" s="832"/>
      <c r="AI73" s="832"/>
      <c r="AJ73" s="832"/>
      <c r="AK73" s="832" t="s">
        <v>560</v>
      </c>
      <c r="AL73" s="832"/>
      <c r="AM73" s="832"/>
      <c r="AN73" s="832"/>
      <c r="AO73" s="832"/>
      <c r="AP73" s="832" t="s">
        <v>560</v>
      </c>
      <c r="AQ73" s="832"/>
      <c r="AR73" s="832"/>
      <c r="AS73" s="832"/>
      <c r="AT73" s="832"/>
      <c r="AU73" s="832" t="s">
        <v>560</v>
      </c>
      <c r="AV73" s="832"/>
      <c r="AW73" s="832"/>
      <c r="AX73" s="832"/>
      <c r="AY73" s="832"/>
      <c r="AZ73" s="834"/>
      <c r="BA73" s="834"/>
      <c r="BB73" s="834"/>
      <c r="BC73" s="834"/>
      <c r="BD73" s="835"/>
      <c r="BE73" s="229"/>
      <c r="BF73" s="229"/>
      <c r="BG73" s="229"/>
      <c r="BH73" s="229"/>
      <c r="BI73" s="229"/>
      <c r="BJ73" s="229"/>
      <c r="BK73" s="229"/>
      <c r="BL73" s="229"/>
      <c r="BM73" s="229"/>
      <c r="BN73" s="229"/>
      <c r="BO73" s="229"/>
      <c r="BP73" s="229"/>
      <c r="BQ73" s="226">
        <v>67</v>
      </c>
      <c r="BR73" s="231"/>
      <c r="BS73" s="861"/>
      <c r="BT73" s="862"/>
      <c r="BU73" s="862"/>
      <c r="BV73" s="862"/>
      <c r="BW73" s="862"/>
      <c r="BX73" s="862"/>
      <c r="BY73" s="862"/>
      <c r="BZ73" s="862"/>
      <c r="CA73" s="862"/>
      <c r="CB73" s="862"/>
      <c r="CC73" s="862"/>
      <c r="CD73" s="862"/>
      <c r="CE73" s="862"/>
      <c r="CF73" s="862"/>
      <c r="CG73" s="867"/>
      <c r="CH73" s="864"/>
      <c r="CI73" s="865"/>
      <c r="CJ73" s="865"/>
      <c r="CK73" s="865"/>
      <c r="CL73" s="866"/>
      <c r="CM73" s="864"/>
      <c r="CN73" s="865"/>
      <c r="CO73" s="865"/>
      <c r="CP73" s="865"/>
      <c r="CQ73" s="866"/>
      <c r="CR73" s="864"/>
      <c r="CS73" s="865"/>
      <c r="CT73" s="865"/>
      <c r="CU73" s="865"/>
      <c r="CV73" s="866"/>
      <c r="CW73" s="864"/>
      <c r="CX73" s="865"/>
      <c r="CY73" s="865"/>
      <c r="CZ73" s="865"/>
      <c r="DA73" s="866"/>
      <c r="DB73" s="864"/>
      <c r="DC73" s="865"/>
      <c r="DD73" s="865"/>
      <c r="DE73" s="865"/>
      <c r="DF73" s="866"/>
      <c r="DG73" s="864"/>
      <c r="DH73" s="865"/>
      <c r="DI73" s="865"/>
      <c r="DJ73" s="865"/>
      <c r="DK73" s="866"/>
      <c r="DL73" s="864"/>
      <c r="DM73" s="865"/>
      <c r="DN73" s="865"/>
      <c r="DO73" s="865"/>
      <c r="DP73" s="866"/>
      <c r="DQ73" s="864"/>
      <c r="DR73" s="865"/>
      <c r="DS73" s="865"/>
      <c r="DT73" s="865"/>
      <c r="DU73" s="866"/>
      <c r="DV73" s="861"/>
      <c r="DW73" s="862"/>
      <c r="DX73" s="862"/>
      <c r="DY73" s="862"/>
      <c r="DZ73" s="863"/>
      <c r="EA73" s="218"/>
    </row>
    <row r="74" spans="1:131" ht="26.25" customHeight="1" x14ac:dyDescent="0.2">
      <c r="A74" s="226">
        <v>7</v>
      </c>
      <c r="B74" s="875" t="s">
        <v>558</v>
      </c>
      <c r="C74" s="876"/>
      <c r="D74" s="876"/>
      <c r="E74" s="876"/>
      <c r="F74" s="876"/>
      <c r="G74" s="876"/>
      <c r="H74" s="876"/>
      <c r="I74" s="876"/>
      <c r="J74" s="876"/>
      <c r="K74" s="876"/>
      <c r="L74" s="876"/>
      <c r="M74" s="876"/>
      <c r="N74" s="876"/>
      <c r="O74" s="876"/>
      <c r="P74" s="877"/>
      <c r="Q74" s="878">
        <v>310</v>
      </c>
      <c r="R74" s="832"/>
      <c r="S74" s="832"/>
      <c r="T74" s="832"/>
      <c r="U74" s="832"/>
      <c r="V74" s="832">
        <v>281</v>
      </c>
      <c r="W74" s="832"/>
      <c r="X74" s="832"/>
      <c r="Y74" s="832"/>
      <c r="Z74" s="832"/>
      <c r="AA74" s="832">
        <v>29</v>
      </c>
      <c r="AB74" s="832"/>
      <c r="AC74" s="832"/>
      <c r="AD74" s="832"/>
      <c r="AE74" s="832"/>
      <c r="AF74" s="832">
        <v>29</v>
      </c>
      <c r="AG74" s="832"/>
      <c r="AH74" s="832"/>
      <c r="AI74" s="832"/>
      <c r="AJ74" s="832"/>
      <c r="AK74" s="832" t="s">
        <v>560</v>
      </c>
      <c r="AL74" s="832"/>
      <c r="AM74" s="832"/>
      <c r="AN74" s="832"/>
      <c r="AO74" s="832"/>
      <c r="AP74" s="832" t="s">
        <v>560</v>
      </c>
      <c r="AQ74" s="832"/>
      <c r="AR74" s="832"/>
      <c r="AS74" s="832"/>
      <c r="AT74" s="832"/>
      <c r="AU74" s="832" t="s">
        <v>560</v>
      </c>
      <c r="AV74" s="832"/>
      <c r="AW74" s="832"/>
      <c r="AX74" s="832"/>
      <c r="AY74" s="832"/>
      <c r="AZ74" s="834"/>
      <c r="BA74" s="834"/>
      <c r="BB74" s="834"/>
      <c r="BC74" s="834"/>
      <c r="BD74" s="835"/>
      <c r="BE74" s="229"/>
      <c r="BF74" s="229"/>
      <c r="BG74" s="229"/>
      <c r="BH74" s="229"/>
      <c r="BI74" s="229"/>
      <c r="BJ74" s="229"/>
      <c r="BK74" s="229"/>
      <c r="BL74" s="229"/>
      <c r="BM74" s="229"/>
      <c r="BN74" s="229"/>
      <c r="BO74" s="229"/>
      <c r="BP74" s="229"/>
      <c r="BQ74" s="226">
        <v>68</v>
      </c>
      <c r="BR74" s="231"/>
      <c r="BS74" s="861"/>
      <c r="BT74" s="862"/>
      <c r="BU74" s="862"/>
      <c r="BV74" s="862"/>
      <c r="BW74" s="862"/>
      <c r="BX74" s="862"/>
      <c r="BY74" s="862"/>
      <c r="BZ74" s="862"/>
      <c r="CA74" s="862"/>
      <c r="CB74" s="862"/>
      <c r="CC74" s="862"/>
      <c r="CD74" s="862"/>
      <c r="CE74" s="862"/>
      <c r="CF74" s="862"/>
      <c r="CG74" s="867"/>
      <c r="CH74" s="864"/>
      <c r="CI74" s="865"/>
      <c r="CJ74" s="865"/>
      <c r="CK74" s="865"/>
      <c r="CL74" s="866"/>
      <c r="CM74" s="864"/>
      <c r="CN74" s="865"/>
      <c r="CO74" s="865"/>
      <c r="CP74" s="865"/>
      <c r="CQ74" s="866"/>
      <c r="CR74" s="864"/>
      <c r="CS74" s="865"/>
      <c r="CT74" s="865"/>
      <c r="CU74" s="865"/>
      <c r="CV74" s="866"/>
      <c r="CW74" s="864"/>
      <c r="CX74" s="865"/>
      <c r="CY74" s="865"/>
      <c r="CZ74" s="865"/>
      <c r="DA74" s="866"/>
      <c r="DB74" s="864"/>
      <c r="DC74" s="865"/>
      <c r="DD74" s="865"/>
      <c r="DE74" s="865"/>
      <c r="DF74" s="866"/>
      <c r="DG74" s="864"/>
      <c r="DH74" s="865"/>
      <c r="DI74" s="865"/>
      <c r="DJ74" s="865"/>
      <c r="DK74" s="866"/>
      <c r="DL74" s="864"/>
      <c r="DM74" s="865"/>
      <c r="DN74" s="865"/>
      <c r="DO74" s="865"/>
      <c r="DP74" s="866"/>
      <c r="DQ74" s="864"/>
      <c r="DR74" s="865"/>
      <c r="DS74" s="865"/>
      <c r="DT74" s="865"/>
      <c r="DU74" s="866"/>
      <c r="DV74" s="861"/>
      <c r="DW74" s="862"/>
      <c r="DX74" s="862"/>
      <c r="DY74" s="862"/>
      <c r="DZ74" s="863"/>
      <c r="EA74" s="218"/>
    </row>
    <row r="75" spans="1:131" ht="26.25" customHeight="1" x14ac:dyDescent="0.2">
      <c r="A75" s="226">
        <v>8</v>
      </c>
      <c r="B75" s="875" t="s">
        <v>559</v>
      </c>
      <c r="C75" s="876"/>
      <c r="D75" s="876"/>
      <c r="E75" s="876"/>
      <c r="F75" s="876"/>
      <c r="G75" s="876"/>
      <c r="H75" s="876"/>
      <c r="I75" s="876"/>
      <c r="J75" s="876"/>
      <c r="K75" s="876"/>
      <c r="L75" s="876"/>
      <c r="M75" s="876"/>
      <c r="N75" s="876"/>
      <c r="O75" s="876"/>
      <c r="P75" s="877"/>
      <c r="Q75" s="879">
        <v>304568</v>
      </c>
      <c r="R75" s="880"/>
      <c r="S75" s="880"/>
      <c r="T75" s="880"/>
      <c r="U75" s="836"/>
      <c r="V75" s="881">
        <v>293091</v>
      </c>
      <c r="W75" s="880"/>
      <c r="X75" s="880"/>
      <c r="Y75" s="880"/>
      <c r="Z75" s="836"/>
      <c r="AA75" s="881">
        <v>11478</v>
      </c>
      <c r="AB75" s="880"/>
      <c r="AC75" s="880"/>
      <c r="AD75" s="880"/>
      <c r="AE75" s="836"/>
      <c r="AF75" s="881">
        <v>11478</v>
      </c>
      <c r="AG75" s="880"/>
      <c r="AH75" s="880"/>
      <c r="AI75" s="880"/>
      <c r="AJ75" s="836"/>
      <c r="AK75" s="881" t="s">
        <v>560</v>
      </c>
      <c r="AL75" s="880"/>
      <c r="AM75" s="880"/>
      <c r="AN75" s="880"/>
      <c r="AO75" s="836"/>
      <c r="AP75" s="881" t="s">
        <v>560</v>
      </c>
      <c r="AQ75" s="880"/>
      <c r="AR75" s="880"/>
      <c r="AS75" s="880"/>
      <c r="AT75" s="836"/>
      <c r="AU75" s="881" t="s">
        <v>560</v>
      </c>
      <c r="AV75" s="880"/>
      <c r="AW75" s="880"/>
      <c r="AX75" s="880"/>
      <c r="AY75" s="836"/>
      <c r="AZ75" s="834"/>
      <c r="BA75" s="834"/>
      <c r="BB75" s="834"/>
      <c r="BC75" s="834"/>
      <c r="BD75" s="835"/>
      <c r="BE75" s="229"/>
      <c r="BF75" s="229"/>
      <c r="BG75" s="229"/>
      <c r="BH75" s="229"/>
      <c r="BI75" s="229"/>
      <c r="BJ75" s="229"/>
      <c r="BK75" s="229"/>
      <c r="BL75" s="229"/>
      <c r="BM75" s="229"/>
      <c r="BN75" s="229"/>
      <c r="BO75" s="229"/>
      <c r="BP75" s="229"/>
      <c r="BQ75" s="226">
        <v>69</v>
      </c>
      <c r="BR75" s="231"/>
      <c r="BS75" s="861"/>
      <c r="BT75" s="862"/>
      <c r="BU75" s="862"/>
      <c r="BV75" s="862"/>
      <c r="BW75" s="862"/>
      <c r="BX75" s="862"/>
      <c r="BY75" s="862"/>
      <c r="BZ75" s="862"/>
      <c r="CA75" s="862"/>
      <c r="CB75" s="862"/>
      <c r="CC75" s="862"/>
      <c r="CD75" s="862"/>
      <c r="CE75" s="862"/>
      <c r="CF75" s="862"/>
      <c r="CG75" s="867"/>
      <c r="CH75" s="864"/>
      <c r="CI75" s="865"/>
      <c r="CJ75" s="865"/>
      <c r="CK75" s="865"/>
      <c r="CL75" s="866"/>
      <c r="CM75" s="864"/>
      <c r="CN75" s="865"/>
      <c r="CO75" s="865"/>
      <c r="CP75" s="865"/>
      <c r="CQ75" s="866"/>
      <c r="CR75" s="864"/>
      <c r="CS75" s="865"/>
      <c r="CT75" s="865"/>
      <c r="CU75" s="865"/>
      <c r="CV75" s="866"/>
      <c r="CW75" s="864"/>
      <c r="CX75" s="865"/>
      <c r="CY75" s="865"/>
      <c r="CZ75" s="865"/>
      <c r="DA75" s="866"/>
      <c r="DB75" s="864"/>
      <c r="DC75" s="865"/>
      <c r="DD75" s="865"/>
      <c r="DE75" s="865"/>
      <c r="DF75" s="866"/>
      <c r="DG75" s="864"/>
      <c r="DH75" s="865"/>
      <c r="DI75" s="865"/>
      <c r="DJ75" s="865"/>
      <c r="DK75" s="866"/>
      <c r="DL75" s="864"/>
      <c r="DM75" s="865"/>
      <c r="DN75" s="865"/>
      <c r="DO75" s="865"/>
      <c r="DP75" s="866"/>
      <c r="DQ75" s="864"/>
      <c r="DR75" s="865"/>
      <c r="DS75" s="865"/>
      <c r="DT75" s="865"/>
      <c r="DU75" s="866"/>
      <c r="DV75" s="861"/>
      <c r="DW75" s="862"/>
      <c r="DX75" s="862"/>
      <c r="DY75" s="862"/>
      <c r="DZ75" s="863"/>
      <c r="EA75" s="218"/>
    </row>
    <row r="76" spans="1:131" ht="26.25" customHeight="1" x14ac:dyDescent="0.2">
      <c r="A76" s="226">
        <v>9</v>
      </c>
      <c r="B76" s="875"/>
      <c r="C76" s="876"/>
      <c r="D76" s="876"/>
      <c r="E76" s="876"/>
      <c r="F76" s="876"/>
      <c r="G76" s="876"/>
      <c r="H76" s="876"/>
      <c r="I76" s="876"/>
      <c r="J76" s="876"/>
      <c r="K76" s="876"/>
      <c r="L76" s="876"/>
      <c r="M76" s="876"/>
      <c r="N76" s="876"/>
      <c r="O76" s="876"/>
      <c r="P76" s="877"/>
      <c r="Q76" s="879"/>
      <c r="R76" s="880"/>
      <c r="S76" s="880"/>
      <c r="T76" s="880"/>
      <c r="U76" s="836"/>
      <c r="V76" s="881"/>
      <c r="W76" s="880"/>
      <c r="X76" s="880"/>
      <c r="Y76" s="880"/>
      <c r="Z76" s="836"/>
      <c r="AA76" s="881"/>
      <c r="AB76" s="880"/>
      <c r="AC76" s="880"/>
      <c r="AD76" s="880"/>
      <c r="AE76" s="836"/>
      <c r="AF76" s="881"/>
      <c r="AG76" s="880"/>
      <c r="AH76" s="880"/>
      <c r="AI76" s="880"/>
      <c r="AJ76" s="836"/>
      <c r="AK76" s="881"/>
      <c r="AL76" s="880"/>
      <c r="AM76" s="880"/>
      <c r="AN76" s="880"/>
      <c r="AO76" s="836"/>
      <c r="AP76" s="881"/>
      <c r="AQ76" s="880"/>
      <c r="AR76" s="880"/>
      <c r="AS76" s="880"/>
      <c r="AT76" s="836"/>
      <c r="AU76" s="881"/>
      <c r="AV76" s="880"/>
      <c r="AW76" s="880"/>
      <c r="AX76" s="880"/>
      <c r="AY76" s="836"/>
      <c r="AZ76" s="834"/>
      <c r="BA76" s="834"/>
      <c r="BB76" s="834"/>
      <c r="BC76" s="834"/>
      <c r="BD76" s="835"/>
      <c r="BE76" s="229"/>
      <c r="BF76" s="229"/>
      <c r="BG76" s="229"/>
      <c r="BH76" s="229"/>
      <c r="BI76" s="229"/>
      <c r="BJ76" s="229"/>
      <c r="BK76" s="229"/>
      <c r="BL76" s="229"/>
      <c r="BM76" s="229"/>
      <c r="BN76" s="229"/>
      <c r="BO76" s="229"/>
      <c r="BP76" s="229"/>
      <c r="BQ76" s="226">
        <v>70</v>
      </c>
      <c r="BR76" s="231"/>
      <c r="BS76" s="861"/>
      <c r="BT76" s="862"/>
      <c r="BU76" s="862"/>
      <c r="BV76" s="862"/>
      <c r="BW76" s="862"/>
      <c r="BX76" s="862"/>
      <c r="BY76" s="862"/>
      <c r="BZ76" s="862"/>
      <c r="CA76" s="862"/>
      <c r="CB76" s="862"/>
      <c r="CC76" s="862"/>
      <c r="CD76" s="862"/>
      <c r="CE76" s="862"/>
      <c r="CF76" s="862"/>
      <c r="CG76" s="867"/>
      <c r="CH76" s="864"/>
      <c r="CI76" s="865"/>
      <c r="CJ76" s="865"/>
      <c r="CK76" s="865"/>
      <c r="CL76" s="866"/>
      <c r="CM76" s="864"/>
      <c r="CN76" s="865"/>
      <c r="CO76" s="865"/>
      <c r="CP76" s="865"/>
      <c r="CQ76" s="866"/>
      <c r="CR76" s="864"/>
      <c r="CS76" s="865"/>
      <c r="CT76" s="865"/>
      <c r="CU76" s="865"/>
      <c r="CV76" s="866"/>
      <c r="CW76" s="864"/>
      <c r="CX76" s="865"/>
      <c r="CY76" s="865"/>
      <c r="CZ76" s="865"/>
      <c r="DA76" s="866"/>
      <c r="DB76" s="864"/>
      <c r="DC76" s="865"/>
      <c r="DD76" s="865"/>
      <c r="DE76" s="865"/>
      <c r="DF76" s="866"/>
      <c r="DG76" s="864"/>
      <c r="DH76" s="865"/>
      <c r="DI76" s="865"/>
      <c r="DJ76" s="865"/>
      <c r="DK76" s="866"/>
      <c r="DL76" s="864"/>
      <c r="DM76" s="865"/>
      <c r="DN76" s="865"/>
      <c r="DO76" s="865"/>
      <c r="DP76" s="866"/>
      <c r="DQ76" s="864"/>
      <c r="DR76" s="865"/>
      <c r="DS76" s="865"/>
      <c r="DT76" s="865"/>
      <c r="DU76" s="866"/>
      <c r="DV76" s="861"/>
      <c r="DW76" s="862"/>
      <c r="DX76" s="862"/>
      <c r="DY76" s="862"/>
      <c r="DZ76" s="863"/>
      <c r="EA76" s="218"/>
    </row>
    <row r="77" spans="1:131" ht="26.25" customHeight="1" x14ac:dyDescent="0.2">
      <c r="A77" s="226">
        <v>10</v>
      </c>
      <c r="B77" s="875"/>
      <c r="C77" s="876"/>
      <c r="D77" s="876"/>
      <c r="E77" s="876"/>
      <c r="F77" s="876"/>
      <c r="G77" s="876"/>
      <c r="H77" s="876"/>
      <c r="I77" s="876"/>
      <c r="J77" s="876"/>
      <c r="K77" s="876"/>
      <c r="L77" s="876"/>
      <c r="M77" s="876"/>
      <c r="N77" s="876"/>
      <c r="O77" s="876"/>
      <c r="P77" s="877"/>
      <c r="Q77" s="879"/>
      <c r="R77" s="880"/>
      <c r="S77" s="880"/>
      <c r="T77" s="880"/>
      <c r="U77" s="836"/>
      <c r="V77" s="881"/>
      <c r="W77" s="880"/>
      <c r="X77" s="880"/>
      <c r="Y77" s="880"/>
      <c r="Z77" s="836"/>
      <c r="AA77" s="881"/>
      <c r="AB77" s="880"/>
      <c r="AC77" s="880"/>
      <c r="AD77" s="880"/>
      <c r="AE77" s="836"/>
      <c r="AF77" s="881"/>
      <c r="AG77" s="880"/>
      <c r="AH77" s="880"/>
      <c r="AI77" s="880"/>
      <c r="AJ77" s="836"/>
      <c r="AK77" s="881"/>
      <c r="AL77" s="880"/>
      <c r="AM77" s="880"/>
      <c r="AN77" s="880"/>
      <c r="AO77" s="836"/>
      <c r="AP77" s="881"/>
      <c r="AQ77" s="880"/>
      <c r="AR77" s="880"/>
      <c r="AS77" s="880"/>
      <c r="AT77" s="836"/>
      <c r="AU77" s="881"/>
      <c r="AV77" s="880"/>
      <c r="AW77" s="880"/>
      <c r="AX77" s="880"/>
      <c r="AY77" s="836"/>
      <c r="AZ77" s="834"/>
      <c r="BA77" s="834"/>
      <c r="BB77" s="834"/>
      <c r="BC77" s="834"/>
      <c r="BD77" s="835"/>
      <c r="BE77" s="229"/>
      <c r="BF77" s="229"/>
      <c r="BG77" s="229"/>
      <c r="BH77" s="229"/>
      <c r="BI77" s="229"/>
      <c r="BJ77" s="229"/>
      <c r="BK77" s="229"/>
      <c r="BL77" s="229"/>
      <c r="BM77" s="229"/>
      <c r="BN77" s="229"/>
      <c r="BO77" s="229"/>
      <c r="BP77" s="229"/>
      <c r="BQ77" s="226">
        <v>71</v>
      </c>
      <c r="BR77" s="231"/>
      <c r="BS77" s="861"/>
      <c r="BT77" s="862"/>
      <c r="BU77" s="862"/>
      <c r="BV77" s="862"/>
      <c r="BW77" s="862"/>
      <c r="BX77" s="862"/>
      <c r="BY77" s="862"/>
      <c r="BZ77" s="862"/>
      <c r="CA77" s="862"/>
      <c r="CB77" s="862"/>
      <c r="CC77" s="862"/>
      <c r="CD77" s="862"/>
      <c r="CE77" s="862"/>
      <c r="CF77" s="862"/>
      <c r="CG77" s="867"/>
      <c r="CH77" s="864"/>
      <c r="CI77" s="865"/>
      <c r="CJ77" s="865"/>
      <c r="CK77" s="865"/>
      <c r="CL77" s="866"/>
      <c r="CM77" s="864"/>
      <c r="CN77" s="865"/>
      <c r="CO77" s="865"/>
      <c r="CP77" s="865"/>
      <c r="CQ77" s="866"/>
      <c r="CR77" s="864"/>
      <c r="CS77" s="865"/>
      <c r="CT77" s="865"/>
      <c r="CU77" s="865"/>
      <c r="CV77" s="866"/>
      <c r="CW77" s="864"/>
      <c r="CX77" s="865"/>
      <c r="CY77" s="865"/>
      <c r="CZ77" s="865"/>
      <c r="DA77" s="866"/>
      <c r="DB77" s="864"/>
      <c r="DC77" s="865"/>
      <c r="DD77" s="865"/>
      <c r="DE77" s="865"/>
      <c r="DF77" s="866"/>
      <c r="DG77" s="864"/>
      <c r="DH77" s="865"/>
      <c r="DI77" s="865"/>
      <c r="DJ77" s="865"/>
      <c r="DK77" s="866"/>
      <c r="DL77" s="864"/>
      <c r="DM77" s="865"/>
      <c r="DN77" s="865"/>
      <c r="DO77" s="865"/>
      <c r="DP77" s="866"/>
      <c r="DQ77" s="864"/>
      <c r="DR77" s="865"/>
      <c r="DS77" s="865"/>
      <c r="DT77" s="865"/>
      <c r="DU77" s="866"/>
      <c r="DV77" s="861"/>
      <c r="DW77" s="862"/>
      <c r="DX77" s="862"/>
      <c r="DY77" s="862"/>
      <c r="DZ77" s="863"/>
      <c r="EA77" s="218"/>
    </row>
    <row r="78" spans="1:131" ht="26.25" customHeight="1" x14ac:dyDescent="0.2">
      <c r="A78" s="226">
        <v>11</v>
      </c>
      <c r="B78" s="875"/>
      <c r="C78" s="876"/>
      <c r="D78" s="876"/>
      <c r="E78" s="876"/>
      <c r="F78" s="876"/>
      <c r="G78" s="876"/>
      <c r="H78" s="876"/>
      <c r="I78" s="876"/>
      <c r="J78" s="876"/>
      <c r="K78" s="876"/>
      <c r="L78" s="876"/>
      <c r="M78" s="876"/>
      <c r="N78" s="876"/>
      <c r="O78" s="876"/>
      <c r="P78" s="877"/>
      <c r="Q78" s="878"/>
      <c r="R78" s="832"/>
      <c r="S78" s="832"/>
      <c r="T78" s="832"/>
      <c r="U78" s="832"/>
      <c r="V78" s="832"/>
      <c r="W78" s="832"/>
      <c r="X78" s="832"/>
      <c r="Y78" s="832"/>
      <c r="Z78" s="832"/>
      <c r="AA78" s="832"/>
      <c r="AB78" s="832"/>
      <c r="AC78" s="832"/>
      <c r="AD78" s="832"/>
      <c r="AE78" s="832"/>
      <c r="AF78" s="832"/>
      <c r="AG78" s="832"/>
      <c r="AH78" s="832"/>
      <c r="AI78" s="832"/>
      <c r="AJ78" s="832"/>
      <c r="AK78" s="832"/>
      <c r="AL78" s="832"/>
      <c r="AM78" s="832"/>
      <c r="AN78" s="832"/>
      <c r="AO78" s="832"/>
      <c r="AP78" s="832"/>
      <c r="AQ78" s="832"/>
      <c r="AR78" s="832"/>
      <c r="AS78" s="832"/>
      <c r="AT78" s="832"/>
      <c r="AU78" s="832"/>
      <c r="AV78" s="832"/>
      <c r="AW78" s="832"/>
      <c r="AX78" s="832"/>
      <c r="AY78" s="832"/>
      <c r="AZ78" s="834"/>
      <c r="BA78" s="834"/>
      <c r="BB78" s="834"/>
      <c r="BC78" s="834"/>
      <c r="BD78" s="835"/>
      <c r="BE78" s="229"/>
      <c r="BF78" s="229"/>
      <c r="BG78" s="229"/>
      <c r="BH78" s="229"/>
      <c r="BI78" s="229"/>
      <c r="BJ78" s="218"/>
      <c r="BK78" s="218"/>
      <c r="BL78" s="218"/>
      <c r="BM78" s="218"/>
      <c r="BN78" s="218"/>
      <c r="BO78" s="229"/>
      <c r="BP78" s="229"/>
      <c r="BQ78" s="226">
        <v>72</v>
      </c>
      <c r="BR78" s="231"/>
      <c r="BS78" s="861"/>
      <c r="BT78" s="862"/>
      <c r="BU78" s="862"/>
      <c r="BV78" s="862"/>
      <c r="BW78" s="862"/>
      <c r="BX78" s="862"/>
      <c r="BY78" s="862"/>
      <c r="BZ78" s="862"/>
      <c r="CA78" s="862"/>
      <c r="CB78" s="862"/>
      <c r="CC78" s="862"/>
      <c r="CD78" s="862"/>
      <c r="CE78" s="862"/>
      <c r="CF78" s="862"/>
      <c r="CG78" s="867"/>
      <c r="CH78" s="864"/>
      <c r="CI78" s="865"/>
      <c r="CJ78" s="865"/>
      <c r="CK78" s="865"/>
      <c r="CL78" s="866"/>
      <c r="CM78" s="864"/>
      <c r="CN78" s="865"/>
      <c r="CO78" s="865"/>
      <c r="CP78" s="865"/>
      <c r="CQ78" s="866"/>
      <c r="CR78" s="864"/>
      <c r="CS78" s="865"/>
      <c r="CT78" s="865"/>
      <c r="CU78" s="865"/>
      <c r="CV78" s="866"/>
      <c r="CW78" s="864"/>
      <c r="CX78" s="865"/>
      <c r="CY78" s="865"/>
      <c r="CZ78" s="865"/>
      <c r="DA78" s="866"/>
      <c r="DB78" s="864"/>
      <c r="DC78" s="865"/>
      <c r="DD78" s="865"/>
      <c r="DE78" s="865"/>
      <c r="DF78" s="866"/>
      <c r="DG78" s="864"/>
      <c r="DH78" s="865"/>
      <c r="DI78" s="865"/>
      <c r="DJ78" s="865"/>
      <c r="DK78" s="866"/>
      <c r="DL78" s="864"/>
      <c r="DM78" s="865"/>
      <c r="DN78" s="865"/>
      <c r="DO78" s="865"/>
      <c r="DP78" s="866"/>
      <c r="DQ78" s="864"/>
      <c r="DR78" s="865"/>
      <c r="DS78" s="865"/>
      <c r="DT78" s="865"/>
      <c r="DU78" s="866"/>
      <c r="DV78" s="861"/>
      <c r="DW78" s="862"/>
      <c r="DX78" s="862"/>
      <c r="DY78" s="862"/>
      <c r="DZ78" s="863"/>
      <c r="EA78" s="218"/>
    </row>
    <row r="79" spans="1:131" ht="26.25" customHeight="1" x14ac:dyDescent="0.2">
      <c r="A79" s="226">
        <v>12</v>
      </c>
      <c r="B79" s="875"/>
      <c r="C79" s="876"/>
      <c r="D79" s="876"/>
      <c r="E79" s="876"/>
      <c r="F79" s="876"/>
      <c r="G79" s="876"/>
      <c r="H79" s="876"/>
      <c r="I79" s="876"/>
      <c r="J79" s="876"/>
      <c r="K79" s="876"/>
      <c r="L79" s="876"/>
      <c r="M79" s="876"/>
      <c r="N79" s="876"/>
      <c r="O79" s="876"/>
      <c r="P79" s="877"/>
      <c r="Q79" s="878"/>
      <c r="R79" s="832"/>
      <c r="S79" s="832"/>
      <c r="T79" s="832"/>
      <c r="U79" s="832"/>
      <c r="V79" s="832"/>
      <c r="W79" s="832"/>
      <c r="X79" s="832"/>
      <c r="Y79" s="832"/>
      <c r="Z79" s="832"/>
      <c r="AA79" s="832"/>
      <c r="AB79" s="832"/>
      <c r="AC79" s="832"/>
      <c r="AD79" s="832"/>
      <c r="AE79" s="832"/>
      <c r="AF79" s="832"/>
      <c r="AG79" s="832"/>
      <c r="AH79" s="832"/>
      <c r="AI79" s="832"/>
      <c r="AJ79" s="832"/>
      <c r="AK79" s="832"/>
      <c r="AL79" s="832"/>
      <c r="AM79" s="832"/>
      <c r="AN79" s="832"/>
      <c r="AO79" s="832"/>
      <c r="AP79" s="832"/>
      <c r="AQ79" s="832"/>
      <c r="AR79" s="832"/>
      <c r="AS79" s="832"/>
      <c r="AT79" s="832"/>
      <c r="AU79" s="832"/>
      <c r="AV79" s="832"/>
      <c r="AW79" s="832"/>
      <c r="AX79" s="832"/>
      <c r="AY79" s="832"/>
      <c r="AZ79" s="834"/>
      <c r="BA79" s="834"/>
      <c r="BB79" s="834"/>
      <c r="BC79" s="834"/>
      <c r="BD79" s="835"/>
      <c r="BE79" s="229"/>
      <c r="BF79" s="229"/>
      <c r="BG79" s="229"/>
      <c r="BH79" s="229"/>
      <c r="BI79" s="229"/>
      <c r="BJ79" s="218"/>
      <c r="BK79" s="218"/>
      <c r="BL79" s="218"/>
      <c r="BM79" s="218"/>
      <c r="BN79" s="218"/>
      <c r="BO79" s="229"/>
      <c r="BP79" s="229"/>
      <c r="BQ79" s="226">
        <v>73</v>
      </c>
      <c r="BR79" s="231"/>
      <c r="BS79" s="861"/>
      <c r="BT79" s="862"/>
      <c r="BU79" s="862"/>
      <c r="BV79" s="862"/>
      <c r="BW79" s="862"/>
      <c r="BX79" s="862"/>
      <c r="BY79" s="862"/>
      <c r="BZ79" s="862"/>
      <c r="CA79" s="862"/>
      <c r="CB79" s="862"/>
      <c r="CC79" s="862"/>
      <c r="CD79" s="862"/>
      <c r="CE79" s="862"/>
      <c r="CF79" s="862"/>
      <c r="CG79" s="867"/>
      <c r="CH79" s="864"/>
      <c r="CI79" s="865"/>
      <c r="CJ79" s="865"/>
      <c r="CK79" s="865"/>
      <c r="CL79" s="866"/>
      <c r="CM79" s="864"/>
      <c r="CN79" s="865"/>
      <c r="CO79" s="865"/>
      <c r="CP79" s="865"/>
      <c r="CQ79" s="866"/>
      <c r="CR79" s="864"/>
      <c r="CS79" s="865"/>
      <c r="CT79" s="865"/>
      <c r="CU79" s="865"/>
      <c r="CV79" s="866"/>
      <c r="CW79" s="864"/>
      <c r="CX79" s="865"/>
      <c r="CY79" s="865"/>
      <c r="CZ79" s="865"/>
      <c r="DA79" s="866"/>
      <c r="DB79" s="864"/>
      <c r="DC79" s="865"/>
      <c r="DD79" s="865"/>
      <c r="DE79" s="865"/>
      <c r="DF79" s="866"/>
      <c r="DG79" s="864"/>
      <c r="DH79" s="865"/>
      <c r="DI79" s="865"/>
      <c r="DJ79" s="865"/>
      <c r="DK79" s="866"/>
      <c r="DL79" s="864"/>
      <c r="DM79" s="865"/>
      <c r="DN79" s="865"/>
      <c r="DO79" s="865"/>
      <c r="DP79" s="866"/>
      <c r="DQ79" s="864"/>
      <c r="DR79" s="865"/>
      <c r="DS79" s="865"/>
      <c r="DT79" s="865"/>
      <c r="DU79" s="866"/>
      <c r="DV79" s="861"/>
      <c r="DW79" s="862"/>
      <c r="DX79" s="862"/>
      <c r="DY79" s="862"/>
      <c r="DZ79" s="863"/>
      <c r="EA79" s="218"/>
    </row>
    <row r="80" spans="1:131" ht="26.25" customHeight="1" x14ac:dyDescent="0.2">
      <c r="A80" s="226">
        <v>13</v>
      </c>
      <c r="B80" s="875"/>
      <c r="C80" s="876"/>
      <c r="D80" s="876"/>
      <c r="E80" s="876"/>
      <c r="F80" s="876"/>
      <c r="G80" s="876"/>
      <c r="H80" s="876"/>
      <c r="I80" s="876"/>
      <c r="J80" s="876"/>
      <c r="K80" s="876"/>
      <c r="L80" s="876"/>
      <c r="M80" s="876"/>
      <c r="N80" s="876"/>
      <c r="O80" s="876"/>
      <c r="P80" s="877"/>
      <c r="Q80" s="878"/>
      <c r="R80" s="832"/>
      <c r="S80" s="832"/>
      <c r="T80" s="832"/>
      <c r="U80" s="832"/>
      <c r="V80" s="832"/>
      <c r="W80" s="832"/>
      <c r="X80" s="832"/>
      <c r="Y80" s="832"/>
      <c r="Z80" s="832"/>
      <c r="AA80" s="832"/>
      <c r="AB80" s="832"/>
      <c r="AC80" s="832"/>
      <c r="AD80" s="832"/>
      <c r="AE80" s="832"/>
      <c r="AF80" s="832"/>
      <c r="AG80" s="832"/>
      <c r="AH80" s="832"/>
      <c r="AI80" s="832"/>
      <c r="AJ80" s="832"/>
      <c r="AK80" s="832"/>
      <c r="AL80" s="832"/>
      <c r="AM80" s="832"/>
      <c r="AN80" s="832"/>
      <c r="AO80" s="832"/>
      <c r="AP80" s="832"/>
      <c r="AQ80" s="832"/>
      <c r="AR80" s="832"/>
      <c r="AS80" s="832"/>
      <c r="AT80" s="832"/>
      <c r="AU80" s="832"/>
      <c r="AV80" s="832"/>
      <c r="AW80" s="832"/>
      <c r="AX80" s="832"/>
      <c r="AY80" s="832"/>
      <c r="AZ80" s="834"/>
      <c r="BA80" s="834"/>
      <c r="BB80" s="834"/>
      <c r="BC80" s="834"/>
      <c r="BD80" s="835"/>
      <c r="BE80" s="229"/>
      <c r="BF80" s="229"/>
      <c r="BG80" s="229"/>
      <c r="BH80" s="229"/>
      <c r="BI80" s="229"/>
      <c r="BJ80" s="229"/>
      <c r="BK80" s="229"/>
      <c r="BL80" s="229"/>
      <c r="BM80" s="229"/>
      <c r="BN80" s="229"/>
      <c r="BO80" s="229"/>
      <c r="BP80" s="229"/>
      <c r="BQ80" s="226">
        <v>74</v>
      </c>
      <c r="BR80" s="231"/>
      <c r="BS80" s="861"/>
      <c r="BT80" s="862"/>
      <c r="BU80" s="862"/>
      <c r="BV80" s="862"/>
      <c r="BW80" s="862"/>
      <c r="BX80" s="862"/>
      <c r="BY80" s="862"/>
      <c r="BZ80" s="862"/>
      <c r="CA80" s="862"/>
      <c r="CB80" s="862"/>
      <c r="CC80" s="862"/>
      <c r="CD80" s="862"/>
      <c r="CE80" s="862"/>
      <c r="CF80" s="862"/>
      <c r="CG80" s="867"/>
      <c r="CH80" s="864"/>
      <c r="CI80" s="865"/>
      <c r="CJ80" s="865"/>
      <c r="CK80" s="865"/>
      <c r="CL80" s="866"/>
      <c r="CM80" s="864"/>
      <c r="CN80" s="865"/>
      <c r="CO80" s="865"/>
      <c r="CP80" s="865"/>
      <c r="CQ80" s="866"/>
      <c r="CR80" s="864"/>
      <c r="CS80" s="865"/>
      <c r="CT80" s="865"/>
      <c r="CU80" s="865"/>
      <c r="CV80" s="866"/>
      <c r="CW80" s="864"/>
      <c r="CX80" s="865"/>
      <c r="CY80" s="865"/>
      <c r="CZ80" s="865"/>
      <c r="DA80" s="866"/>
      <c r="DB80" s="864"/>
      <c r="DC80" s="865"/>
      <c r="DD80" s="865"/>
      <c r="DE80" s="865"/>
      <c r="DF80" s="866"/>
      <c r="DG80" s="864"/>
      <c r="DH80" s="865"/>
      <c r="DI80" s="865"/>
      <c r="DJ80" s="865"/>
      <c r="DK80" s="866"/>
      <c r="DL80" s="864"/>
      <c r="DM80" s="865"/>
      <c r="DN80" s="865"/>
      <c r="DO80" s="865"/>
      <c r="DP80" s="866"/>
      <c r="DQ80" s="864"/>
      <c r="DR80" s="865"/>
      <c r="DS80" s="865"/>
      <c r="DT80" s="865"/>
      <c r="DU80" s="866"/>
      <c r="DV80" s="861"/>
      <c r="DW80" s="862"/>
      <c r="DX80" s="862"/>
      <c r="DY80" s="862"/>
      <c r="DZ80" s="863"/>
      <c r="EA80" s="218"/>
    </row>
    <row r="81" spans="1:131" ht="26.25" customHeight="1" x14ac:dyDescent="0.2">
      <c r="A81" s="226">
        <v>14</v>
      </c>
      <c r="B81" s="875"/>
      <c r="C81" s="876"/>
      <c r="D81" s="876"/>
      <c r="E81" s="876"/>
      <c r="F81" s="876"/>
      <c r="G81" s="876"/>
      <c r="H81" s="876"/>
      <c r="I81" s="876"/>
      <c r="J81" s="876"/>
      <c r="K81" s="876"/>
      <c r="L81" s="876"/>
      <c r="M81" s="876"/>
      <c r="N81" s="876"/>
      <c r="O81" s="876"/>
      <c r="P81" s="877"/>
      <c r="Q81" s="878"/>
      <c r="R81" s="832"/>
      <c r="S81" s="832"/>
      <c r="T81" s="832"/>
      <c r="U81" s="832"/>
      <c r="V81" s="832"/>
      <c r="W81" s="832"/>
      <c r="X81" s="832"/>
      <c r="Y81" s="832"/>
      <c r="Z81" s="832"/>
      <c r="AA81" s="832"/>
      <c r="AB81" s="832"/>
      <c r="AC81" s="832"/>
      <c r="AD81" s="832"/>
      <c r="AE81" s="832"/>
      <c r="AF81" s="832"/>
      <c r="AG81" s="832"/>
      <c r="AH81" s="832"/>
      <c r="AI81" s="832"/>
      <c r="AJ81" s="832"/>
      <c r="AK81" s="832"/>
      <c r="AL81" s="832"/>
      <c r="AM81" s="832"/>
      <c r="AN81" s="832"/>
      <c r="AO81" s="832"/>
      <c r="AP81" s="832"/>
      <c r="AQ81" s="832"/>
      <c r="AR81" s="832"/>
      <c r="AS81" s="832"/>
      <c r="AT81" s="832"/>
      <c r="AU81" s="832"/>
      <c r="AV81" s="832"/>
      <c r="AW81" s="832"/>
      <c r="AX81" s="832"/>
      <c r="AY81" s="832"/>
      <c r="AZ81" s="834"/>
      <c r="BA81" s="834"/>
      <c r="BB81" s="834"/>
      <c r="BC81" s="834"/>
      <c r="BD81" s="835"/>
      <c r="BE81" s="229"/>
      <c r="BF81" s="229"/>
      <c r="BG81" s="229"/>
      <c r="BH81" s="229"/>
      <c r="BI81" s="229"/>
      <c r="BJ81" s="229"/>
      <c r="BK81" s="229"/>
      <c r="BL81" s="229"/>
      <c r="BM81" s="229"/>
      <c r="BN81" s="229"/>
      <c r="BO81" s="229"/>
      <c r="BP81" s="229"/>
      <c r="BQ81" s="226">
        <v>75</v>
      </c>
      <c r="BR81" s="231"/>
      <c r="BS81" s="861"/>
      <c r="BT81" s="862"/>
      <c r="BU81" s="862"/>
      <c r="BV81" s="862"/>
      <c r="BW81" s="862"/>
      <c r="BX81" s="862"/>
      <c r="BY81" s="862"/>
      <c r="BZ81" s="862"/>
      <c r="CA81" s="862"/>
      <c r="CB81" s="862"/>
      <c r="CC81" s="862"/>
      <c r="CD81" s="862"/>
      <c r="CE81" s="862"/>
      <c r="CF81" s="862"/>
      <c r="CG81" s="867"/>
      <c r="CH81" s="864"/>
      <c r="CI81" s="865"/>
      <c r="CJ81" s="865"/>
      <c r="CK81" s="865"/>
      <c r="CL81" s="866"/>
      <c r="CM81" s="864"/>
      <c r="CN81" s="865"/>
      <c r="CO81" s="865"/>
      <c r="CP81" s="865"/>
      <c r="CQ81" s="866"/>
      <c r="CR81" s="864"/>
      <c r="CS81" s="865"/>
      <c r="CT81" s="865"/>
      <c r="CU81" s="865"/>
      <c r="CV81" s="866"/>
      <c r="CW81" s="864"/>
      <c r="CX81" s="865"/>
      <c r="CY81" s="865"/>
      <c r="CZ81" s="865"/>
      <c r="DA81" s="866"/>
      <c r="DB81" s="864"/>
      <c r="DC81" s="865"/>
      <c r="DD81" s="865"/>
      <c r="DE81" s="865"/>
      <c r="DF81" s="866"/>
      <c r="DG81" s="864"/>
      <c r="DH81" s="865"/>
      <c r="DI81" s="865"/>
      <c r="DJ81" s="865"/>
      <c r="DK81" s="866"/>
      <c r="DL81" s="864"/>
      <c r="DM81" s="865"/>
      <c r="DN81" s="865"/>
      <c r="DO81" s="865"/>
      <c r="DP81" s="866"/>
      <c r="DQ81" s="864"/>
      <c r="DR81" s="865"/>
      <c r="DS81" s="865"/>
      <c r="DT81" s="865"/>
      <c r="DU81" s="866"/>
      <c r="DV81" s="861"/>
      <c r="DW81" s="862"/>
      <c r="DX81" s="862"/>
      <c r="DY81" s="862"/>
      <c r="DZ81" s="863"/>
      <c r="EA81" s="218"/>
    </row>
    <row r="82" spans="1:131" ht="26.25" customHeight="1" x14ac:dyDescent="0.2">
      <c r="A82" s="226">
        <v>15</v>
      </c>
      <c r="B82" s="875"/>
      <c r="C82" s="876"/>
      <c r="D82" s="876"/>
      <c r="E82" s="876"/>
      <c r="F82" s="876"/>
      <c r="G82" s="876"/>
      <c r="H82" s="876"/>
      <c r="I82" s="876"/>
      <c r="J82" s="876"/>
      <c r="K82" s="876"/>
      <c r="L82" s="876"/>
      <c r="M82" s="876"/>
      <c r="N82" s="876"/>
      <c r="O82" s="876"/>
      <c r="P82" s="877"/>
      <c r="Q82" s="878"/>
      <c r="R82" s="832"/>
      <c r="S82" s="832"/>
      <c r="T82" s="832"/>
      <c r="U82" s="832"/>
      <c r="V82" s="832"/>
      <c r="W82" s="832"/>
      <c r="X82" s="832"/>
      <c r="Y82" s="832"/>
      <c r="Z82" s="832"/>
      <c r="AA82" s="832"/>
      <c r="AB82" s="832"/>
      <c r="AC82" s="832"/>
      <c r="AD82" s="832"/>
      <c r="AE82" s="832"/>
      <c r="AF82" s="832"/>
      <c r="AG82" s="832"/>
      <c r="AH82" s="832"/>
      <c r="AI82" s="832"/>
      <c r="AJ82" s="832"/>
      <c r="AK82" s="832"/>
      <c r="AL82" s="832"/>
      <c r="AM82" s="832"/>
      <c r="AN82" s="832"/>
      <c r="AO82" s="832"/>
      <c r="AP82" s="832"/>
      <c r="AQ82" s="832"/>
      <c r="AR82" s="832"/>
      <c r="AS82" s="832"/>
      <c r="AT82" s="832"/>
      <c r="AU82" s="832"/>
      <c r="AV82" s="832"/>
      <c r="AW82" s="832"/>
      <c r="AX82" s="832"/>
      <c r="AY82" s="832"/>
      <c r="AZ82" s="834"/>
      <c r="BA82" s="834"/>
      <c r="BB82" s="834"/>
      <c r="BC82" s="834"/>
      <c r="BD82" s="835"/>
      <c r="BE82" s="229"/>
      <c r="BF82" s="229"/>
      <c r="BG82" s="229"/>
      <c r="BH82" s="229"/>
      <c r="BI82" s="229"/>
      <c r="BJ82" s="229"/>
      <c r="BK82" s="229"/>
      <c r="BL82" s="229"/>
      <c r="BM82" s="229"/>
      <c r="BN82" s="229"/>
      <c r="BO82" s="229"/>
      <c r="BP82" s="229"/>
      <c r="BQ82" s="226">
        <v>76</v>
      </c>
      <c r="BR82" s="231"/>
      <c r="BS82" s="861"/>
      <c r="BT82" s="862"/>
      <c r="BU82" s="862"/>
      <c r="BV82" s="862"/>
      <c r="BW82" s="862"/>
      <c r="BX82" s="862"/>
      <c r="BY82" s="862"/>
      <c r="BZ82" s="862"/>
      <c r="CA82" s="862"/>
      <c r="CB82" s="862"/>
      <c r="CC82" s="862"/>
      <c r="CD82" s="862"/>
      <c r="CE82" s="862"/>
      <c r="CF82" s="862"/>
      <c r="CG82" s="867"/>
      <c r="CH82" s="864"/>
      <c r="CI82" s="865"/>
      <c r="CJ82" s="865"/>
      <c r="CK82" s="865"/>
      <c r="CL82" s="866"/>
      <c r="CM82" s="864"/>
      <c r="CN82" s="865"/>
      <c r="CO82" s="865"/>
      <c r="CP82" s="865"/>
      <c r="CQ82" s="866"/>
      <c r="CR82" s="864"/>
      <c r="CS82" s="865"/>
      <c r="CT82" s="865"/>
      <c r="CU82" s="865"/>
      <c r="CV82" s="866"/>
      <c r="CW82" s="864"/>
      <c r="CX82" s="865"/>
      <c r="CY82" s="865"/>
      <c r="CZ82" s="865"/>
      <c r="DA82" s="866"/>
      <c r="DB82" s="864"/>
      <c r="DC82" s="865"/>
      <c r="DD82" s="865"/>
      <c r="DE82" s="865"/>
      <c r="DF82" s="866"/>
      <c r="DG82" s="864"/>
      <c r="DH82" s="865"/>
      <c r="DI82" s="865"/>
      <c r="DJ82" s="865"/>
      <c r="DK82" s="866"/>
      <c r="DL82" s="864"/>
      <c r="DM82" s="865"/>
      <c r="DN82" s="865"/>
      <c r="DO82" s="865"/>
      <c r="DP82" s="866"/>
      <c r="DQ82" s="864"/>
      <c r="DR82" s="865"/>
      <c r="DS82" s="865"/>
      <c r="DT82" s="865"/>
      <c r="DU82" s="866"/>
      <c r="DV82" s="861"/>
      <c r="DW82" s="862"/>
      <c r="DX82" s="862"/>
      <c r="DY82" s="862"/>
      <c r="DZ82" s="863"/>
      <c r="EA82" s="218"/>
    </row>
    <row r="83" spans="1:131" ht="26.25" customHeight="1" x14ac:dyDescent="0.2">
      <c r="A83" s="226">
        <v>16</v>
      </c>
      <c r="B83" s="875"/>
      <c r="C83" s="876"/>
      <c r="D83" s="876"/>
      <c r="E83" s="876"/>
      <c r="F83" s="876"/>
      <c r="G83" s="876"/>
      <c r="H83" s="876"/>
      <c r="I83" s="876"/>
      <c r="J83" s="876"/>
      <c r="K83" s="876"/>
      <c r="L83" s="876"/>
      <c r="M83" s="876"/>
      <c r="N83" s="876"/>
      <c r="O83" s="876"/>
      <c r="P83" s="877"/>
      <c r="Q83" s="878"/>
      <c r="R83" s="832"/>
      <c r="S83" s="832"/>
      <c r="T83" s="832"/>
      <c r="U83" s="832"/>
      <c r="V83" s="832"/>
      <c r="W83" s="832"/>
      <c r="X83" s="832"/>
      <c r="Y83" s="832"/>
      <c r="Z83" s="832"/>
      <c r="AA83" s="832"/>
      <c r="AB83" s="832"/>
      <c r="AC83" s="832"/>
      <c r="AD83" s="832"/>
      <c r="AE83" s="832"/>
      <c r="AF83" s="832"/>
      <c r="AG83" s="832"/>
      <c r="AH83" s="832"/>
      <c r="AI83" s="832"/>
      <c r="AJ83" s="832"/>
      <c r="AK83" s="832"/>
      <c r="AL83" s="832"/>
      <c r="AM83" s="832"/>
      <c r="AN83" s="832"/>
      <c r="AO83" s="832"/>
      <c r="AP83" s="832"/>
      <c r="AQ83" s="832"/>
      <c r="AR83" s="832"/>
      <c r="AS83" s="832"/>
      <c r="AT83" s="832"/>
      <c r="AU83" s="832"/>
      <c r="AV83" s="832"/>
      <c r="AW83" s="832"/>
      <c r="AX83" s="832"/>
      <c r="AY83" s="832"/>
      <c r="AZ83" s="834"/>
      <c r="BA83" s="834"/>
      <c r="BB83" s="834"/>
      <c r="BC83" s="834"/>
      <c r="BD83" s="835"/>
      <c r="BE83" s="229"/>
      <c r="BF83" s="229"/>
      <c r="BG83" s="229"/>
      <c r="BH83" s="229"/>
      <c r="BI83" s="229"/>
      <c r="BJ83" s="229"/>
      <c r="BK83" s="229"/>
      <c r="BL83" s="229"/>
      <c r="BM83" s="229"/>
      <c r="BN83" s="229"/>
      <c r="BO83" s="229"/>
      <c r="BP83" s="229"/>
      <c r="BQ83" s="226">
        <v>77</v>
      </c>
      <c r="BR83" s="231"/>
      <c r="BS83" s="861"/>
      <c r="BT83" s="862"/>
      <c r="BU83" s="862"/>
      <c r="BV83" s="862"/>
      <c r="BW83" s="862"/>
      <c r="BX83" s="862"/>
      <c r="BY83" s="862"/>
      <c r="BZ83" s="862"/>
      <c r="CA83" s="862"/>
      <c r="CB83" s="862"/>
      <c r="CC83" s="862"/>
      <c r="CD83" s="862"/>
      <c r="CE83" s="862"/>
      <c r="CF83" s="862"/>
      <c r="CG83" s="867"/>
      <c r="CH83" s="864"/>
      <c r="CI83" s="865"/>
      <c r="CJ83" s="865"/>
      <c r="CK83" s="865"/>
      <c r="CL83" s="866"/>
      <c r="CM83" s="864"/>
      <c r="CN83" s="865"/>
      <c r="CO83" s="865"/>
      <c r="CP83" s="865"/>
      <c r="CQ83" s="866"/>
      <c r="CR83" s="864"/>
      <c r="CS83" s="865"/>
      <c r="CT83" s="865"/>
      <c r="CU83" s="865"/>
      <c r="CV83" s="866"/>
      <c r="CW83" s="864"/>
      <c r="CX83" s="865"/>
      <c r="CY83" s="865"/>
      <c r="CZ83" s="865"/>
      <c r="DA83" s="866"/>
      <c r="DB83" s="864"/>
      <c r="DC83" s="865"/>
      <c r="DD83" s="865"/>
      <c r="DE83" s="865"/>
      <c r="DF83" s="866"/>
      <c r="DG83" s="864"/>
      <c r="DH83" s="865"/>
      <c r="DI83" s="865"/>
      <c r="DJ83" s="865"/>
      <c r="DK83" s="866"/>
      <c r="DL83" s="864"/>
      <c r="DM83" s="865"/>
      <c r="DN83" s="865"/>
      <c r="DO83" s="865"/>
      <c r="DP83" s="866"/>
      <c r="DQ83" s="864"/>
      <c r="DR83" s="865"/>
      <c r="DS83" s="865"/>
      <c r="DT83" s="865"/>
      <c r="DU83" s="866"/>
      <c r="DV83" s="861"/>
      <c r="DW83" s="862"/>
      <c r="DX83" s="862"/>
      <c r="DY83" s="862"/>
      <c r="DZ83" s="863"/>
      <c r="EA83" s="218"/>
    </row>
    <row r="84" spans="1:131" ht="26.25" customHeight="1" x14ac:dyDescent="0.2">
      <c r="A84" s="226">
        <v>17</v>
      </c>
      <c r="B84" s="875"/>
      <c r="C84" s="876"/>
      <c r="D84" s="876"/>
      <c r="E84" s="876"/>
      <c r="F84" s="876"/>
      <c r="G84" s="876"/>
      <c r="H84" s="876"/>
      <c r="I84" s="876"/>
      <c r="J84" s="876"/>
      <c r="K84" s="876"/>
      <c r="L84" s="876"/>
      <c r="M84" s="876"/>
      <c r="N84" s="876"/>
      <c r="O84" s="876"/>
      <c r="P84" s="877"/>
      <c r="Q84" s="878"/>
      <c r="R84" s="832"/>
      <c r="S84" s="832"/>
      <c r="T84" s="832"/>
      <c r="U84" s="832"/>
      <c r="V84" s="832"/>
      <c r="W84" s="832"/>
      <c r="X84" s="832"/>
      <c r="Y84" s="832"/>
      <c r="Z84" s="832"/>
      <c r="AA84" s="832"/>
      <c r="AB84" s="832"/>
      <c r="AC84" s="832"/>
      <c r="AD84" s="832"/>
      <c r="AE84" s="832"/>
      <c r="AF84" s="832"/>
      <c r="AG84" s="832"/>
      <c r="AH84" s="832"/>
      <c r="AI84" s="832"/>
      <c r="AJ84" s="832"/>
      <c r="AK84" s="832"/>
      <c r="AL84" s="832"/>
      <c r="AM84" s="832"/>
      <c r="AN84" s="832"/>
      <c r="AO84" s="832"/>
      <c r="AP84" s="832"/>
      <c r="AQ84" s="832"/>
      <c r="AR84" s="832"/>
      <c r="AS84" s="832"/>
      <c r="AT84" s="832"/>
      <c r="AU84" s="832"/>
      <c r="AV84" s="832"/>
      <c r="AW84" s="832"/>
      <c r="AX84" s="832"/>
      <c r="AY84" s="832"/>
      <c r="AZ84" s="834"/>
      <c r="BA84" s="834"/>
      <c r="BB84" s="834"/>
      <c r="BC84" s="834"/>
      <c r="BD84" s="835"/>
      <c r="BE84" s="229"/>
      <c r="BF84" s="229"/>
      <c r="BG84" s="229"/>
      <c r="BH84" s="229"/>
      <c r="BI84" s="229"/>
      <c r="BJ84" s="229"/>
      <c r="BK84" s="229"/>
      <c r="BL84" s="229"/>
      <c r="BM84" s="229"/>
      <c r="BN84" s="229"/>
      <c r="BO84" s="229"/>
      <c r="BP84" s="229"/>
      <c r="BQ84" s="226">
        <v>78</v>
      </c>
      <c r="BR84" s="231"/>
      <c r="BS84" s="861"/>
      <c r="BT84" s="862"/>
      <c r="BU84" s="862"/>
      <c r="BV84" s="862"/>
      <c r="BW84" s="862"/>
      <c r="BX84" s="862"/>
      <c r="BY84" s="862"/>
      <c r="BZ84" s="862"/>
      <c r="CA84" s="862"/>
      <c r="CB84" s="862"/>
      <c r="CC84" s="862"/>
      <c r="CD84" s="862"/>
      <c r="CE84" s="862"/>
      <c r="CF84" s="862"/>
      <c r="CG84" s="867"/>
      <c r="CH84" s="864"/>
      <c r="CI84" s="865"/>
      <c r="CJ84" s="865"/>
      <c r="CK84" s="865"/>
      <c r="CL84" s="866"/>
      <c r="CM84" s="864"/>
      <c r="CN84" s="865"/>
      <c r="CO84" s="865"/>
      <c r="CP84" s="865"/>
      <c r="CQ84" s="866"/>
      <c r="CR84" s="864"/>
      <c r="CS84" s="865"/>
      <c r="CT84" s="865"/>
      <c r="CU84" s="865"/>
      <c r="CV84" s="866"/>
      <c r="CW84" s="864"/>
      <c r="CX84" s="865"/>
      <c r="CY84" s="865"/>
      <c r="CZ84" s="865"/>
      <c r="DA84" s="866"/>
      <c r="DB84" s="864"/>
      <c r="DC84" s="865"/>
      <c r="DD84" s="865"/>
      <c r="DE84" s="865"/>
      <c r="DF84" s="866"/>
      <c r="DG84" s="864"/>
      <c r="DH84" s="865"/>
      <c r="DI84" s="865"/>
      <c r="DJ84" s="865"/>
      <c r="DK84" s="866"/>
      <c r="DL84" s="864"/>
      <c r="DM84" s="865"/>
      <c r="DN84" s="865"/>
      <c r="DO84" s="865"/>
      <c r="DP84" s="866"/>
      <c r="DQ84" s="864"/>
      <c r="DR84" s="865"/>
      <c r="DS84" s="865"/>
      <c r="DT84" s="865"/>
      <c r="DU84" s="866"/>
      <c r="DV84" s="861"/>
      <c r="DW84" s="862"/>
      <c r="DX84" s="862"/>
      <c r="DY84" s="862"/>
      <c r="DZ84" s="863"/>
      <c r="EA84" s="218"/>
    </row>
    <row r="85" spans="1:131" ht="26.25" customHeight="1" x14ac:dyDescent="0.2">
      <c r="A85" s="226">
        <v>18</v>
      </c>
      <c r="B85" s="875"/>
      <c r="C85" s="876"/>
      <c r="D85" s="876"/>
      <c r="E85" s="876"/>
      <c r="F85" s="876"/>
      <c r="G85" s="876"/>
      <c r="H85" s="876"/>
      <c r="I85" s="876"/>
      <c r="J85" s="876"/>
      <c r="K85" s="876"/>
      <c r="L85" s="876"/>
      <c r="M85" s="876"/>
      <c r="N85" s="876"/>
      <c r="O85" s="876"/>
      <c r="P85" s="877"/>
      <c r="Q85" s="878"/>
      <c r="R85" s="832"/>
      <c r="S85" s="832"/>
      <c r="T85" s="832"/>
      <c r="U85" s="832"/>
      <c r="V85" s="832"/>
      <c r="W85" s="832"/>
      <c r="X85" s="832"/>
      <c r="Y85" s="832"/>
      <c r="Z85" s="832"/>
      <c r="AA85" s="832"/>
      <c r="AB85" s="832"/>
      <c r="AC85" s="832"/>
      <c r="AD85" s="832"/>
      <c r="AE85" s="832"/>
      <c r="AF85" s="832"/>
      <c r="AG85" s="832"/>
      <c r="AH85" s="832"/>
      <c r="AI85" s="832"/>
      <c r="AJ85" s="832"/>
      <c r="AK85" s="832"/>
      <c r="AL85" s="832"/>
      <c r="AM85" s="832"/>
      <c r="AN85" s="832"/>
      <c r="AO85" s="832"/>
      <c r="AP85" s="832"/>
      <c r="AQ85" s="832"/>
      <c r="AR85" s="832"/>
      <c r="AS85" s="832"/>
      <c r="AT85" s="832"/>
      <c r="AU85" s="832"/>
      <c r="AV85" s="832"/>
      <c r="AW85" s="832"/>
      <c r="AX85" s="832"/>
      <c r="AY85" s="832"/>
      <c r="AZ85" s="834"/>
      <c r="BA85" s="834"/>
      <c r="BB85" s="834"/>
      <c r="BC85" s="834"/>
      <c r="BD85" s="835"/>
      <c r="BE85" s="229"/>
      <c r="BF85" s="229"/>
      <c r="BG85" s="229"/>
      <c r="BH85" s="229"/>
      <c r="BI85" s="229"/>
      <c r="BJ85" s="229"/>
      <c r="BK85" s="229"/>
      <c r="BL85" s="229"/>
      <c r="BM85" s="229"/>
      <c r="BN85" s="229"/>
      <c r="BO85" s="229"/>
      <c r="BP85" s="229"/>
      <c r="BQ85" s="226">
        <v>79</v>
      </c>
      <c r="BR85" s="231"/>
      <c r="BS85" s="861"/>
      <c r="BT85" s="862"/>
      <c r="BU85" s="862"/>
      <c r="BV85" s="862"/>
      <c r="BW85" s="862"/>
      <c r="BX85" s="862"/>
      <c r="BY85" s="862"/>
      <c r="BZ85" s="862"/>
      <c r="CA85" s="862"/>
      <c r="CB85" s="862"/>
      <c r="CC85" s="862"/>
      <c r="CD85" s="862"/>
      <c r="CE85" s="862"/>
      <c r="CF85" s="862"/>
      <c r="CG85" s="867"/>
      <c r="CH85" s="864"/>
      <c r="CI85" s="865"/>
      <c r="CJ85" s="865"/>
      <c r="CK85" s="865"/>
      <c r="CL85" s="866"/>
      <c r="CM85" s="864"/>
      <c r="CN85" s="865"/>
      <c r="CO85" s="865"/>
      <c r="CP85" s="865"/>
      <c r="CQ85" s="866"/>
      <c r="CR85" s="864"/>
      <c r="CS85" s="865"/>
      <c r="CT85" s="865"/>
      <c r="CU85" s="865"/>
      <c r="CV85" s="866"/>
      <c r="CW85" s="864"/>
      <c r="CX85" s="865"/>
      <c r="CY85" s="865"/>
      <c r="CZ85" s="865"/>
      <c r="DA85" s="866"/>
      <c r="DB85" s="864"/>
      <c r="DC85" s="865"/>
      <c r="DD85" s="865"/>
      <c r="DE85" s="865"/>
      <c r="DF85" s="866"/>
      <c r="DG85" s="864"/>
      <c r="DH85" s="865"/>
      <c r="DI85" s="865"/>
      <c r="DJ85" s="865"/>
      <c r="DK85" s="866"/>
      <c r="DL85" s="864"/>
      <c r="DM85" s="865"/>
      <c r="DN85" s="865"/>
      <c r="DO85" s="865"/>
      <c r="DP85" s="866"/>
      <c r="DQ85" s="864"/>
      <c r="DR85" s="865"/>
      <c r="DS85" s="865"/>
      <c r="DT85" s="865"/>
      <c r="DU85" s="866"/>
      <c r="DV85" s="861"/>
      <c r="DW85" s="862"/>
      <c r="DX85" s="862"/>
      <c r="DY85" s="862"/>
      <c r="DZ85" s="863"/>
      <c r="EA85" s="218"/>
    </row>
    <row r="86" spans="1:131" ht="26.25" customHeight="1" x14ac:dyDescent="0.2">
      <c r="A86" s="226">
        <v>19</v>
      </c>
      <c r="B86" s="875"/>
      <c r="C86" s="876"/>
      <c r="D86" s="876"/>
      <c r="E86" s="876"/>
      <c r="F86" s="876"/>
      <c r="G86" s="876"/>
      <c r="H86" s="876"/>
      <c r="I86" s="876"/>
      <c r="J86" s="876"/>
      <c r="K86" s="876"/>
      <c r="L86" s="876"/>
      <c r="M86" s="876"/>
      <c r="N86" s="876"/>
      <c r="O86" s="876"/>
      <c r="P86" s="877"/>
      <c r="Q86" s="878"/>
      <c r="R86" s="832"/>
      <c r="S86" s="832"/>
      <c r="T86" s="832"/>
      <c r="U86" s="832"/>
      <c r="V86" s="832"/>
      <c r="W86" s="832"/>
      <c r="X86" s="832"/>
      <c r="Y86" s="832"/>
      <c r="Z86" s="832"/>
      <c r="AA86" s="832"/>
      <c r="AB86" s="832"/>
      <c r="AC86" s="832"/>
      <c r="AD86" s="832"/>
      <c r="AE86" s="832"/>
      <c r="AF86" s="832"/>
      <c r="AG86" s="832"/>
      <c r="AH86" s="832"/>
      <c r="AI86" s="832"/>
      <c r="AJ86" s="832"/>
      <c r="AK86" s="832"/>
      <c r="AL86" s="832"/>
      <c r="AM86" s="832"/>
      <c r="AN86" s="832"/>
      <c r="AO86" s="832"/>
      <c r="AP86" s="832"/>
      <c r="AQ86" s="832"/>
      <c r="AR86" s="832"/>
      <c r="AS86" s="832"/>
      <c r="AT86" s="832"/>
      <c r="AU86" s="832"/>
      <c r="AV86" s="832"/>
      <c r="AW86" s="832"/>
      <c r="AX86" s="832"/>
      <c r="AY86" s="832"/>
      <c r="AZ86" s="834"/>
      <c r="BA86" s="834"/>
      <c r="BB86" s="834"/>
      <c r="BC86" s="834"/>
      <c r="BD86" s="835"/>
      <c r="BE86" s="229"/>
      <c r="BF86" s="229"/>
      <c r="BG86" s="229"/>
      <c r="BH86" s="229"/>
      <c r="BI86" s="229"/>
      <c r="BJ86" s="229"/>
      <c r="BK86" s="229"/>
      <c r="BL86" s="229"/>
      <c r="BM86" s="229"/>
      <c r="BN86" s="229"/>
      <c r="BO86" s="229"/>
      <c r="BP86" s="229"/>
      <c r="BQ86" s="226">
        <v>80</v>
      </c>
      <c r="BR86" s="231"/>
      <c r="BS86" s="861"/>
      <c r="BT86" s="862"/>
      <c r="BU86" s="862"/>
      <c r="BV86" s="862"/>
      <c r="BW86" s="862"/>
      <c r="BX86" s="862"/>
      <c r="BY86" s="862"/>
      <c r="BZ86" s="862"/>
      <c r="CA86" s="862"/>
      <c r="CB86" s="862"/>
      <c r="CC86" s="862"/>
      <c r="CD86" s="862"/>
      <c r="CE86" s="862"/>
      <c r="CF86" s="862"/>
      <c r="CG86" s="867"/>
      <c r="CH86" s="864"/>
      <c r="CI86" s="865"/>
      <c r="CJ86" s="865"/>
      <c r="CK86" s="865"/>
      <c r="CL86" s="866"/>
      <c r="CM86" s="864"/>
      <c r="CN86" s="865"/>
      <c r="CO86" s="865"/>
      <c r="CP86" s="865"/>
      <c r="CQ86" s="866"/>
      <c r="CR86" s="864"/>
      <c r="CS86" s="865"/>
      <c r="CT86" s="865"/>
      <c r="CU86" s="865"/>
      <c r="CV86" s="866"/>
      <c r="CW86" s="864"/>
      <c r="CX86" s="865"/>
      <c r="CY86" s="865"/>
      <c r="CZ86" s="865"/>
      <c r="DA86" s="866"/>
      <c r="DB86" s="864"/>
      <c r="DC86" s="865"/>
      <c r="DD86" s="865"/>
      <c r="DE86" s="865"/>
      <c r="DF86" s="866"/>
      <c r="DG86" s="864"/>
      <c r="DH86" s="865"/>
      <c r="DI86" s="865"/>
      <c r="DJ86" s="865"/>
      <c r="DK86" s="866"/>
      <c r="DL86" s="864"/>
      <c r="DM86" s="865"/>
      <c r="DN86" s="865"/>
      <c r="DO86" s="865"/>
      <c r="DP86" s="866"/>
      <c r="DQ86" s="864"/>
      <c r="DR86" s="865"/>
      <c r="DS86" s="865"/>
      <c r="DT86" s="865"/>
      <c r="DU86" s="866"/>
      <c r="DV86" s="861"/>
      <c r="DW86" s="862"/>
      <c r="DX86" s="862"/>
      <c r="DY86" s="862"/>
      <c r="DZ86" s="863"/>
      <c r="EA86" s="218"/>
    </row>
    <row r="87" spans="1:131" ht="26.25" customHeight="1" x14ac:dyDescent="0.2">
      <c r="A87" s="232">
        <v>20</v>
      </c>
      <c r="B87" s="882"/>
      <c r="C87" s="883"/>
      <c r="D87" s="883"/>
      <c r="E87" s="883"/>
      <c r="F87" s="883"/>
      <c r="G87" s="883"/>
      <c r="H87" s="883"/>
      <c r="I87" s="883"/>
      <c r="J87" s="883"/>
      <c r="K87" s="883"/>
      <c r="L87" s="883"/>
      <c r="M87" s="883"/>
      <c r="N87" s="883"/>
      <c r="O87" s="883"/>
      <c r="P87" s="884"/>
      <c r="Q87" s="885"/>
      <c r="R87" s="886"/>
      <c r="S87" s="886"/>
      <c r="T87" s="886"/>
      <c r="U87" s="886"/>
      <c r="V87" s="886"/>
      <c r="W87" s="886"/>
      <c r="X87" s="886"/>
      <c r="Y87" s="886"/>
      <c r="Z87" s="886"/>
      <c r="AA87" s="886"/>
      <c r="AB87" s="886"/>
      <c r="AC87" s="886"/>
      <c r="AD87" s="886"/>
      <c r="AE87" s="886"/>
      <c r="AF87" s="886"/>
      <c r="AG87" s="886"/>
      <c r="AH87" s="886"/>
      <c r="AI87" s="886"/>
      <c r="AJ87" s="886"/>
      <c r="AK87" s="886"/>
      <c r="AL87" s="886"/>
      <c r="AM87" s="886"/>
      <c r="AN87" s="886"/>
      <c r="AO87" s="886"/>
      <c r="AP87" s="886"/>
      <c r="AQ87" s="886"/>
      <c r="AR87" s="886"/>
      <c r="AS87" s="886"/>
      <c r="AT87" s="886"/>
      <c r="AU87" s="886"/>
      <c r="AV87" s="886"/>
      <c r="AW87" s="886"/>
      <c r="AX87" s="886"/>
      <c r="AY87" s="886"/>
      <c r="AZ87" s="887"/>
      <c r="BA87" s="887"/>
      <c r="BB87" s="887"/>
      <c r="BC87" s="887"/>
      <c r="BD87" s="888"/>
      <c r="BE87" s="229"/>
      <c r="BF87" s="229"/>
      <c r="BG87" s="229"/>
      <c r="BH87" s="229"/>
      <c r="BI87" s="229"/>
      <c r="BJ87" s="229"/>
      <c r="BK87" s="229"/>
      <c r="BL87" s="229"/>
      <c r="BM87" s="229"/>
      <c r="BN87" s="229"/>
      <c r="BO87" s="229"/>
      <c r="BP87" s="229"/>
      <c r="BQ87" s="226">
        <v>81</v>
      </c>
      <c r="BR87" s="231"/>
      <c r="BS87" s="861"/>
      <c r="BT87" s="862"/>
      <c r="BU87" s="862"/>
      <c r="BV87" s="862"/>
      <c r="BW87" s="862"/>
      <c r="BX87" s="862"/>
      <c r="BY87" s="862"/>
      <c r="BZ87" s="862"/>
      <c r="CA87" s="862"/>
      <c r="CB87" s="862"/>
      <c r="CC87" s="862"/>
      <c r="CD87" s="862"/>
      <c r="CE87" s="862"/>
      <c r="CF87" s="862"/>
      <c r="CG87" s="867"/>
      <c r="CH87" s="864"/>
      <c r="CI87" s="865"/>
      <c r="CJ87" s="865"/>
      <c r="CK87" s="865"/>
      <c r="CL87" s="866"/>
      <c r="CM87" s="864"/>
      <c r="CN87" s="865"/>
      <c r="CO87" s="865"/>
      <c r="CP87" s="865"/>
      <c r="CQ87" s="866"/>
      <c r="CR87" s="864"/>
      <c r="CS87" s="865"/>
      <c r="CT87" s="865"/>
      <c r="CU87" s="865"/>
      <c r="CV87" s="866"/>
      <c r="CW87" s="864"/>
      <c r="CX87" s="865"/>
      <c r="CY87" s="865"/>
      <c r="CZ87" s="865"/>
      <c r="DA87" s="866"/>
      <c r="DB87" s="864"/>
      <c r="DC87" s="865"/>
      <c r="DD87" s="865"/>
      <c r="DE87" s="865"/>
      <c r="DF87" s="866"/>
      <c r="DG87" s="864"/>
      <c r="DH87" s="865"/>
      <c r="DI87" s="865"/>
      <c r="DJ87" s="865"/>
      <c r="DK87" s="866"/>
      <c r="DL87" s="864"/>
      <c r="DM87" s="865"/>
      <c r="DN87" s="865"/>
      <c r="DO87" s="865"/>
      <c r="DP87" s="866"/>
      <c r="DQ87" s="864"/>
      <c r="DR87" s="865"/>
      <c r="DS87" s="865"/>
      <c r="DT87" s="865"/>
      <c r="DU87" s="866"/>
      <c r="DV87" s="861"/>
      <c r="DW87" s="862"/>
      <c r="DX87" s="862"/>
      <c r="DY87" s="862"/>
      <c r="DZ87" s="863"/>
      <c r="EA87" s="218"/>
    </row>
    <row r="88" spans="1:131" ht="26.25" customHeight="1" thickBot="1" x14ac:dyDescent="0.25">
      <c r="A88" s="228" t="s">
        <v>377</v>
      </c>
      <c r="B88" s="791" t="s">
        <v>403</v>
      </c>
      <c r="C88" s="792"/>
      <c r="D88" s="792"/>
      <c r="E88" s="792"/>
      <c r="F88" s="792"/>
      <c r="G88" s="792"/>
      <c r="H88" s="792"/>
      <c r="I88" s="792"/>
      <c r="J88" s="792"/>
      <c r="K88" s="792"/>
      <c r="L88" s="792"/>
      <c r="M88" s="792"/>
      <c r="N88" s="792"/>
      <c r="O88" s="792"/>
      <c r="P88" s="793"/>
      <c r="Q88" s="842"/>
      <c r="R88" s="843"/>
      <c r="S88" s="843"/>
      <c r="T88" s="843"/>
      <c r="U88" s="843"/>
      <c r="V88" s="843"/>
      <c r="W88" s="843"/>
      <c r="X88" s="843"/>
      <c r="Y88" s="843"/>
      <c r="Z88" s="843"/>
      <c r="AA88" s="843"/>
      <c r="AB88" s="843"/>
      <c r="AC88" s="843"/>
      <c r="AD88" s="843"/>
      <c r="AE88" s="843"/>
      <c r="AF88" s="846">
        <v>12377</v>
      </c>
      <c r="AG88" s="846"/>
      <c r="AH88" s="846"/>
      <c r="AI88" s="846"/>
      <c r="AJ88" s="846"/>
      <c r="AK88" s="843"/>
      <c r="AL88" s="843"/>
      <c r="AM88" s="843"/>
      <c r="AN88" s="843"/>
      <c r="AO88" s="843"/>
      <c r="AP88" s="846">
        <v>2782</v>
      </c>
      <c r="AQ88" s="846"/>
      <c r="AR88" s="846"/>
      <c r="AS88" s="846"/>
      <c r="AT88" s="846"/>
      <c r="AU88" s="846">
        <v>84</v>
      </c>
      <c r="AV88" s="846"/>
      <c r="AW88" s="846"/>
      <c r="AX88" s="846"/>
      <c r="AY88" s="846"/>
      <c r="AZ88" s="851"/>
      <c r="BA88" s="851"/>
      <c r="BB88" s="851"/>
      <c r="BC88" s="851"/>
      <c r="BD88" s="852"/>
      <c r="BE88" s="229"/>
      <c r="BF88" s="229"/>
      <c r="BG88" s="229"/>
      <c r="BH88" s="229"/>
      <c r="BI88" s="229"/>
      <c r="BJ88" s="229"/>
      <c r="BK88" s="229"/>
      <c r="BL88" s="229"/>
      <c r="BM88" s="229"/>
      <c r="BN88" s="229"/>
      <c r="BO88" s="229"/>
      <c r="BP88" s="229"/>
      <c r="BQ88" s="226">
        <v>82</v>
      </c>
      <c r="BR88" s="231"/>
      <c r="BS88" s="861"/>
      <c r="BT88" s="862"/>
      <c r="BU88" s="862"/>
      <c r="BV88" s="862"/>
      <c r="BW88" s="862"/>
      <c r="BX88" s="862"/>
      <c r="BY88" s="862"/>
      <c r="BZ88" s="862"/>
      <c r="CA88" s="862"/>
      <c r="CB88" s="862"/>
      <c r="CC88" s="862"/>
      <c r="CD88" s="862"/>
      <c r="CE88" s="862"/>
      <c r="CF88" s="862"/>
      <c r="CG88" s="867"/>
      <c r="CH88" s="864"/>
      <c r="CI88" s="865"/>
      <c r="CJ88" s="865"/>
      <c r="CK88" s="865"/>
      <c r="CL88" s="866"/>
      <c r="CM88" s="864"/>
      <c r="CN88" s="865"/>
      <c r="CO88" s="865"/>
      <c r="CP88" s="865"/>
      <c r="CQ88" s="866"/>
      <c r="CR88" s="864"/>
      <c r="CS88" s="865"/>
      <c r="CT88" s="865"/>
      <c r="CU88" s="865"/>
      <c r="CV88" s="866"/>
      <c r="CW88" s="864"/>
      <c r="CX88" s="865"/>
      <c r="CY88" s="865"/>
      <c r="CZ88" s="865"/>
      <c r="DA88" s="866"/>
      <c r="DB88" s="864"/>
      <c r="DC88" s="865"/>
      <c r="DD88" s="865"/>
      <c r="DE88" s="865"/>
      <c r="DF88" s="866"/>
      <c r="DG88" s="864"/>
      <c r="DH88" s="865"/>
      <c r="DI88" s="865"/>
      <c r="DJ88" s="865"/>
      <c r="DK88" s="866"/>
      <c r="DL88" s="864"/>
      <c r="DM88" s="865"/>
      <c r="DN88" s="865"/>
      <c r="DO88" s="865"/>
      <c r="DP88" s="866"/>
      <c r="DQ88" s="864"/>
      <c r="DR88" s="865"/>
      <c r="DS88" s="865"/>
      <c r="DT88" s="865"/>
      <c r="DU88" s="866"/>
      <c r="DV88" s="861"/>
      <c r="DW88" s="862"/>
      <c r="DX88" s="862"/>
      <c r="DY88" s="862"/>
      <c r="DZ88" s="86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61"/>
      <c r="BT89" s="862"/>
      <c r="BU89" s="862"/>
      <c r="BV89" s="862"/>
      <c r="BW89" s="862"/>
      <c r="BX89" s="862"/>
      <c r="BY89" s="862"/>
      <c r="BZ89" s="862"/>
      <c r="CA89" s="862"/>
      <c r="CB89" s="862"/>
      <c r="CC89" s="862"/>
      <c r="CD89" s="862"/>
      <c r="CE89" s="862"/>
      <c r="CF89" s="862"/>
      <c r="CG89" s="867"/>
      <c r="CH89" s="864"/>
      <c r="CI89" s="865"/>
      <c r="CJ89" s="865"/>
      <c r="CK89" s="865"/>
      <c r="CL89" s="866"/>
      <c r="CM89" s="864"/>
      <c r="CN89" s="865"/>
      <c r="CO89" s="865"/>
      <c r="CP89" s="865"/>
      <c r="CQ89" s="866"/>
      <c r="CR89" s="864"/>
      <c r="CS89" s="865"/>
      <c r="CT89" s="865"/>
      <c r="CU89" s="865"/>
      <c r="CV89" s="866"/>
      <c r="CW89" s="864"/>
      <c r="CX89" s="865"/>
      <c r="CY89" s="865"/>
      <c r="CZ89" s="865"/>
      <c r="DA89" s="866"/>
      <c r="DB89" s="864"/>
      <c r="DC89" s="865"/>
      <c r="DD89" s="865"/>
      <c r="DE89" s="865"/>
      <c r="DF89" s="866"/>
      <c r="DG89" s="864"/>
      <c r="DH89" s="865"/>
      <c r="DI89" s="865"/>
      <c r="DJ89" s="865"/>
      <c r="DK89" s="866"/>
      <c r="DL89" s="864"/>
      <c r="DM89" s="865"/>
      <c r="DN89" s="865"/>
      <c r="DO89" s="865"/>
      <c r="DP89" s="866"/>
      <c r="DQ89" s="864"/>
      <c r="DR89" s="865"/>
      <c r="DS89" s="865"/>
      <c r="DT89" s="865"/>
      <c r="DU89" s="866"/>
      <c r="DV89" s="861"/>
      <c r="DW89" s="862"/>
      <c r="DX89" s="862"/>
      <c r="DY89" s="862"/>
      <c r="DZ89" s="86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61"/>
      <c r="BT90" s="862"/>
      <c r="BU90" s="862"/>
      <c r="BV90" s="862"/>
      <c r="BW90" s="862"/>
      <c r="BX90" s="862"/>
      <c r="BY90" s="862"/>
      <c r="BZ90" s="862"/>
      <c r="CA90" s="862"/>
      <c r="CB90" s="862"/>
      <c r="CC90" s="862"/>
      <c r="CD90" s="862"/>
      <c r="CE90" s="862"/>
      <c r="CF90" s="862"/>
      <c r="CG90" s="867"/>
      <c r="CH90" s="864"/>
      <c r="CI90" s="865"/>
      <c r="CJ90" s="865"/>
      <c r="CK90" s="865"/>
      <c r="CL90" s="866"/>
      <c r="CM90" s="864"/>
      <c r="CN90" s="865"/>
      <c r="CO90" s="865"/>
      <c r="CP90" s="865"/>
      <c r="CQ90" s="866"/>
      <c r="CR90" s="864"/>
      <c r="CS90" s="865"/>
      <c r="CT90" s="865"/>
      <c r="CU90" s="865"/>
      <c r="CV90" s="866"/>
      <c r="CW90" s="864"/>
      <c r="CX90" s="865"/>
      <c r="CY90" s="865"/>
      <c r="CZ90" s="865"/>
      <c r="DA90" s="866"/>
      <c r="DB90" s="864"/>
      <c r="DC90" s="865"/>
      <c r="DD90" s="865"/>
      <c r="DE90" s="865"/>
      <c r="DF90" s="866"/>
      <c r="DG90" s="864"/>
      <c r="DH90" s="865"/>
      <c r="DI90" s="865"/>
      <c r="DJ90" s="865"/>
      <c r="DK90" s="866"/>
      <c r="DL90" s="864"/>
      <c r="DM90" s="865"/>
      <c r="DN90" s="865"/>
      <c r="DO90" s="865"/>
      <c r="DP90" s="866"/>
      <c r="DQ90" s="864"/>
      <c r="DR90" s="865"/>
      <c r="DS90" s="865"/>
      <c r="DT90" s="865"/>
      <c r="DU90" s="866"/>
      <c r="DV90" s="861"/>
      <c r="DW90" s="862"/>
      <c r="DX90" s="862"/>
      <c r="DY90" s="862"/>
      <c r="DZ90" s="86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61"/>
      <c r="BT91" s="862"/>
      <c r="BU91" s="862"/>
      <c r="BV91" s="862"/>
      <c r="BW91" s="862"/>
      <c r="BX91" s="862"/>
      <c r="BY91" s="862"/>
      <c r="BZ91" s="862"/>
      <c r="CA91" s="862"/>
      <c r="CB91" s="862"/>
      <c r="CC91" s="862"/>
      <c r="CD91" s="862"/>
      <c r="CE91" s="862"/>
      <c r="CF91" s="862"/>
      <c r="CG91" s="867"/>
      <c r="CH91" s="864"/>
      <c r="CI91" s="865"/>
      <c r="CJ91" s="865"/>
      <c r="CK91" s="865"/>
      <c r="CL91" s="866"/>
      <c r="CM91" s="864"/>
      <c r="CN91" s="865"/>
      <c r="CO91" s="865"/>
      <c r="CP91" s="865"/>
      <c r="CQ91" s="866"/>
      <c r="CR91" s="864"/>
      <c r="CS91" s="865"/>
      <c r="CT91" s="865"/>
      <c r="CU91" s="865"/>
      <c r="CV91" s="866"/>
      <c r="CW91" s="864"/>
      <c r="CX91" s="865"/>
      <c r="CY91" s="865"/>
      <c r="CZ91" s="865"/>
      <c r="DA91" s="866"/>
      <c r="DB91" s="864"/>
      <c r="DC91" s="865"/>
      <c r="DD91" s="865"/>
      <c r="DE91" s="865"/>
      <c r="DF91" s="866"/>
      <c r="DG91" s="864"/>
      <c r="DH91" s="865"/>
      <c r="DI91" s="865"/>
      <c r="DJ91" s="865"/>
      <c r="DK91" s="866"/>
      <c r="DL91" s="864"/>
      <c r="DM91" s="865"/>
      <c r="DN91" s="865"/>
      <c r="DO91" s="865"/>
      <c r="DP91" s="866"/>
      <c r="DQ91" s="864"/>
      <c r="DR91" s="865"/>
      <c r="DS91" s="865"/>
      <c r="DT91" s="865"/>
      <c r="DU91" s="866"/>
      <c r="DV91" s="861"/>
      <c r="DW91" s="862"/>
      <c r="DX91" s="862"/>
      <c r="DY91" s="862"/>
      <c r="DZ91" s="86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61"/>
      <c r="BT92" s="862"/>
      <c r="BU92" s="862"/>
      <c r="BV92" s="862"/>
      <c r="BW92" s="862"/>
      <c r="BX92" s="862"/>
      <c r="BY92" s="862"/>
      <c r="BZ92" s="862"/>
      <c r="CA92" s="862"/>
      <c r="CB92" s="862"/>
      <c r="CC92" s="862"/>
      <c r="CD92" s="862"/>
      <c r="CE92" s="862"/>
      <c r="CF92" s="862"/>
      <c r="CG92" s="867"/>
      <c r="CH92" s="864"/>
      <c r="CI92" s="865"/>
      <c r="CJ92" s="865"/>
      <c r="CK92" s="865"/>
      <c r="CL92" s="866"/>
      <c r="CM92" s="864"/>
      <c r="CN92" s="865"/>
      <c r="CO92" s="865"/>
      <c r="CP92" s="865"/>
      <c r="CQ92" s="866"/>
      <c r="CR92" s="864"/>
      <c r="CS92" s="865"/>
      <c r="CT92" s="865"/>
      <c r="CU92" s="865"/>
      <c r="CV92" s="866"/>
      <c r="CW92" s="864"/>
      <c r="CX92" s="865"/>
      <c r="CY92" s="865"/>
      <c r="CZ92" s="865"/>
      <c r="DA92" s="866"/>
      <c r="DB92" s="864"/>
      <c r="DC92" s="865"/>
      <c r="DD92" s="865"/>
      <c r="DE92" s="865"/>
      <c r="DF92" s="866"/>
      <c r="DG92" s="864"/>
      <c r="DH92" s="865"/>
      <c r="DI92" s="865"/>
      <c r="DJ92" s="865"/>
      <c r="DK92" s="866"/>
      <c r="DL92" s="864"/>
      <c r="DM92" s="865"/>
      <c r="DN92" s="865"/>
      <c r="DO92" s="865"/>
      <c r="DP92" s="866"/>
      <c r="DQ92" s="864"/>
      <c r="DR92" s="865"/>
      <c r="DS92" s="865"/>
      <c r="DT92" s="865"/>
      <c r="DU92" s="866"/>
      <c r="DV92" s="861"/>
      <c r="DW92" s="862"/>
      <c r="DX92" s="862"/>
      <c r="DY92" s="862"/>
      <c r="DZ92" s="86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61"/>
      <c r="BT93" s="862"/>
      <c r="BU93" s="862"/>
      <c r="BV93" s="862"/>
      <c r="BW93" s="862"/>
      <c r="BX93" s="862"/>
      <c r="BY93" s="862"/>
      <c r="BZ93" s="862"/>
      <c r="CA93" s="862"/>
      <c r="CB93" s="862"/>
      <c r="CC93" s="862"/>
      <c r="CD93" s="862"/>
      <c r="CE93" s="862"/>
      <c r="CF93" s="862"/>
      <c r="CG93" s="867"/>
      <c r="CH93" s="864"/>
      <c r="CI93" s="865"/>
      <c r="CJ93" s="865"/>
      <c r="CK93" s="865"/>
      <c r="CL93" s="866"/>
      <c r="CM93" s="864"/>
      <c r="CN93" s="865"/>
      <c r="CO93" s="865"/>
      <c r="CP93" s="865"/>
      <c r="CQ93" s="866"/>
      <c r="CR93" s="864"/>
      <c r="CS93" s="865"/>
      <c r="CT93" s="865"/>
      <c r="CU93" s="865"/>
      <c r="CV93" s="866"/>
      <c r="CW93" s="864"/>
      <c r="CX93" s="865"/>
      <c r="CY93" s="865"/>
      <c r="CZ93" s="865"/>
      <c r="DA93" s="866"/>
      <c r="DB93" s="864"/>
      <c r="DC93" s="865"/>
      <c r="DD93" s="865"/>
      <c r="DE93" s="865"/>
      <c r="DF93" s="866"/>
      <c r="DG93" s="864"/>
      <c r="DH93" s="865"/>
      <c r="DI93" s="865"/>
      <c r="DJ93" s="865"/>
      <c r="DK93" s="866"/>
      <c r="DL93" s="864"/>
      <c r="DM93" s="865"/>
      <c r="DN93" s="865"/>
      <c r="DO93" s="865"/>
      <c r="DP93" s="866"/>
      <c r="DQ93" s="864"/>
      <c r="DR93" s="865"/>
      <c r="DS93" s="865"/>
      <c r="DT93" s="865"/>
      <c r="DU93" s="866"/>
      <c r="DV93" s="861"/>
      <c r="DW93" s="862"/>
      <c r="DX93" s="862"/>
      <c r="DY93" s="862"/>
      <c r="DZ93" s="86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61"/>
      <c r="BT94" s="862"/>
      <c r="BU94" s="862"/>
      <c r="BV94" s="862"/>
      <c r="BW94" s="862"/>
      <c r="BX94" s="862"/>
      <c r="BY94" s="862"/>
      <c r="BZ94" s="862"/>
      <c r="CA94" s="862"/>
      <c r="CB94" s="862"/>
      <c r="CC94" s="862"/>
      <c r="CD94" s="862"/>
      <c r="CE94" s="862"/>
      <c r="CF94" s="862"/>
      <c r="CG94" s="867"/>
      <c r="CH94" s="864"/>
      <c r="CI94" s="865"/>
      <c r="CJ94" s="865"/>
      <c r="CK94" s="865"/>
      <c r="CL94" s="866"/>
      <c r="CM94" s="864"/>
      <c r="CN94" s="865"/>
      <c r="CO94" s="865"/>
      <c r="CP94" s="865"/>
      <c r="CQ94" s="866"/>
      <c r="CR94" s="864"/>
      <c r="CS94" s="865"/>
      <c r="CT94" s="865"/>
      <c r="CU94" s="865"/>
      <c r="CV94" s="866"/>
      <c r="CW94" s="864"/>
      <c r="CX94" s="865"/>
      <c r="CY94" s="865"/>
      <c r="CZ94" s="865"/>
      <c r="DA94" s="866"/>
      <c r="DB94" s="864"/>
      <c r="DC94" s="865"/>
      <c r="DD94" s="865"/>
      <c r="DE94" s="865"/>
      <c r="DF94" s="866"/>
      <c r="DG94" s="864"/>
      <c r="DH94" s="865"/>
      <c r="DI94" s="865"/>
      <c r="DJ94" s="865"/>
      <c r="DK94" s="866"/>
      <c r="DL94" s="864"/>
      <c r="DM94" s="865"/>
      <c r="DN94" s="865"/>
      <c r="DO94" s="865"/>
      <c r="DP94" s="866"/>
      <c r="DQ94" s="864"/>
      <c r="DR94" s="865"/>
      <c r="DS94" s="865"/>
      <c r="DT94" s="865"/>
      <c r="DU94" s="866"/>
      <c r="DV94" s="861"/>
      <c r="DW94" s="862"/>
      <c r="DX94" s="862"/>
      <c r="DY94" s="862"/>
      <c r="DZ94" s="86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61"/>
      <c r="BT95" s="862"/>
      <c r="BU95" s="862"/>
      <c r="BV95" s="862"/>
      <c r="BW95" s="862"/>
      <c r="BX95" s="862"/>
      <c r="BY95" s="862"/>
      <c r="BZ95" s="862"/>
      <c r="CA95" s="862"/>
      <c r="CB95" s="862"/>
      <c r="CC95" s="862"/>
      <c r="CD95" s="862"/>
      <c r="CE95" s="862"/>
      <c r="CF95" s="862"/>
      <c r="CG95" s="867"/>
      <c r="CH95" s="864"/>
      <c r="CI95" s="865"/>
      <c r="CJ95" s="865"/>
      <c r="CK95" s="865"/>
      <c r="CL95" s="866"/>
      <c r="CM95" s="864"/>
      <c r="CN95" s="865"/>
      <c r="CO95" s="865"/>
      <c r="CP95" s="865"/>
      <c r="CQ95" s="866"/>
      <c r="CR95" s="864"/>
      <c r="CS95" s="865"/>
      <c r="CT95" s="865"/>
      <c r="CU95" s="865"/>
      <c r="CV95" s="866"/>
      <c r="CW95" s="864"/>
      <c r="CX95" s="865"/>
      <c r="CY95" s="865"/>
      <c r="CZ95" s="865"/>
      <c r="DA95" s="866"/>
      <c r="DB95" s="864"/>
      <c r="DC95" s="865"/>
      <c r="DD95" s="865"/>
      <c r="DE95" s="865"/>
      <c r="DF95" s="866"/>
      <c r="DG95" s="864"/>
      <c r="DH95" s="865"/>
      <c r="DI95" s="865"/>
      <c r="DJ95" s="865"/>
      <c r="DK95" s="866"/>
      <c r="DL95" s="864"/>
      <c r="DM95" s="865"/>
      <c r="DN95" s="865"/>
      <c r="DO95" s="865"/>
      <c r="DP95" s="866"/>
      <c r="DQ95" s="864"/>
      <c r="DR95" s="865"/>
      <c r="DS95" s="865"/>
      <c r="DT95" s="865"/>
      <c r="DU95" s="866"/>
      <c r="DV95" s="861"/>
      <c r="DW95" s="862"/>
      <c r="DX95" s="862"/>
      <c r="DY95" s="862"/>
      <c r="DZ95" s="86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61"/>
      <c r="BT96" s="862"/>
      <c r="BU96" s="862"/>
      <c r="BV96" s="862"/>
      <c r="BW96" s="862"/>
      <c r="BX96" s="862"/>
      <c r="BY96" s="862"/>
      <c r="BZ96" s="862"/>
      <c r="CA96" s="862"/>
      <c r="CB96" s="862"/>
      <c r="CC96" s="862"/>
      <c r="CD96" s="862"/>
      <c r="CE96" s="862"/>
      <c r="CF96" s="862"/>
      <c r="CG96" s="867"/>
      <c r="CH96" s="864"/>
      <c r="CI96" s="865"/>
      <c r="CJ96" s="865"/>
      <c r="CK96" s="865"/>
      <c r="CL96" s="866"/>
      <c r="CM96" s="864"/>
      <c r="CN96" s="865"/>
      <c r="CO96" s="865"/>
      <c r="CP96" s="865"/>
      <c r="CQ96" s="866"/>
      <c r="CR96" s="864"/>
      <c r="CS96" s="865"/>
      <c r="CT96" s="865"/>
      <c r="CU96" s="865"/>
      <c r="CV96" s="866"/>
      <c r="CW96" s="864"/>
      <c r="CX96" s="865"/>
      <c r="CY96" s="865"/>
      <c r="CZ96" s="865"/>
      <c r="DA96" s="866"/>
      <c r="DB96" s="864"/>
      <c r="DC96" s="865"/>
      <c r="DD96" s="865"/>
      <c r="DE96" s="865"/>
      <c r="DF96" s="866"/>
      <c r="DG96" s="864"/>
      <c r="DH96" s="865"/>
      <c r="DI96" s="865"/>
      <c r="DJ96" s="865"/>
      <c r="DK96" s="866"/>
      <c r="DL96" s="864"/>
      <c r="DM96" s="865"/>
      <c r="DN96" s="865"/>
      <c r="DO96" s="865"/>
      <c r="DP96" s="866"/>
      <c r="DQ96" s="864"/>
      <c r="DR96" s="865"/>
      <c r="DS96" s="865"/>
      <c r="DT96" s="865"/>
      <c r="DU96" s="866"/>
      <c r="DV96" s="861"/>
      <c r="DW96" s="862"/>
      <c r="DX96" s="862"/>
      <c r="DY96" s="862"/>
      <c r="DZ96" s="86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61"/>
      <c r="BT97" s="862"/>
      <c r="BU97" s="862"/>
      <c r="BV97" s="862"/>
      <c r="BW97" s="862"/>
      <c r="BX97" s="862"/>
      <c r="BY97" s="862"/>
      <c r="BZ97" s="862"/>
      <c r="CA97" s="862"/>
      <c r="CB97" s="862"/>
      <c r="CC97" s="862"/>
      <c r="CD97" s="862"/>
      <c r="CE97" s="862"/>
      <c r="CF97" s="862"/>
      <c r="CG97" s="867"/>
      <c r="CH97" s="864"/>
      <c r="CI97" s="865"/>
      <c r="CJ97" s="865"/>
      <c r="CK97" s="865"/>
      <c r="CL97" s="866"/>
      <c r="CM97" s="864"/>
      <c r="CN97" s="865"/>
      <c r="CO97" s="865"/>
      <c r="CP97" s="865"/>
      <c r="CQ97" s="866"/>
      <c r="CR97" s="864"/>
      <c r="CS97" s="865"/>
      <c r="CT97" s="865"/>
      <c r="CU97" s="865"/>
      <c r="CV97" s="866"/>
      <c r="CW97" s="864"/>
      <c r="CX97" s="865"/>
      <c r="CY97" s="865"/>
      <c r="CZ97" s="865"/>
      <c r="DA97" s="866"/>
      <c r="DB97" s="864"/>
      <c r="DC97" s="865"/>
      <c r="DD97" s="865"/>
      <c r="DE97" s="865"/>
      <c r="DF97" s="866"/>
      <c r="DG97" s="864"/>
      <c r="DH97" s="865"/>
      <c r="DI97" s="865"/>
      <c r="DJ97" s="865"/>
      <c r="DK97" s="866"/>
      <c r="DL97" s="864"/>
      <c r="DM97" s="865"/>
      <c r="DN97" s="865"/>
      <c r="DO97" s="865"/>
      <c r="DP97" s="866"/>
      <c r="DQ97" s="864"/>
      <c r="DR97" s="865"/>
      <c r="DS97" s="865"/>
      <c r="DT97" s="865"/>
      <c r="DU97" s="866"/>
      <c r="DV97" s="861"/>
      <c r="DW97" s="862"/>
      <c r="DX97" s="862"/>
      <c r="DY97" s="862"/>
      <c r="DZ97" s="86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61"/>
      <c r="BT98" s="862"/>
      <c r="BU98" s="862"/>
      <c r="BV98" s="862"/>
      <c r="BW98" s="862"/>
      <c r="BX98" s="862"/>
      <c r="BY98" s="862"/>
      <c r="BZ98" s="862"/>
      <c r="CA98" s="862"/>
      <c r="CB98" s="862"/>
      <c r="CC98" s="862"/>
      <c r="CD98" s="862"/>
      <c r="CE98" s="862"/>
      <c r="CF98" s="862"/>
      <c r="CG98" s="867"/>
      <c r="CH98" s="864"/>
      <c r="CI98" s="865"/>
      <c r="CJ98" s="865"/>
      <c r="CK98" s="865"/>
      <c r="CL98" s="866"/>
      <c r="CM98" s="864"/>
      <c r="CN98" s="865"/>
      <c r="CO98" s="865"/>
      <c r="CP98" s="865"/>
      <c r="CQ98" s="866"/>
      <c r="CR98" s="864"/>
      <c r="CS98" s="865"/>
      <c r="CT98" s="865"/>
      <c r="CU98" s="865"/>
      <c r="CV98" s="866"/>
      <c r="CW98" s="864"/>
      <c r="CX98" s="865"/>
      <c r="CY98" s="865"/>
      <c r="CZ98" s="865"/>
      <c r="DA98" s="866"/>
      <c r="DB98" s="864"/>
      <c r="DC98" s="865"/>
      <c r="DD98" s="865"/>
      <c r="DE98" s="865"/>
      <c r="DF98" s="866"/>
      <c r="DG98" s="864"/>
      <c r="DH98" s="865"/>
      <c r="DI98" s="865"/>
      <c r="DJ98" s="865"/>
      <c r="DK98" s="866"/>
      <c r="DL98" s="864"/>
      <c r="DM98" s="865"/>
      <c r="DN98" s="865"/>
      <c r="DO98" s="865"/>
      <c r="DP98" s="866"/>
      <c r="DQ98" s="864"/>
      <c r="DR98" s="865"/>
      <c r="DS98" s="865"/>
      <c r="DT98" s="865"/>
      <c r="DU98" s="866"/>
      <c r="DV98" s="861"/>
      <c r="DW98" s="862"/>
      <c r="DX98" s="862"/>
      <c r="DY98" s="862"/>
      <c r="DZ98" s="86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61"/>
      <c r="BT99" s="862"/>
      <c r="BU99" s="862"/>
      <c r="BV99" s="862"/>
      <c r="BW99" s="862"/>
      <c r="BX99" s="862"/>
      <c r="BY99" s="862"/>
      <c r="BZ99" s="862"/>
      <c r="CA99" s="862"/>
      <c r="CB99" s="862"/>
      <c r="CC99" s="862"/>
      <c r="CD99" s="862"/>
      <c r="CE99" s="862"/>
      <c r="CF99" s="862"/>
      <c r="CG99" s="867"/>
      <c r="CH99" s="864"/>
      <c r="CI99" s="865"/>
      <c r="CJ99" s="865"/>
      <c r="CK99" s="865"/>
      <c r="CL99" s="866"/>
      <c r="CM99" s="864"/>
      <c r="CN99" s="865"/>
      <c r="CO99" s="865"/>
      <c r="CP99" s="865"/>
      <c r="CQ99" s="866"/>
      <c r="CR99" s="864"/>
      <c r="CS99" s="865"/>
      <c r="CT99" s="865"/>
      <c r="CU99" s="865"/>
      <c r="CV99" s="866"/>
      <c r="CW99" s="864"/>
      <c r="CX99" s="865"/>
      <c r="CY99" s="865"/>
      <c r="CZ99" s="865"/>
      <c r="DA99" s="866"/>
      <c r="DB99" s="864"/>
      <c r="DC99" s="865"/>
      <c r="DD99" s="865"/>
      <c r="DE99" s="865"/>
      <c r="DF99" s="866"/>
      <c r="DG99" s="864"/>
      <c r="DH99" s="865"/>
      <c r="DI99" s="865"/>
      <c r="DJ99" s="865"/>
      <c r="DK99" s="866"/>
      <c r="DL99" s="864"/>
      <c r="DM99" s="865"/>
      <c r="DN99" s="865"/>
      <c r="DO99" s="865"/>
      <c r="DP99" s="866"/>
      <c r="DQ99" s="864"/>
      <c r="DR99" s="865"/>
      <c r="DS99" s="865"/>
      <c r="DT99" s="865"/>
      <c r="DU99" s="866"/>
      <c r="DV99" s="861"/>
      <c r="DW99" s="862"/>
      <c r="DX99" s="862"/>
      <c r="DY99" s="862"/>
      <c r="DZ99" s="86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61"/>
      <c r="BT100" s="862"/>
      <c r="BU100" s="862"/>
      <c r="BV100" s="862"/>
      <c r="BW100" s="862"/>
      <c r="BX100" s="862"/>
      <c r="BY100" s="862"/>
      <c r="BZ100" s="862"/>
      <c r="CA100" s="862"/>
      <c r="CB100" s="862"/>
      <c r="CC100" s="862"/>
      <c r="CD100" s="862"/>
      <c r="CE100" s="862"/>
      <c r="CF100" s="862"/>
      <c r="CG100" s="867"/>
      <c r="CH100" s="864"/>
      <c r="CI100" s="865"/>
      <c r="CJ100" s="865"/>
      <c r="CK100" s="865"/>
      <c r="CL100" s="866"/>
      <c r="CM100" s="864"/>
      <c r="CN100" s="865"/>
      <c r="CO100" s="865"/>
      <c r="CP100" s="865"/>
      <c r="CQ100" s="866"/>
      <c r="CR100" s="864"/>
      <c r="CS100" s="865"/>
      <c r="CT100" s="865"/>
      <c r="CU100" s="865"/>
      <c r="CV100" s="866"/>
      <c r="CW100" s="864"/>
      <c r="CX100" s="865"/>
      <c r="CY100" s="865"/>
      <c r="CZ100" s="865"/>
      <c r="DA100" s="866"/>
      <c r="DB100" s="864"/>
      <c r="DC100" s="865"/>
      <c r="DD100" s="865"/>
      <c r="DE100" s="865"/>
      <c r="DF100" s="866"/>
      <c r="DG100" s="864"/>
      <c r="DH100" s="865"/>
      <c r="DI100" s="865"/>
      <c r="DJ100" s="865"/>
      <c r="DK100" s="866"/>
      <c r="DL100" s="864"/>
      <c r="DM100" s="865"/>
      <c r="DN100" s="865"/>
      <c r="DO100" s="865"/>
      <c r="DP100" s="866"/>
      <c r="DQ100" s="864"/>
      <c r="DR100" s="865"/>
      <c r="DS100" s="865"/>
      <c r="DT100" s="865"/>
      <c r="DU100" s="866"/>
      <c r="DV100" s="861"/>
      <c r="DW100" s="862"/>
      <c r="DX100" s="862"/>
      <c r="DY100" s="862"/>
      <c r="DZ100" s="86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61"/>
      <c r="BT101" s="862"/>
      <c r="BU101" s="862"/>
      <c r="BV101" s="862"/>
      <c r="BW101" s="862"/>
      <c r="BX101" s="862"/>
      <c r="BY101" s="862"/>
      <c r="BZ101" s="862"/>
      <c r="CA101" s="862"/>
      <c r="CB101" s="862"/>
      <c r="CC101" s="862"/>
      <c r="CD101" s="862"/>
      <c r="CE101" s="862"/>
      <c r="CF101" s="862"/>
      <c r="CG101" s="867"/>
      <c r="CH101" s="864"/>
      <c r="CI101" s="865"/>
      <c r="CJ101" s="865"/>
      <c r="CK101" s="865"/>
      <c r="CL101" s="866"/>
      <c r="CM101" s="864"/>
      <c r="CN101" s="865"/>
      <c r="CO101" s="865"/>
      <c r="CP101" s="865"/>
      <c r="CQ101" s="866"/>
      <c r="CR101" s="864"/>
      <c r="CS101" s="865"/>
      <c r="CT101" s="865"/>
      <c r="CU101" s="865"/>
      <c r="CV101" s="866"/>
      <c r="CW101" s="864"/>
      <c r="CX101" s="865"/>
      <c r="CY101" s="865"/>
      <c r="CZ101" s="865"/>
      <c r="DA101" s="866"/>
      <c r="DB101" s="864"/>
      <c r="DC101" s="865"/>
      <c r="DD101" s="865"/>
      <c r="DE101" s="865"/>
      <c r="DF101" s="866"/>
      <c r="DG101" s="864"/>
      <c r="DH101" s="865"/>
      <c r="DI101" s="865"/>
      <c r="DJ101" s="865"/>
      <c r="DK101" s="866"/>
      <c r="DL101" s="864"/>
      <c r="DM101" s="865"/>
      <c r="DN101" s="865"/>
      <c r="DO101" s="865"/>
      <c r="DP101" s="866"/>
      <c r="DQ101" s="864"/>
      <c r="DR101" s="865"/>
      <c r="DS101" s="865"/>
      <c r="DT101" s="865"/>
      <c r="DU101" s="866"/>
      <c r="DV101" s="861"/>
      <c r="DW101" s="862"/>
      <c r="DX101" s="862"/>
      <c r="DY101" s="862"/>
      <c r="DZ101" s="86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91" t="s">
        <v>404</v>
      </c>
      <c r="BS102" s="792"/>
      <c r="BT102" s="792"/>
      <c r="BU102" s="792"/>
      <c r="BV102" s="792"/>
      <c r="BW102" s="792"/>
      <c r="BX102" s="792"/>
      <c r="BY102" s="792"/>
      <c r="BZ102" s="792"/>
      <c r="CA102" s="792"/>
      <c r="CB102" s="792"/>
      <c r="CC102" s="792"/>
      <c r="CD102" s="792"/>
      <c r="CE102" s="792"/>
      <c r="CF102" s="792"/>
      <c r="CG102" s="793"/>
      <c r="CH102" s="889"/>
      <c r="CI102" s="890"/>
      <c r="CJ102" s="890"/>
      <c r="CK102" s="890"/>
      <c r="CL102" s="891"/>
      <c r="CM102" s="889"/>
      <c r="CN102" s="890"/>
      <c r="CO102" s="890"/>
      <c r="CP102" s="890"/>
      <c r="CQ102" s="891"/>
      <c r="CR102" s="892"/>
      <c r="CS102" s="854"/>
      <c r="CT102" s="854"/>
      <c r="CU102" s="854"/>
      <c r="CV102" s="893"/>
      <c r="CW102" s="892"/>
      <c r="CX102" s="854"/>
      <c r="CY102" s="854"/>
      <c r="CZ102" s="854"/>
      <c r="DA102" s="893"/>
      <c r="DB102" s="892"/>
      <c r="DC102" s="854"/>
      <c r="DD102" s="854"/>
      <c r="DE102" s="854"/>
      <c r="DF102" s="893"/>
      <c r="DG102" s="892"/>
      <c r="DH102" s="854"/>
      <c r="DI102" s="854"/>
      <c r="DJ102" s="854"/>
      <c r="DK102" s="893"/>
      <c r="DL102" s="892"/>
      <c r="DM102" s="854"/>
      <c r="DN102" s="854"/>
      <c r="DO102" s="854"/>
      <c r="DP102" s="893"/>
      <c r="DQ102" s="892"/>
      <c r="DR102" s="854"/>
      <c r="DS102" s="854"/>
      <c r="DT102" s="854"/>
      <c r="DU102" s="893"/>
      <c r="DV102" s="791"/>
      <c r="DW102" s="792"/>
      <c r="DX102" s="792"/>
      <c r="DY102" s="792"/>
      <c r="DZ102" s="916"/>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7" t="s">
        <v>405</v>
      </c>
      <c r="BR103" s="917"/>
      <c r="BS103" s="917"/>
      <c r="BT103" s="917"/>
      <c r="BU103" s="917"/>
      <c r="BV103" s="917"/>
      <c r="BW103" s="917"/>
      <c r="BX103" s="917"/>
      <c r="BY103" s="917"/>
      <c r="BZ103" s="917"/>
      <c r="CA103" s="917"/>
      <c r="CB103" s="917"/>
      <c r="CC103" s="917"/>
      <c r="CD103" s="917"/>
      <c r="CE103" s="917"/>
      <c r="CF103" s="917"/>
      <c r="CG103" s="917"/>
      <c r="CH103" s="917"/>
      <c r="CI103" s="917"/>
      <c r="CJ103" s="917"/>
      <c r="CK103" s="917"/>
      <c r="CL103" s="917"/>
      <c r="CM103" s="917"/>
      <c r="CN103" s="917"/>
      <c r="CO103" s="917"/>
      <c r="CP103" s="917"/>
      <c r="CQ103" s="917"/>
      <c r="CR103" s="917"/>
      <c r="CS103" s="917"/>
      <c r="CT103" s="917"/>
      <c r="CU103" s="917"/>
      <c r="CV103" s="917"/>
      <c r="CW103" s="917"/>
      <c r="CX103" s="917"/>
      <c r="CY103" s="917"/>
      <c r="CZ103" s="917"/>
      <c r="DA103" s="917"/>
      <c r="DB103" s="917"/>
      <c r="DC103" s="917"/>
      <c r="DD103" s="917"/>
      <c r="DE103" s="917"/>
      <c r="DF103" s="917"/>
      <c r="DG103" s="917"/>
      <c r="DH103" s="917"/>
      <c r="DI103" s="917"/>
      <c r="DJ103" s="917"/>
      <c r="DK103" s="917"/>
      <c r="DL103" s="917"/>
      <c r="DM103" s="917"/>
      <c r="DN103" s="917"/>
      <c r="DO103" s="917"/>
      <c r="DP103" s="917"/>
      <c r="DQ103" s="917"/>
      <c r="DR103" s="917"/>
      <c r="DS103" s="917"/>
      <c r="DT103" s="917"/>
      <c r="DU103" s="917"/>
      <c r="DV103" s="917"/>
      <c r="DW103" s="917"/>
      <c r="DX103" s="917"/>
      <c r="DY103" s="917"/>
      <c r="DZ103" s="917"/>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8" t="s">
        <v>406</v>
      </c>
      <c r="BR104" s="918"/>
      <c r="BS104" s="918"/>
      <c r="BT104" s="918"/>
      <c r="BU104" s="918"/>
      <c r="BV104" s="918"/>
      <c r="BW104" s="918"/>
      <c r="BX104" s="918"/>
      <c r="BY104" s="918"/>
      <c r="BZ104" s="918"/>
      <c r="CA104" s="918"/>
      <c r="CB104" s="918"/>
      <c r="CC104" s="918"/>
      <c r="CD104" s="918"/>
      <c r="CE104" s="918"/>
      <c r="CF104" s="918"/>
      <c r="CG104" s="918"/>
      <c r="CH104" s="918"/>
      <c r="CI104" s="918"/>
      <c r="CJ104" s="918"/>
      <c r="CK104" s="918"/>
      <c r="CL104" s="918"/>
      <c r="CM104" s="918"/>
      <c r="CN104" s="918"/>
      <c r="CO104" s="918"/>
      <c r="CP104" s="918"/>
      <c r="CQ104" s="918"/>
      <c r="CR104" s="918"/>
      <c r="CS104" s="918"/>
      <c r="CT104" s="918"/>
      <c r="CU104" s="918"/>
      <c r="CV104" s="918"/>
      <c r="CW104" s="918"/>
      <c r="CX104" s="918"/>
      <c r="CY104" s="918"/>
      <c r="CZ104" s="918"/>
      <c r="DA104" s="918"/>
      <c r="DB104" s="918"/>
      <c r="DC104" s="918"/>
      <c r="DD104" s="918"/>
      <c r="DE104" s="918"/>
      <c r="DF104" s="918"/>
      <c r="DG104" s="918"/>
      <c r="DH104" s="918"/>
      <c r="DI104" s="918"/>
      <c r="DJ104" s="918"/>
      <c r="DK104" s="918"/>
      <c r="DL104" s="918"/>
      <c r="DM104" s="918"/>
      <c r="DN104" s="918"/>
      <c r="DO104" s="918"/>
      <c r="DP104" s="918"/>
      <c r="DQ104" s="918"/>
      <c r="DR104" s="918"/>
      <c r="DS104" s="918"/>
      <c r="DT104" s="918"/>
      <c r="DU104" s="918"/>
      <c r="DV104" s="918"/>
      <c r="DW104" s="918"/>
      <c r="DX104" s="918"/>
      <c r="DY104" s="918"/>
      <c r="DZ104" s="918"/>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9" t="s">
        <v>409</v>
      </c>
      <c r="B108" s="920"/>
      <c r="C108" s="920"/>
      <c r="D108" s="920"/>
      <c r="E108" s="920"/>
      <c r="F108" s="920"/>
      <c r="G108" s="920"/>
      <c r="H108" s="920"/>
      <c r="I108" s="920"/>
      <c r="J108" s="920"/>
      <c r="K108" s="920"/>
      <c r="L108" s="920"/>
      <c r="M108" s="920"/>
      <c r="N108" s="920"/>
      <c r="O108" s="920"/>
      <c r="P108" s="920"/>
      <c r="Q108" s="920"/>
      <c r="R108" s="920"/>
      <c r="S108" s="920"/>
      <c r="T108" s="920"/>
      <c r="U108" s="920"/>
      <c r="V108" s="920"/>
      <c r="W108" s="920"/>
      <c r="X108" s="920"/>
      <c r="Y108" s="920"/>
      <c r="Z108" s="920"/>
      <c r="AA108" s="920"/>
      <c r="AB108" s="920"/>
      <c r="AC108" s="920"/>
      <c r="AD108" s="920"/>
      <c r="AE108" s="920"/>
      <c r="AF108" s="920"/>
      <c r="AG108" s="920"/>
      <c r="AH108" s="920"/>
      <c r="AI108" s="920"/>
      <c r="AJ108" s="920"/>
      <c r="AK108" s="920"/>
      <c r="AL108" s="920"/>
      <c r="AM108" s="920"/>
      <c r="AN108" s="920"/>
      <c r="AO108" s="920"/>
      <c r="AP108" s="920"/>
      <c r="AQ108" s="920"/>
      <c r="AR108" s="920"/>
      <c r="AS108" s="920"/>
      <c r="AT108" s="921"/>
      <c r="AU108" s="919" t="s">
        <v>410</v>
      </c>
      <c r="AV108" s="920"/>
      <c r="AW108" s="920"/>
      <c r="AX108" s="920"/>
      <c r="AY108" s="920"/>
      <c r="AZ108" s="920"/>
      <c r="BA108" s="920"/>
      <c r="BB108" s="920"/>
      <c r="BC108" s="920"/>
      <c r="BD108" s="920"/>
      <c r="BE108" s="920"/>
      <c r="BF108" s="920"/>
      <c r="BG108" s="920"/>
      <c r="BH108" s="920"/>
      <c r="BI108" s="920"/>
      <c r="BJ108" s="920"/>
      <c r="BK108" s="920"/>
      <c r="BL108" s="920"/>
      <c r="BM108" s="920"/>
      <c r="BN108" s="920"/>
      <c r="BO108" s="920"/>
      <c r="BP108" s="920"/>
      <c r="BQ108" s="920"/>
      <c r="BR108" s="920"/>
      <c r="BS108" s="920"/>
      <c r="BT108" s="920"/>
      <c r="BU108" s="920"/>
      <c r="BV108" s="920"/>
      <c r="BW108" s="920"/>
      <c r="BX108" s="920"/>
      <c r="BY108" s="920"/>
      <c r="BZ108" s="920"/>
      <c r="CA108" s="920"/>
      <c r="CB108" s="920"/>
      <c r="CC108" s="920"/>
      <c r="CD108" s="920"/>
      <c r="CE108" s="920"/>
      <c r="CF108" s="920"/>
      <c r="CG108" s="920"/>
      <c r="CH108" s="920"/>
      <c r="CI108" s="920"/>
      <c r="CJ108" s="920"/>
      <c r="CK108" s="920"/>
      <c r="CL108" s="920"/>
      <c r="CM108" s="920"/>
      <c r="CN108" s="920"/>
      <c r="CO108" s="920"/>
      <c r="CP108" s="920"/>
      <c r="CQ108" s="920"/>
      <c r="CR108" s="920"/>
      <c r="CS108" s="920"/>
      <c r="CT108" s="920"/>
      <c r="CU108" s="920"/>
      <c r="CV108" s="920"/>
      <c r="CW108" s="920"/>
      <c r="CX108" s="920"/>
      <c r="CY108" s="920"/>
      <c r="CZ108" s="920"/>
      <c r="DA108" s="920"/>
      <c r="DB108" s="920"/>
      <c r="DC108" s="920"/>
      <c r="DD108" s="920"/>
      <c r="DE108" s="920"/>
      <c r="DF108" s="920"/>
      <c r="DG108" s="920"/>
      <c r="DH108" s="920"/>
      <c r="DI108" s="920"/>
      <c r="DJ108" s="920"/>
      <c r="DK108" s="920"/>
      <c r="DL108" s="920"/>
      <c r="DM108" s="920"/>
      <c r="DN108" s="920"/>
      <c r="DO108" s="920"/>
      <c r="DP108" s="920"/>
      <c r="DQ108" s="920"/>
      <c r="DR108" s="920"/>
      <c r="DS108" s="920"/>
      <c r="DT108" s="920"/>
      <c r="DU108" s="920"/>
      <c r="DV108" s="920"/>
      <c r="DW108" s="920"/>
      <c r="DX108" s="920"/>
      <c r="DY108" s="920"/>
      <c r="DZ108" s="921"/>
    </row>
    <row r="109" spans="1:131" s="218" customFormat="1" ht="26.25" customHeight="1" x14ac:dyDescent="0.2">
      <c r="A109" s="914" t="s">
        <v>411</v>
      </c>
      <c r="B109" s="895"/>
      <c r="C109" s="895"/>
      <c r="D109" s="895"/>
      <c r="E109" s="895"/>
      <c r="F109" s="895"/>
      <c r="G109" s="895"/>
      <c r="H109" s="895"/>
      <c r="I109" s="895"/>
      <c r="J109" s="895"/>
      <c r="K109" s="895"/>
      <c r="L109" s="895"/>
      <c r="M109" s="895"/>
      <c r="N109" s="895"/>
      <c r="O109" s="895"/>
      <c r="P109" s="895"/>
      <c r="Q109" s="895"/>
      <c r="R109" s="895"/>
      <c r="S109" s="895"/>
      <c r="T109" s="895"/>
      <c r="U109" s="895"/>
      <c r="V109" s="895"/>
      <c r="W109" s="895"/>
      <c r="X109" s="895"/>
      <c r="Y109" s="895"/>
      <c r="Z109" s="896"/>
      <c r="AA109" s="894" t="s">
        <v>412</v>
      </c>
      <c r="AB109" s="895"/>
      <c r="AC109" s="895"/>
      <c r="AD109" s="895"/>
      <c r="AE109" s="896"/>
      <c r="AF109" s="894" t="s">
        <v>413</v>
      </c>
      <c r="AG109" s="895"/>
      <c r="AH109" s="895"/>
      <c r="AI109" s="895"/>
      <c r="AJ109" s="896"/>
      <c r="AK109" s="894" t="s">
        <v>295</v>
      </c>
      <c r="AL109" s="895"/>
      <c r="AM109" s="895"/>
      <c r="AN109" s="895"/>
      <c r="AO109" s="896"/>
      <c r="AP109" s="894" t="s">
        <v>414</v>
      </c>
      <c r="AQ109" s="895"/>
      <c r="AR109" s="895"/>
      <c r="AS109" s="895"/>
      <c r="AT109" s="897"/>
      <c r="AU109" s="914" t="s">
        <v>411</v>
      </c>
      <c r="AV109" s="895"/>
      <c r="AW109" s="895"/>
      <c r="AX109" s="895"/>
      <c r="AY109" s="895"/>
      <c r="AZ109" s="895"/>
      <c r="BA109" s="895"/>
      <c r="BB109" s="895"/>
      <c r="BC109" s="895"/>
      <c r="BD109" s="895"/>
      <c r="BE109" s="895"/>
      <c r="BF109" s="895"/>
      <c r="BG109" s="895"/>
      <c r="BH109" s="895"/>
      <c r="BI109" s="895"/>
      <c r="BJ109" s="895"/>
      <c r="BK109" s="895"/>
      <c r="BL109" s="895"/>
      <c r="BM109" s="895"/>
      <c r="BN109" s="895"/>
      <c r="BO109" s="895"/>
      <c r="BP109" s="896"/>
      <c r="BQ109" s="894" t="s">
        <v>412</v>
      </c>
      <c r="BR109" s="895"/>
      <c r="BS109" s="895"/>
      <c r="BT109" s="895"/>
      <c r="BU109" s="896"/>
      <c r="BV109" s="894" t="s">
        <v>413</v>
      </c>
      <c r="BW109" s="895"/>
      <c r="BX109" s="895"/>
      <c r="BY109" s="895"/>
      <c r="BZ109" s="896"/>
      <c r="CA109" s="894" t="s">
        <v>295</v>
      </c>
      <c r="CB109" s="895"/>
      <c r="CC109" s="895"/>
      <c r="CD109" s="895"/>
      <c r="CE109" s="896"/>
      <c r="CF109" s="915" t="s">
        <v>414</v>
      </c>
      <c r="CG109" s="915"/>
      <c r="CH109" s="915"/>
      <c r="CI109" s="915"/>
      <c r="CJ109" s="915"/>
      <c r="CK109" s="894" t="s">
        <v>415</v>
      </c>
      <c r="CL109" s="895"/>
      <c r="CM109" s="895"/>
      <c r="CN109" s="895"/>
      <c r="CO109" s="895"/>
      <c r="CP109" s="895"/>
      <c r="CQ109" s="895"/>
      <c r="CR109" s="895"/>
      <c r="CS109" s="895"/>
      <c r="CT109" s="895"/>
      <c r="CU109" s="895"/>
      <c r="CV109" s="895"/>
      <c r="CW109" s="895"/>
      <c r="CX109" s="895"/>
      <c r="CY109" s="895"/>
      <c r="CZ109" s="895"/>
      <c r="DA109" s="895"/>
      <c r="DB109" s="895"/>
      <c r="DC109" s="895"/>
      <c r="DD109" s="895"/>
      <c r="DE109" s="895"/>
      <c r="DF109" s="896"/>
      <c r="DG109" s="894" t="s">
        <v>412</v>
      </c>
      <c r="DH109" s="895"/>
      <c r="DI109" s="895"/>
      <c r="DJ109" s="895"/>
      <c r="DK109" s="896"/>
      <c r="DL109" s="894" t="s">
        <v>413</v>
      </c>
      <c r="DM109" s="895"/>
      <c r="DN109" s="895"/>
      <c r="DO109" s="895"/>
      <c r="DP109" s="896"/>
      <c r="DQ109" s="894" t="s">
        <v>295</v>
      </c>
      <c r="DR109" s="895"/>
      <c r="DS109" s="895"/>
      <c r="DT109" s="895"/>
      <c r="DU109" s="896"/>
      <c r="DV109" s="894" t="s">
        <v>414</v>
      </c>
      <c r="DW109" s="895"/>
      <c r="DX109" s="895"/>
      <c r="DY109" s="895"/>
      <c r="DZ109" s="897"/>
    </row>
    <row r="110" spans="1:131" s="218" customFormat="1" ht="26.25" customHeight="1" x14ac:dyDescent="0.2">
      <c r="A110" s="898" t="s">
        <v>416</v>
      </c>
      <c r="B110" s="899"/>
      <c r="C110" s="899"/>
      <c r="D110" s="899"/>
      <c r="E110" s="899"/>
      <c r="F110" s="899"/>
      <c r="G110" s="899"/>
      <c r="H110" s="899"/>
      <c r="I110" s="899"/>
      <c r="J110" s="899"/>
      <c r="K110" s="899"/>
      <c r="L110" s="899"/>
      <c r="M110" s="899"/>
      <c r="N110" s="899"/>
      <c r="O110" s="899"/>
      <c r="P110" s="899"/>
      <c r="Q110" s="899"/>
      <c r="R110" s="899"/>
      <c r="S110" s="899"/>
      <c r="T110" s="899"/>
      <c r="U110" s="899"/>
      <c r="V110" s="899"/>
      <c r="W110" s="899"/>
      <c r="X110" s="899"/>
      <c r="Y110" s="899"/>
      <c r="Z110" s="900"/>
      <c r="AA110" s="901">
        <v>380591</v>
      </c>
      <c r="AB110" s="902"/>
      <c r="AC110" s="902"/>
      <c r="AD110" s="902"/>
      <c r="AE110" s="903"/>
      <c r="AF110" s="904">
        <v>326654</v>
      </c>
      <c r="AG110" s="902"/>
      <c r="AH110" s="902"/>
      <c r="AI110" s="902"/>
      <c r="AJ110" s="903"/>
      <c r="AK110" s="904">
        <v>314259</v>
      </c>
      <c r="AL110" s="902"/>
      <c r="AM110" s="902"/>
      <c r="AN110" s="902"/>
      <c r="AO110" s="903"/>
      <c r="AP110" s="905">
        <v>12</v>
      </c>
      <c r="AQ110" s="906"/>
      <c r="AR110" s="906"/>
      <c r="AS110" s="906"/>
      <c r="AT110" s="907"/>
      <c r="AU110" s="908" t="s">
        <v>69</v>
      </c>
      <c r="AV110" s="909"/>
      <c r="AW110" s="909"/>
      <c r="AX110" s="909"/>
      <c r="AY110" s="909"/>
      <c r="AZ110" s="931" t="s">
        <v>417</v>
      </c>
      <c r="BA110" s="899"/>
      <c r="BB110" s="899"/>
      <c r="BC110" s="899"/>
      <c r="BD110" s="899"/>
      <c r="BE110" s="899"/>
      <c r="BF110" s="899"/>
      <c r="BG110" s="899"/>
      <c r="BH110" s="899"/>
      <c r="BI110" s="899"/>
      <c r="BJ110" s="899"/>
      <c r="BK110" s="899"/>
      <c r="BL110" s="899"/>
      <c r="BM110" s="899"/>
      <c r="BN110" s="899"/>
      <c r="BO110" s="899"/>
      <c r="BP110" s="900"/>
      <c r="BQ110" s="932">
        <v>3546589</v>
      </c>
      <c r="BR110" s="933"/>
      <c r="BS110" s="933"/>
      <c r="BT110" s="933"/>
      <c r="BU110" s="933"/>
      <c r="BV110" s="933">
        <v>3523371</v>
      </c>
      <c r="BW110" s="933"/>
      <c r="BX110" s="933"/>
      <c r="BY110" s="933"/>
      <c r="BZ110" s="933"/>
      <c r="CA110" s="933">
        <v>3798602</v>
      </c>
      <c r="CB110" s="933"/>
      <c r="CC110" s="933"/>
      <c r="CD110" s="933"/>
      <c r="CE110" s="933"/>
      <c r="CF110" s="946">
        <v>145.6</v>
      </c>
      <c r="CG110" s="947"/>
      <c r="CH110" s="947"/>
      <c r="CI110" s="947"/>
      <c r="CJ110" s="947"/>
      <c r="CK110" s="948" t="s">
        <v>418</v>
      </c>
      <c r="CL110" s="949"/>
      <c r="CM110" s="931" t="s">
        <v>419</v>
      </c>
      <c r="CN110" s="899"/>
      <c r="CO110" s="899"/>
      <c r="CP110" s="899"/>
      <c r="CQ110" s="899"/>
      <c r="CR110" s="899"/>
      <c r="CS110" s="899"/>
      <c r="CT110" s="899"/>
      <c r="CU110" s="899"/>
      <c r="CV110" s="899"/>
      <c r="CW110" s="899"/>
      <c r="CX110" s="899"/>
      <c r="CY110" s="899"/>
      <c r="CZ110" s="899"/>
      <c r="DA110" s="899"/>
      <c r="DB110" s="899"/>
      <c r="DC110" s="899"/>
      <c r="DD110" s="899"/>
      <c r="DE110" s="899"/>
      <c r="DF110" s="900"/>
      <c r="DG110" s="932" t="s">
        <v>122</v>
      </c>
      <c r="DH110" s="933"/>
      <c r="DI110" s="933"/>
      <c r="DJ110" s="933"/>
      <c r="DK110" s="933"/>
      <c r="DL110" s="933" t="s">
        <v>122</v>
      </c>
      <c r="DM110" s="933"/>
      <c r="DN110" s="933"/>
      <c r="DO110" s="933"/>
      <c r="DP110" s="933"/>
      <c r="DQ110" s="933" t="s">
        <v>122</v>
      </c>
      <c r="DR110" s="933"/>
      <c r="DS110" s="933"/>
      <c r="DT110" s="933"/>
      <c r="DU110" s="933"/>
      <c r="DV110" s="934" t="s">
        <v>122</v>
      </c>
      <c r="DW110" s="934"/>
      <c r="DX110" s="934"/>
      <c r="DY110" s="934"/>
      <c r="DZ110" s="935"/>
    </row>
    <row r="111" spans="1:131" s="218" customFormat="1" ht="26.25" customHeight="1" x14ac:dyDescent="0.2">
      <c r="A111" s="936" t="s">
        <v>420</v>
      </c>
      <c r="B111" s="937"/>
      <c r="C111" s="937"/>
      <c r="D111" s="937"/>
      <c r="E111" s="937"/>
      <c r="F111" s="937"/>
      <c r="G111" s="937"/>
      <c r="H111" s="937"/>
      <c r="I111" s="937"/>
      <c r="J111" s="937"/>
      <c r="K111" s="937"/>
      <c r="L111" s="937"/>
      <c r="M111" s="937"/>
      <c r="N111" s="937"/>
      <c r="O111" s="937"/>
      <c r="P111" s="937"/>
      <c r="Q111" s="937"/>
      <c r="R111" s="937"/>
      <c r="S111" s="937"/>
      <c r="T111" s="937"/>
      <c r="U111" s="937"/>
      <c r="V111" s="937"/>
      <c r="W111" s="937"/>
      <c r="X111" s="937"/>
      <c r="Y111" s="937"/>
      <c r="Z111" s="938"/>
      <c r="AA111" s="939" t="s">
        <v>122</v>
      </c>
      <c r="AB111" s="940"/>
      <c r="AC111" s="940"/>
      <c r="AD111" s="940"/>
      <c r="AE111" s="941"/>
      <c r="AF111" s="942" t="s">
        <v>122</v>
      </c>
      <c r="AG111" s="940"/>
      <c r="AH111" s="940"/>
      <c r="AI111" s="940"/>
      <c r="AJ111" s="941"/>
      <c r="AK111" s="942" t="s">
        <v>122</v>
      </c>
      <c r="AL111" s="940"/>
      <c r="AM111" s="940"/>
      <c r="AN111" s="940"/>
      <c r="AO111" s="941"/>
      <c r="AP111" s="943" t="s">
        <v>122</v>
      </c>
      <c r="AQ111" s="944"/>
      <c r="AR111" s="944"/>
      <c r="AS111" s="944"/>
      <c r="AT111" s="945"/>
      <c r="AU111" s="910"/>
      <c r="AV111" s="911"/>
      <c r="AW111" s="911"/>
      <c r="AX111" s="911"/>
      <c r="AY111" s="911"/>
      <c r="AZ111" s="924" t="s">
        <v>421</v>
      </c>
      <c r="BA111" s="925"/>
      <c r="BB111" s="925"/>
      <c r="BC111" s="925"/>
      <c r="BD111" s="925"/>
      <c r="BE111" s="925"/>
      <c r="BF111" s="925"/>
      <c r="BG111" s="925"/>
      <c r="BH111" s="925"/>
      <c r="BI111" s="925"/>
      <c r="BJ111" s="925"/>
      <c r="BK111" s="925"/>
      <c r="BL111" s="925"/>
      <c r="BM111" s="925"/>
      <c r="BN111" s="925"/>
      <c r="BO111" s="925"/>
      <c r="BP111" s="926"/>
      <c r="BQ111" s="927" t="s">
        <v>122</v>
      </c>
      <c r="BR111" s="928"/>
      <c r="BS111" s="928"/>
      <c r="BT111" s="928"/>
      <c r="BU111" s="928"/>
      <c r="BV111" s="928" t="s">
        <v>122</v>
      </c>
      <c r="BW111" s="928"/>
      <c r="BX111" s="928"/>
      <c r="BY111" s="928"/>
      <c r="BZ111" s="928"/>
      <c r="CA111" s="928" t="s">
        <v>122</v>
      </c>
      <c r="CB111" s="928"/>
      <c r="CC111" s="928"/>
      <c r="CD111" s="928"/>
      <c r="CE111" s="928"/>
      <c r="CF111" s="922" t="s">
        <v>122</v>
      </c>
      <c r="CG111" s="923"/>
      <c r="CH111" s="923"/>
      <c r="CI111" s="923"/>
      <c r="CJ111" s="923"/>
      <c r="CK111" s="950"/>
      <c r="CL111" s="951"/>
      <c r="CM111" s="924" t="s">
        <v>422</v>
      </c>
      <c r="CN111" s="925"/>
      <c r="CO111" s="925"/>
      <c r="CP111" s="925"/>
      <c r="CQ111" s="925"/>
      <c r="CR111" s="925"/>
      <c r="CS111" s="925"/>
      <c r="CT111" s="925"/>
      <c r="CU111" s="925"/>
      <c r="CV111" s="925"/>
      <c r="CW111" s="925"/>
      <c r="CX111" s="925"/>
      <c r="CY111" s="925"/>
      <c r="CZ111" s="925"/>
      <c r="DA111" s="925"/>
      <c r="DB111" s="925"/>
      <c r="DC111" s="925"/>
      <c r="DD111" s="925"/>
      <c r="DE111" s="925"/>
      <c r="DF111" s="926"/>
      <c r="DG111" s="927" t="s">
        <v>122</v>
      </c>
      <c r="DH111" s="928"/>
      <c r="DI111" s="928"/>
      <c r="DJ111" s="928"/>
      <c r="DK111" s="928"/>
      <c r="DL111" s="928" t="s">
        <v>122</v>
      </c>
      <c r="DM111" s="928"/>
      <c r="DN111" s="928"/>
      <c r="DO111" s="928"/>
      <c r="DP111" s="928"/>
      <c r="DQ111" s="928" t="s">
        <v>122</v>
      </c>
      <c r="DR111" s="928"/>
      <c r="DS111" s="928"/>
      <c r="DT111" s="928"/>
      <c r="DU111" s="928"/>
      <c r="DV111" s="929" t="s">
        <v>122</v>
      </c>
      <c r="DW111" s="929"/>
      <c r="DX111" s="929"/>
      <c r="DY111" s="929"/>
      <c r="DZ111" s="930"/>
    </row>
    <row r="112" spans="1:131" s="218" customFormat="1" ht="26.25" customHeight="1" x14ac:dyDescent="0.2">
      <c r="A112" s="954" t="s">
        <v>423</v>
      </c>
      <c r="B112" s="955"/>
      <c r="C112" s="925" t="s">
        <v>424</v>
      </c>
      <c r="D112" s="925"/>
      <c r="E112" s="925"/>
      <c r="F112" s="925"/>
      <c r="G112" s="925"/>
      <c r="H112" s="925"/>
      <c r="I112" s="925"/>
      <c r="J112" s="925"/>
      <c r="K112" s="925"/>
      <c r="L112" s="925"/>
      <c r="M112" s="925"/>
      <c r="N112" s="925"/>
      <c r="O112" s="925"/>
      <c r="P112" s="925"/>
      <c r="Q112" s="925"/>
      <c r="R112" s="925"/>
      <c r="S112" s="925"/>
      <c r="T112" s="925"/>
      <c r="U112" s="925"/>
      <c r="V112" s="925"/>
      <c r="W112" s="925"/>
      <c r="X112" s="925"/>
      <c r="Y112" s="925"/>
      <c r="Z112" s="926"/>
      <c r="AA112" s="960" t="s">
        <v>122</v>
      </c>
      <c r="AB112" s="961"/>
      <c r="AC112" s="961"/>
      <c r="AD112" s="961"/>
      <c r="AE112" s="962"/>
      <c r="AF112" s="963" t="s">
        <v>122</v>
      </c>
      <c r="AG112" s="961"/>
      <c r="AH112" s="961"/>
      <c r="AI112" s="961"/>
      <c r="AJ112" s="962"/>
      <c r="AK112" s="963" t="s">
        <v>122</v>
      </c>
      <c r="AL112" s="961"/>
      <c r="AM112" s="961"/>
      <c r="AN112" s="961"/>
      <c r="AO112" s="962"/>
      <c r="AP112" s="964" t="s">
        <v>122</v>
      </c>
      <c r="AQ112" s="965"/>
      <c r="AR112" s="965"/>
      <c r="AS112" s="965"/>
      <c r="AT112" s="966"/>
      <c r="AU112" s="910"/>
      <c r="AV112" s="911"/>
      <c r="AW112" s="911"/>
      <c r="AX112" s="911"/>
      <c r="AY112" s="911"/>
      <c r="AZ112" s="924" t="s">
        <v>425</v>
      </c>
      <c r="BA112" s="925"/>
      <c r="BB112" s="925"/>
      <c r="BC112" s="925"/>
      <c r="BD112" s="925"/>
      <c r="BE112" s="925"/>
      <c r="BF112" s="925"/>
      <c r="BG112" s="925"/>
      <c r="BH112" s="925"/>
      <c r="BI112" s="925"/>
      <c r="BJ112" s="925"/>
      <c r="BK112" s="925"/>
      <c r="BL112" s="925"/>
      <c r="BM112" s="925"/>
      <c r="BN112" s="925"/>
      <c r="BO112" s="925"/>
      <c r="BP112" s="926"/>
      <c r="BQ112" s="927">
        <v>2314333</v>
      </c>
      <c r="BR112" s="928"/>
      <c r="BS112" s="928"/>
      <c r="BT112" s="928"/>
      <c r="BU112" s="928"/>
      <c r="BV112" s="928">
        <v>2157727</v>
      </c>
      <c r="BW112" s="928"/>
      <c r="BX112" s="928"/>
      <c r="BY112" s="928"/>
      <c r="BZ112" s="928"/>
      <c r="CA112" s="928">
        <v>1987288</v>
      </c>
      <c r="CB112" s="928"/>
      <c r="CC112" s="928"/>
      <c r="CD112" s="928"/>
      <c r="CE112" s="928"/>
      <c r="CF112" s="922">
        <v>76.2</v>
      </c>
      <c r="CG112" s="923"/>
      <c r="CH112" s="923"/>
      <c r="CI112" s="923"/>
      <c r="CJ112" s="923"/>
      <c r="CK112" s="950"/>
      <c r="CL112" s="951"/>
      <c r="CM112" s="924" t="s">
        <v>426</v>
      </c>
      <c r="CN112" s="925"/>
      <c r="CO112" s="925"/>
      <c r="CP112" s="925"/>
      <c r="CQ112" s="925"/>
      <c r="CR112" s="925"/>
      <c r="CS112" s="925"/>
      <c r="CT112" s="925"/>
      <c r="CU112" s="925"/>
      <c r="CV112" s="925"/>
      <c r="CW112" s="925"/>
      <c r="CX112" s="925"/>
      <c r="CY112" s="925"/>
      <c r="CZ112" s="925"/>
      <c r="DA112" s="925"/>
      <c r="DB112" s="925"/>
      <c r="DC112" s="925"/>
      <c r="DD112" s="925"/>
      <c r="DE112" s="925"/>
      <c r="DF112" s="926"/>
      <c r="DG112" s="927" t="s">
        <v>122</v>
      </c>
      <c r="DH112" s="928"/>
      <c r="DI112" s="928"/>
      <c r="DJ112" s="928"/>
      <c r="DK112" s="928"/>
      <c r="DL112" s="928" t="s">
        <v>122</v>
      </c>
      <c r="DM112" s="928"/>
      <c r="DN112" s="928"/>
      <c r="DO112" s="928"/>
      <c r="DP112" s="928"/>
      <c r="DQ112" s="928" t="s">
        <v>122</v>
      </c>
      <c r="DR112" s="928"/>
      <c r="DS112" s="928"/>
      <c r="DT112" s="928"/>
      <c r="DU112" s="928"/>
      <c r="DV112" s="929" t="s">
        <v>122</v>
      </c>
      <c r="DW112" s="929"/>
      <c r="DX112" s="929"/>
      <c r="DY112" s="929"/>
      <c r="DZ112" s="930"/>
    </row>
    <row r="113" spans="1:130" s="218" customFormat="1" ht="26.25" customHeight="1" x14ac:dyDescent="0.2">
      <c r="A113" s="956"/>
      <c r="B113" s="957"/>
      <c r="C113" s="925" t="s">
        <v>427</v>
      </c>
      <c r="D113" s="925"/>
      <c r="E113" s="925"/>
      <c r="F113" s="925"/>
      <c r="G113" s="925"/>
      <c r="H113" s="925"/>
      <c r="I113" s="925"/>
      <c r="J113" s="925"/>
      <c r="K113" s="925"/>
      <c r="L113" s="925"/>
      <c r="M113" s="925"/>
      <c r="N113" s="925"/>
      <c r="O113" s="925"/>
      <c r="P113" s="925"/>
      <c r="Q113" s="925"/>
      <c r="R113" s="925"/>
      <c r="S113" s="925"/>
      <c r="T113" s="925"/>
      <c r="U113" s="925"/>
      <c r="V113" s="925"/>
      <c r="W113" s="925"/>
      <c r="X113" s="925"/>
      <c r="Y113" s="925"/>
      <c r="Z113" s="926"/>
      <c r="AA113" s="939">
        <v>276850</v>
      </c>
      <c r="AB113" s="940"/>
      <c r="AC113" s="940"/>
      <c r="AD113" s="940"/>
      <c r="AE113" s="941"/>
      <c r="AF113" s="942">
        <v>273064</v>
      </c>
      <c r="AG113" s="940"/>
      <c r="AH113" s="940"/>
      <c r="AI113" s="940"/>
      <c r="AJ113" s="941"/>
      <c r="AK113" s="942">
        <v>264645</v>
      </c>
      <c r="AL113" s="940"/>
      <c r="AM113" s="940"/>
      <c r="AN113" s="940"/>
      <c r="AO113" s="941"/>
      <c r="AP113" s="943">
        <v>10.1</v>
      </c>
      <c r="AQ113" s="944"/>
      <c r="AR113" s="944"/>
      <c r="AS113" s="944"/>
      <c r="AT113" s="945"/>
      <c r="AU113" s="910"/>
      <c r="AV113" s="911"/>
      <c r="AW113" s="911"/>
      <c r="AX113" s="911"/>
      <c r="AY113" s="911"/>
      <c r="AZ113" s="924" t="s">
        <v>428</v>
      </c>
      <c r="BA113" s="925"/>
      <c r="BB113" s="925"/>
      <c r="BC113" s="925"/>
      <c r="BD113" s="925"/>
      <c r="BE113" s="925"/>
      <c r="BF113" s="925"/>
      <c r="BG113" s="925"/>
      <c r="BH113" s="925"/>
      <c r="BI113" s="925"/>
      <c r="BJ113" s="925"/>
      <c r="BK113" s="925"/>
      <c r="BL113" s="925"/>
      <c r="BM113" s="925"/>
      <c r="BN113" s="925"/>
      <c r="BO113" s="925"/>
      <c r="BP113" s="926"/>
      <c r="BQ113" s="927">
        <v>117037</v>
      </c>
      <c r="BR113" s="928"/>
      <c r="BS113" s="928"/>
      <c r="BT113" s="928"/>
      <c r="BU113" s="928"/>
      <c r="BV113" s="928">
        <v>96586</v>
      </c>
      <c r="BW113" s="928"/>
      <c r="BX113" s="928"/>
      <c r="BY113" s="928"/>
      <c r="BZ113" s="928"/>
      <c r="CA113" s="928">
        <v>84358</v>
      </c>
      <c r="CB113" s="928"/>
      <c r="CC113" s="928"/>
      <c r="CD113" s="928"/>
      <c r="CE113" s="928"/>
      <c r="CF113" s="922">
        <v>3.2</v>
      </c>
      <c r="CG113" s="923"/>
      <c r="CH113" s="923"/>
      <c r="CI113" s="923"/>
      <c r="CJ113" s="923"/>
      <c r="CK113" s="950"/>
      <c r="CL113" s="951"/>
      <c r="CM113" s="924" t="s">
        <v>429</v>
      </c>
      <c r="CN113" s="925"/>
      <c r="CO113" s="925"/>
      <c r="CP113" s="925"/>
      <c r="CQ113" s="925"/>
      <c r="CR113" s="925"/>
      <c r="CS113" s="925"/>
      <c r="CT113" s="925"/>
      <c r="CU113" s="925"/>
      <c r="CV113" s="925"/>
      <c r="CW113" s="925"/>
      <c r="CX113" s="925"/>
      <c r="CY113" s="925"/>
      <c r="CZ113" s="925"/>
      <c r="DA113" s="925"/>
      <c r="DB113" s="925"/>
      <c r="DC113" s="925"/>
      <c r="DD113" s="925"/>
      <c r="DE113" s="925"/>
      <c r="DF113" s="926"/>
      <c r="DG113" s="960" t="s">
        <v>122</v>
      </c>
      <c r="DH113" s="961"/>
      <c r="DI113" s="961"/>
      <c r="DJ113" s="961"/>
      <c r="DK113" s="962"/>
      <c r="DL113" s="963" t="s">
        <v>122</v>
      </c>
      <c r="DM113" s="961"/>
      <c r="DN113" s="961"/>
      <c r="DO113" s="961"/>
      <c r="DP113" s="962"/>
      <c r="DQ113" s="963" t="s">
        <v>122</v>
      </c>
      <c r="DR113" s="961"/>
      <c r="DS113" s="961"/>
      <c r="DT113" s="961"/>
      <c r="DU113" s="962"/>
      <c r="DV113" s="964" t="s">
        <v>122</v>
      </c>
      <c r="DW113" s="965"/>
      <c r="DX113" s="965"/>
      <c r="DY113" s="965"/>
      <c r="DZ113" s="966"/>
    </row>
    <row r="114" spans="1:130" s="218" customFormat="1" ht="26.25" customHeight="1" x14ac:dyDescent="0.2">
      <c r="A114" s="956"/>
      <c r="B114" s="957"/>
      <c r="C114" s="925" t="s">
        <v>430</v>
      </c>
      <c r="D114" s="925"/>
      <c r="E114" s="925"/>
      <c r="F114" s="925"/>
      <c r="G114" s="925"/>
      <c r="H114" s="925"/>
      <c r="I114" s="925"/>
      <c r="J114" s="925"/>
      <c r="K114" s="925"/>
      <c r="L114" s="925"/>
      <c r="M114" s="925"/>
      <c r="N114" s="925"/>
      <c r="O114" s="925"/>
      <c r="P114" s="925"/>
      <c r="Q114" s="925"/>
      <c r="R114" s="925"/>
      <c r="S114" s="925"/>
      <c r="T114" s="925"/>
      <c r="U114" s="925"/>
      <c r="V114" s="925"/>
      <c r="W114" s="925"/>
      <c r="X114" s="925"/>
      <c r="Y114" s="925"/>
      <c r="Z114" s="926"/>
      <c r="AA114" s="960">
        <v>39648</v>
      </c>
      <c r="AB114" s="961"/>
      <c r="AC114" s="961"/>
      <c r="AD114" s="961"/>
      <c r="AE114" s="962"/>
      <c r="AF114" s="963">
        <v>20184</v>
      </c>
      <c r="AG114" s="961"/>
      <c r="AH114" s="961"/>
      <c r="AI114" s="961"/>
      <c r="AJ114" s="962"/>
      <c r="AK114" s="963">
        <v>16716</v>
      </c>
      <c r="AL114" s="961"/>
      <c r="AM114" s="961"/>
      <c r="AN114" s="961"/>
      <c r="AO114" s="962"/>
      <c r="AP114" s="964">
        <v>0.6</v>
      </c>
      <c r="AQ114" s="965"/>
      <c r="AR114" s="965"/>
      <c r="AS114" s="965"/>
      <c r="AT114" s="966"/>
      <c r="AU114" s="910"/>
      <c r="AV114" s="911"/>
      <c r="AW114" s="911"/>
      <c r="AX114" s="911"/>
      <c r="AY114" s="911"/>
      <c r="AZ114" s="924" t="s">
        <v>431</v>
      </c>
      <c r="BA114" s="925"/>
      <c r="BB114" s="925"/>
      <c r="BC114" s="925"/>
      <c r="BD114" s="925"/>
      <c r="BE114" s="925"/>
      <c r="BF114" s="925"/>
      <c r="BG114" s="925"/>
      <c r="BH114" s="925"/>
      <c r="BI114" s="925"/>
      <c r="BJ114" s="925"/>
      <c r="BK114" s="925"/>
      <c r="BL114" s="925"/>
      <c r="BM114" s="925"/>
      <c r="BN114" s="925"/>
      <c r="BO114" s="925"/>
      <c r="BP114" s="926"/>
      <c r="BQ114" s="927" t="s">
        <v>122</v>
      </c>
      <c r="BR114" s="928"/>
      <c r="BS114" s="928"/>
      <c r="BT114" s="928"/>
      <c r="BU114" s="928"/>
      <c r="BV114" s="928" t="s">
        <v>122</v>
      </c>
      <c r="BW114" s="928"/>
      <c r="BX114" s="928"/>
      <c r="BY114" s="928"/>
      <c r="BZ114" s="928"/>
      <c r="CA114" s="928" t="s">
        <v>122</v>
      </c>
      <c r="CB114" s="928"/>
      <c r="CC114" s="928"/>
      <c r="CD114" s="928"/>
      <c r="CE114" s="928"/>
      <c r="CF114" s="922" t="s">
        <v>122</v>
      </c>
      <c r="CG114" s="923"/>
      <c r="CH114" s="923"/>
      <c r="CI114" s="923"/>
      <c r="CJ114" s="923"/>
      <c r="CK114" s="950"/>
      <c r="CL114" s="951"/>
      <c r="CM114" s="924" t="s">
        <v>432</v>
      </c>
      <c r="CN114" s="925"/>
      <c r="CO114" s="925"/>
      <c r="CP114" s="925"/>
      <c r="CQ114" s="925"/>
      <c r="CR114" s="925"/>
      <c r="CS114" s="925"/>
      <c r="CT114" s="925"/>
      <c r="CU114" s="925"/>
      <c r="CV114" s="925"/>
      <c r="CW114" s="925"/>
      <c r="CX114" s="925"/>
      <c r="CY114" s="925"/>
      <c r="CZ114" s="925"/>
      <c r="DA114" s="925"/>
      <c r="DB114" s="925"/>
      <c r="DC114" s="925"/>
      <c r="DD114" s="925"/>
      <c r="DE114" s="925"/>
      <c r="DF114" s="926"/>
      <c r="DG114" s="960" t="s">
        <v>122</v>
      </c>
      <c r="DH114" s="961"/>
      <c r="DI114" s="961"/>
      <c r="DJ114" s="961"/>
      <c r="DK114" s="962"/>
      <c r="DL114" s="963" t="s">
        <v>122</v>
      </c>
      <c r="DM114" s="961"/>
      <c r="DN114" s="961"/>
      <c r="DO114" s="961"/>
      <c r="DP114" s="962"/>
      <c r="DQ114" s="963" t="s">
        <v>122</v>
      </c>
      <c r="DR114" s="961"/>
      <c r="DS114" s="961"/>
      <c r="DT114" s="961"/>
      <c r="DU114" s="962"/>
      <c r="DV114" s="964" t="s">
        <v>122</v>
      </c>
      <c r="DW114" s="965"/>
      <c r="DX114" s="965"/>
      <c r="DY114" s="965"/>
      <c r="DZ114" s="966"/>
    </row>
    <row r="115" spans="1:130" s="218" customFormat="1" ht="26.25" customHeight="1" x14ac:dyDescent="0.2">
      <c r="A115" s="956"/>
      <c r="B115" s="957"/>
      <c r="C115" s="925" t="s">
        <v>433</v>
      </c>
      <c r="D115" s="925"/>
      <c r="E115" s="925"/>
      <c r="F115" s="925"/>
      <c r="G115" s="925"/>
      <c r="H115" s="925"/>
      <c r="I115" s="925"/>
      <c r="J115" s="925"/>
      <c r="K115" s="925"/>
      <c r="L115" s="925"/>
      <c r="M115" s="925"/>
      <c r="N115" s="925"/>
      <c r="O115" s="925"/>
      <c r="P115" s="925"/>
      <c r="Q115" s="925"/>
      <c r="R115" s="925"/>
      <c r="S115" s="925"/>
      <c r="T115" s="925"/>
      <c r="U115" s="925"/>
      <c r="V115" s="925"/>
      <c r="W115" s="925"/>
      <c r="X115" s="925"/>
      <c r="Y115" s="925"/>
      <c r="Z115" s="926"/>
      <c r="AA115" s="939" t="s">
        <v>122</v>
      </c>
      <c r="AB115" s="940"/>
      <c r="AC115" s="940"/>
      <c r="AD115" s="940"/>
      <c r="AE115" s="941"/>
      <c r="AF115" s="942" t="s">
        <v>122</v>
      </c>
      <c r="AG115" s="940"/>
      <c r="AH115" s="940"/>
      <c r="AI115" s="940"/>
      <c r="AJ115" s="941"/>
      <c r="AK115" s="942" t="s">
        <v>122</v>
      </c>
      <c r="AL115" s="940"/>
      <c r="AM115" s="940"/>
      <c r="AN115" s="940"/>
      <c r="AO115" s="941"/>
      <c r="AP115" s="943" t="s">
        <v>122</v>
      </c>
      <c r="AQ115" s="944"/>
      <c r="AR115" s="944"/>
      <c r="AS115" s="944"/>
      <c r="AT115" s="945"/>
      <c r="AU115" s="910"/>
      <c r="AV115" s="911"/>
      <c r="AW115" s="911"/>
      <c r="AX115" s="911"/>
      <c r="AY115" s="911"/>
      <c r="AZ115" s="924" t="s">
        <v>434</v>
      </c>
      <c r="BA115" s="925"/>
      <c r="BB115" s="925"/>
      <c r="BC115" s="925"/>
      <c r="BD115" s="925"/>
      <c r="BE115" s="925"/>
      <c r="BF115" s="925"/>
      <c r="BG115" s="925"/>
      <c r="BH115" s="925"/>
      <c r="BI115" s="925"/>
      <c r="BJ115" s="925"/>
      <c r="BK115" s="925"/>
      <c r="BL115" s="925"/>
      <c r="BM115" s="925"/>
      <c r="BN115" s="925"/>
      <c r="BO115" s="925"/>
      <c r="BP115" s="926"/>
      <c r="BQ115" s="927" t="s">
        <v>122</v>
      </c>
      <c r="BR115" s="928"/>
      <c r="BS115" s="928"/>
      <c r="BT115" s="928"/>
      <c r="BU115" s="928"/>
      <c r="BV115" s="928" t="s">
        <v>122</v>
      </c>
      <c r="BW115" s="928"/>
      <c r="BX115" s="928"/>
      <c r="BY115" s="928"/>
      <c r="BZ115" s="928"/>
      <c r="CA115" s="928" t="s">
        <v>122</v>
      </c>
      <c r="CB115" s="928"/>
      <c r="CC115" s="928"/>
      <c r="CD115" s="928"/>
      <c r="CE115" s="928"/>
      <c r="CF115" s="922" t="s">
        <v>122</v>
      </c>
      <c r="CG115" s="923"/>
      <c r="CH115" s="923"/>
      <c r="CI115" s="923"/>
      <c r="CJ115" s="923"/>
      <c r="CK115" s="950"/>
      <c r="CL115" s="951"/>
      <c r="CM115" s="924" t="s">
        <v>435</v>
      </c>
      <c r="CN115" s="925"/>
      <c r="CO115" s="925"/>
      <c r="CP115" s="925"/>
      <c r="CQ115" s="925"/>
      <c r="CR115" s="925"/>
      <c r="CS115" s="925"/>
      <c r="CT115" s="925"/>
      <c r="CU115" s="925"/>
      <c r="CV115" s="925"/>
      <c r="CW115" s="925"/>
      <c r="CX115" s="925"/>
      <c r="CY115" s="925"/>
      <c r="CZ115" s="925"/>
      <c r="DA115" s="925"/>
      <c r="DB115" s="925"/>
      <c r="DC115" s="925"/>
      <c r="DD115" s="925"/>
      <c r="DE115" s="925"/>
      <c r="DF115" s="926"/>
      <c r="DG115" s="960" t="s">
        <v>122</v>
      </c>
      <c r="DH115" s="961"/>
      <c r="DI115" s="961"/>
      <c r="DJ115" s="961"/>
      <c r="DK115" s="962"/>
      <c r="DL115" s="963" t="s">
        <v>122</v>
      </c>
      <c r="DM115" s="961"/>
      <c r="DN115" s="961"/>
      <c r="DO115" s="961"/>
      <c r="DP115" s="962"/>
      <c r="DQ115" s="963" t="s">
        <v>122</v>
      </c>
      <c r="DR115" s="961"/>
      <c r="DS115" s="961"/>
      <c r="DT115" s="961"/>
      <c r="DU115" s="962"/>
      <c r="DV115" s="964" t="s">
        <v>122</v>
      </c>
      <c r="DW115" s="965"/>
      <c r="DX115" s="965"/>
      <c r="DY115" s="965"/>
      <c r="DZ115" s="966"/>
    </row>
    <row r="116" spans="1:130" s="218" customFormat="1" ht="26.25" customHeight="1" x14ac:dyDescent="0.2">
      <c r="A116" s="958"/>
      <c r="B116" s="959"/>
      <c r="C116" s="967" t="s">
        <v>436</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960" t="s">
        <v>122</v>
      </c>
      <c r="AB116" s="961"/>
      <c r="AC116" s="961"/>
      <c r="AD116" s="961"/>
      <c r="AE116" s="962"/>
      <c r="AF116" s="963" t="s">
        <v>122</v>
      </c>
      <c r="AG116" s="961"/>
      <c r="AH116" s="961"/>
      <c r="AI116" s="961"/>
      <c r="AJ116" s="962"/>
      <c r="AK116" s="963" t="s">
        <v>122</v>
      </c>
      <c r="AL116" s="961"/>
      <c r="AM116" s="961"/>
      <c r="AN116" s="961"/>
      <c r="AO116" s="962"/>
      <c r="AP116" s="964" t="s">
        <v>122</v>
      </c>
      <c r="AQ116" s="965"/>
      <c r="AR116" s="965"/>
      <c r="AS116" s="965"/>
      <c r="AT116" s="966"/>
      <c r="AU116" s="910"/>
      <c r="AV116" s="911"/>
      <c r="AW116" s="911"/>
      <c r="AX116" s="911"/>
      <c r="AY116" s="911"/>
      <c r="AZ116" s="969" t="s">
        <v>437</v>
      </c>
      <c r="BA116" s="970"/>
      <c r="BB116" s="970"/>
      <c r="BC116" s="970"/>
      <c r="BD116" s="970"/>
      <c r="BE116" s="970"/>
      <c r="BF116" s="970"/>
      <c r="BG116" s="970"/>
      <c r="BH116" s="970"/>
      <c r="BI116" s="970"/>
      <c r="BJ116" s="970"/>
      <c r="BK116" s="970"/>
      <c r="BL116" s="970"/>
      <c r="BM116" s="970"/>
      <c r="BN116" s="970"/>
      <c r="BO116" s="970"/>
      <c r="BP116" s="971"/>
      <c r="BQ116" s="927" t="s">
        <v>122</v>
      </c>
      <c r="BR116" s="928"/>
      <c r="BS116" s="928"/>
      <c r="BT116" s="928"/>
      <c r="BU116" s="928"/>
      <c r="BV116" s="928" t="s">
        <v>122</v>
      </c>
      <c r="BW116" s="928"/>
      <c r="BX116" s="928"/>
      <c r="BY116" s="928"/>
      <c r="BZ116" s="928"/>
      <c r="CA116" s="928" t="s">
        <v>122</v>
      </c>
      <c r="CB116" s="928"/>
      <c r="CC116" s="928"/>
      <c r="CD116" s="928"/>
      <c r="CE116" s="928"/>
      <c r="CF116" s="922" t="s">
        <v>122</v>
      </c>
      <c r="CG116" s="923"/>
      <c r="CH116" s="923"/>
      <c r="CI116" s="923"/>
      <c r="CJ116" s="923"/>
      <c r="CK116" s="950"/>
      <c r="CL116" s="951"/>
      <c r="CM116" s="924" t="s">
        <v>438</v>
      </c>
      <c r="CN116" s="925"/>
      <c r="CO116" s="925"/>
      <c r="CP116" s="925"/>
      <c r="CQ116" s="925"/>
      <c r="CR116" s="925"/>
      <c r="CS116" s="925"/>
      <c r="CT116" s="925"/>
      <c r="CU116" s="925"/>
      <c r="CV116" s="925"/>
      <c r="CW116" s="925"/>
      <c r="CX116" s="925"/>
      <c r="CY116" s="925"/>
      <c r="CZ116" s="925"/>
      <c r="DA116" s="925"/>
      <c r="DB116" s="925"/>
      <c r="DC116" s="925"/>
      <c r="DD116" s="925"/>
      <c r="DE116" s="925"/>
      <c r="DF116" s="926"/>
      <c r="DG116" s="960" t="s">
        <v>122</v>
      </c>
      <c r="DH116" s="961"/>
      <c r="DI116" s="961"/>
      <c r="DJ116" s="961"/>
      <c r="DK116" s="962"/>
      <c r="DL116" s="963" t="s">
        <v>122</v>
      </c>
      <c r="DM116" s="961"/>
      <c r="DN116" s="961"/>
      <c r="DO116" s="961"/>
      <c r="DP116" s="962"/>
      <c r="DQ116" s="963" t="s">
        <v>122</v>
      </c>
      <c r="DR116" s="961"/>
      <c r="DS116" s="961"/>
      <c r="DT116" s="961"/>
      <c r="DU116" s="962"/>
      <c r="DV116" s="964" t="s">
        <v>122</v>
      </c>
      <c r="DW116" s="965"/>
      <c r="DX116" s="965"/>
      <c r="DY116" s="965"/>
      <c r="DZ116" s="966"/>
    </row>
    <row r="117" spans="1:130" s="218" customFormat="1" ht="26.25" customHeight="1" x14ac:dyDescent="0.2">
      <c r="A117" s="914" t="s">
        <v>178</v>
      </c>
      <c r="B117" s="895"/>
      <c r="C117" s="895"/>
      <c r="D117" s="895"/>
      <c r="E117" s="895"/>
      <c r="F117" s="895"/>
      <c r="G117" s="895"/>
      <c r="H117" s="895"/>
      <c r="I117" s="895"/>
      <c r="J117" s="895"/>
      <c r="K117" s="895"/>
      <c r="L117" s="895"/>
      <c r="M117" s="895"/>
      <c r="N117" s="895"/>
      <c r="O117" s="895"/>
      <c r="P117" s="895"/>
      <c r="Q117" s="895"/>
      <c r="R117" s="895"/>
      <c r="S117" s="895"/>
      <c r="T117" s="895"/>
      <c r="U117" s="895"/>
      <c r="V117" s="895"/>
      <c r="W117" s="895"/>
      <c r="X117" s="895"/>
      <c r="Y117" s="979" t="s">
        <v>439</v>
      </c>
      <c r="Z117" s="896"/>
      <c r="AA117" s="980">
        <v>697089</v>
      </c>
      <c r="AB117" s="981"/>
      <c r="AC117" s="981"/>
      <c r="AD117" s="981"/>
      <c r="AE117" s="982"/>
      <c r="AF117" s="983">
        <v>619902</v>
      </c>
      <c r="AG117" s="981"/>
      <c r="AH117" s="981"/>
      <c r="AI117" s="981"/>
      <c r="AJ117" s="982"/>
      <c r="AK117" s="983">
        <v>595620</v>
      </c>
      <c r="AL117" s="981"/>
      <c r="AM117" s="981"/>
      <c r="AN117" s="981"/>
      <c r="AO117" s="982"/>
      <c r="AP117" s="984"/>
      <c r="AQ117" s="985"/>
      <c r="AR117" s="985"/>
      <c r="AS117" s="985"/>
      <c r="AT117" s="986"/>
      <c r="AU117" s="910"/>
      <c r="AV117" s="911"/>
      <c r="AW117" s="911"/>
      <c r="AX117" s="911"/>
      <c r="AY117" s="911"/>
      <c r="AZ117" s="976" t="s">
        <v>440</v>
      </c>
      <c r="BA117" s="977"/>
      <c r="BB117" s="977"/>
      <c r="BC117" s="977"/>
      <c r="BD117" s="977"/>
      <c r="BE117" s="977"/>
      <c r="BF117" s="977"/>
      <c r="BG117" s="977"/>
      <c r="BH117" s="977"/>
      <c r="BI117" s="977"/>
      <c r="BJ117" s="977"/>
      <c r="BK117" s="977"/>
      <c r="BL117" s="977"/>
      <c r="BM117" s="977"/>
      <c r="BN117" s="977"/>
      <c r="BO117" s="977"/>
      <c r="BP117" s="978"/>
      <c r="BQ117" s="927" t="s">
        <v>122</v>
      </c>
      <c r="BR117" s="928"/>
      <c r="BS117" s="928"/>
      <c r="BT117" s="928"/>
      <c r="BU117" s="928"/>
      <c r="BV117" s="928" t="s">
        <v>122</v>
      </c>
      <c r="BW117" s="928"/>
      <c r="BX117" s="928"/>
      <c r="BY117" s="928"/>
      <c r="BZ117" s="928"/>
      <c r="CA117" s="928" t="s">
        <v>122</v>
      </c>
      <c r="CB117" s="928"/>
      <c r="CC117" s="928"/>
      <c r="CD117" s="928"/>
      <c r="CE117" s="928"/>
      <c r="CF117" s="922" t="s">
        <v>122</v>
      </c>
      <c r="CG117" s="923"/>
      <c r="CH117" s="923"/>
      <c r="CI117" s="923"/>
      <c r="CJ117" s="923"/>
      <c r="CK117" s="950"/>
      <c r="CL117" s="951"/>
      <c r="CM117" s="924" t="s">
        <v>441</v>
      </c>
      <c r="CN117" s="925"/>
      <c r="CO117" s="925"/>
      <c r="CP117" s="925"/>
      <c r="CQ117" s="925"/>
      <c r="CR117" s="925"/>
      <c r="CS117" s="925"/>
      <c r="CT117" s="925"/>
      <c r="CU117" s="925"/>
      <c r="CV117" s="925"/>
      <c r="CW117" s="925"/>
      <c r="CX117" s="925"/>
      <c r="CY117" s="925"/>
      <c r="CZ117" s="925"/>
      <c r="DA117" s="925"/>
      <c r="DB117" s="925"/>
      <c r="DC117" s="925"/>
      <c r="DD117" s="925"/>
      <c r="DE117" s="925"/>
      <c r="DF117" s="926"/>
      <c r="DG117" s="960" t="s">
        <v>122</v>
      </c>
      <c r="DH117" s="961"/>
      <c r="DI117" s="961"/>
      <c r="DJ117" s="961"/>
      <c r="DK117" s="962"/>
      <c r="DL117" s="963" t="s">
        <v>122</v>
      </c>
      <c r="DM117" s="961"/>
      <c r="DN117" s="961"/>
      <c r="DO117" s="961"/>
      <c r="DP117" s="962"/>
      <c r="DQ117" s="963" t="s">
        <v>122</v>
      </c>
      <c r="DR117" s="961"/>
      <c r="DS117" s="961"/>
      <c r="DT117" s="961"/>
      <c r="DU117" s="962"/>
      <c r="DV117" s="964" t="s">
        <v>122</v>
      </c>
      <c r="DW117" s="965"/>
      <c r="DX117" s="965"/>
      <c r="DY117" s="965"/>
      <c r="DZ117" s="966"/>
    </row>
    <row r="118" spans="1:130" s="218" customFormat="1" ht="26.25" customHeight="1" x14ac:dyDescent="0.2">
      <c r="A118" s="914" t="s">
        <v>415</v>
      </c>
      <c r="B118" s="895"/>
      <c r="C118" s="895"/>
      <c r="D118" s="895"/>
      <c r="E118" s="895"/>
      <c r="F118" s="895"/>
      <c r="G118" s="895"/>
      <c r="H118" s="895"/>
      <c r="I118" s="895"/>
      <c r="J118" s="895"/>
      <c r="K118" s="895"/>
      <c r="L118" s="895"/>
      <c r="M118" s="895"/>
      <c r="N118" s="895"/>
      <c r="O118" s="895"/>
      <c r="P118" s="895"/>
      <c r="Q118" s="895"/>
      <c r="R118" s="895"/>
      <c r="S118" s="895"/>
      <c r="T118" s="895"/>
      <c r="U118" s="895"/>
      <c r="V118" s="895"/>
      <c r="W118" s="895"/>
      <c r="X118" s="895"/>
      <c r="Y118" s="895"/>
      <c r="Z118" s="896"/>
      <c r="AA118" s="894" t="s">
        <v>412</v>
      </c>
      <c r="AB118" s="895"/>
      <c r="AC118" s="895"/>
      <c r="AD118" s="895"/>
      <c r="AE118" s="896"/>
      <c r="AF118" s="894" t="s">
        <v>413</v>
      </c>
      <c r="AG118" s="895"/>
      <c r="AH118" s="895"/>
      <c r="AI118" s="895"/>
      <c r="AJ118" s="896"/>
      <c r="AK118" s="894" t="s">
        <v>295</v>
      </c>
      <c r="AL118" s="895"/>
      <c r="AM118" s="895"/>
      <c r="AN118" s="895"/>
      <c r="AO118" s="896"/>
      <c r="AP118" s="972" t="s">
        <v>414</v>
      </c>
      <c r="AQ118" s="973"/>
      <c r="AR118" s="973"/>
      <c r="AS118" s="973"/>
      <c r="AT118" s="974"/>
      <c r="AU118" s="910"/>
      <c r="AV118" s="911"/>
      <c r="AW118" s="911"/>
      <c r="AX118" s="911"/>
      <c r="AY118" s="911"/>
      <c r="AZ118" s="975" t="s">
        <v>442</v>
      </c>
      <c r="BA118" s="967"/>
      <c r="BB118" s="967"/>
      <c r="BC118" s="967"/>
      <c r="BD118" s="967"/>
      <c r="BE118" s="967"/>
      <c r="BF118" s="967"/>
      <c r="BG118" s="967"/>
      <c r="BH118" s="967"/>
      <c r="BI118" s="967"/>
      <c r="BJ118" s="967"/>
      <c r="BK118" s="967"/>
      <c r="BL118" s="967"/>
      <c r="BM118" s="967"/>
      <c r="BN118" s="967"/>
      <c r="BO118" s="967"/>
      <c r="BP118" s="968"/>
      <c r="BQ118" s="1001" t="s">
        <v>122</v>
      </c>
      <c r="BR118" s="1002"/>
      <c r="BS118" s="1002"/>
      <c r="BT118" s="1002"/>
      <c r="BU118" s="1002"/>
      <c r="BV118" s="1002" t="s">
        <v>122</v>
      </c>
      <c r="BW118" s="1002"/>
      <c r="BX118" s="1002"/>
      <c r="BY118" s="1002"/>
      <c r="BZ118" s="1002"/>
      <c r="CA118" s="1002" t="s">
        <v>122</v>
      </c>
      <c r="CB118" s="1002"/>
      <c r="CC118" s="1002"/>
      <c r="CD118" s="1002"/>
      <c r="CE118" s="1002"/>
      <c r="CF118" s="922" t="s">
        <v>122</v>
      </c>
      <c r="CG118" s="923"/>
      <c r="CH118" s="923"/>
      <c r="CI118" s="923"/>
      <c r="CJ118" s="923"/>
      <c r="CK118" s="950"/>
      <c r="CL118" s="951"/>
      <c r="CM118" s="924" t="s">
        <v>443</v>
      </c>
      <c r="CN118" s="925"/>
      <c r="CO118" s="925"/>
      <c r="CP118" s="925"/>
      <c r="CQ118" s="925"/>
      <c r="CR118" s="925"/>
      <c r="CS118" s="925"/>
      <c r="CT118" s="925"/>
      <c r="CU118" s="925"/>
      <c r="CV118" s="925"/>
      <c r="CW118" s="925"/>
      <c r="CX118" s="925"/>
      <c r="CY118" s="925"/>
      <c r="CZ118" s="925"/>
      <c r="DA118" s="925"/>
      <c r="DB118" s="925"/>
      <c r="DC118" s="925"/>
      <c r="DD118" s="925"/>
      <c r="DE118" s="925"/>
      <c r="DF118" s="926"/>
      <c r="DG118" s="960" t="s">
        <v>122</v>
      </c>
      <c r="DH118" s="961"/>
      <c r="DI118" s="961"/>
      <c r="DJ118" s="961"/>
      <c r="DK118" s="962"/>
      <c r="DL118" s="963" t="s">
        <v>122</v>
      </c>
      <c r="DM118" s="961"/>
      <c r="DN118" s="961"/>
      <c r="DO118" s="961"/>
      <c r="DP118" s="962"/>
      <c r="DQ118" s="963" t="s">
        <v>122</v>
      </c>
      <c r="DR118" s="961"/>
      <c r="DS118" s="961"/>
      <c r="DT118" s="961"/>
      <c r="DU118" s="962"/>
      <c r="DV118" s="964" t="s">
        <v>122</v>
      </c>
      <c r="DW118" s="965"/>
      <c r="DX118" s="965"/>
      <c r="DY118" s="965"/>
      <c r="DZ118" s="966"/>
    </row>
    <row r="119" spans="1:130" s="218" customFormat="1" ht="26.25" customHeight="1" x14ac:dyDescent="0.2">
      <c r="A119" s="1058" t="s">
        <v>418</v>
      </c>
      <c r="B119" s="949"/>
      <c r="C119" s="931" t="s">
        <v>419</v>
      </c>
      <c r="D119" s="899"/>
      <c r="E119" s="899"/>
      <c r="F119" s="899"/>
      <c r="G119" s="899"/>
      <c r="H119" s="899"/>
      <c r="I119" s="899"/>
      <c r="J119" s="899"/>
      <c r="K119" s="899"/>
      <c r="L119" s="899"/>
      <c r="M119" s="899"/>
      <c r="N119" s="899"/>
      <c r="O119" s="899"/>
      <c r="P119" s="899"/>
      <c r="Q119" s="899"/>
      <c r="R119" s="899"/>
      <c r="S119" s="899"/>
      <c r="T119" s="899"/>
      <c r="U119" s="899"/>
      <c r="V119" s="899"/>
      <c r="W119" s="899"/>
      <c r="X119" s="899"/>
      <c r="Y119" s="899"/>
      <c r="Z119" s="900"/>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12"/>
      <c r="AV119" s="913"/>
      <c r="AW119" s="913"/>
      <c r="AX119" s="913"/>
      <c r="AY119" s="913"/>
      <c r="AZ119" s="239" t="s">
        <v>178</v>
      </c>
      <c r="BA119" s="239"/>
      <c r="BB119" s="239"/>
      <c r="BC119" s="239"/>
      <c r="BD119" s="239"/>
      <c r="BE119" s="239"/>
      <c r="BF119" s="239"/>
      <c r="BG119" s="239"/>
      <c r="BH119" s="239"/>
      <c r="BI119" s="239"/>
      <c r="BJ119" s="239"/>
      <c r="BK119" s="239"/>
      <c r="BL119" s="239"/>
      <c r="BM119" s="239"/>
      <c r="BN119" s="239"/>
      <c r="BO119" s="979" t="s">
        <v>444</v>
      </c>
      <c r="BP119" s="1007"/>
      <c r="BQ119" s="1001">
        <v>5977959</v>
      </c>
      <c r="BR119" s="1002"/>
      <c r="BS119" s="1002"/>
      <c r="BT119" s="1002"/>
      <c r="BU119" s="1002"/>
      <c r="BV119" s="1002">
        <v>5777684</v>
      </c>
      <c r="BW119" s="1002"/>
      <c r="BX119" s="1002"/>
      <c r="BY119" s="1002"/>
      <c r="BZ119" s="1002"/>
      <c r="CA119" s="1002">
        <v>5870248</v>
      </c>
      <c r="CB119" s="1002"/>
      <c r="CC119" s="1002"/>
      <c r="CD119" s="1002"/>
      <c r="CE119" s="1002"/>
      <c r="CF119" s="1003"/>
      <c r="CG119" s="1004"/>
      <c r="CH119" s="1004"/>
      <c r="CI119" s="1004"/>
      <c r="CJ119" s="1005"/>
      <c r="CK119" s="952"/>
      <c r="CL119" s="953"/>
      <c r="CM119" s="975" t="s">
        <v>445</v>
      </c>
      <c r="CN119" s="967"/>
      <c r="CO119" s="967"/>
      <c r="CP119" s="967"/>
      <c r="CQ119" s="967"/>
      <c r="CR119" s="967"/>
      <c r="CS119" s="967"/>
      <c r="CT119" s="967"/>
      <c r="CU119" s="967"/>
      <c r="CV119" s="967"/>
      <c r="CW119" s="967"/>
      <c r="CX119" s="967"/>
      <c r="CY119" s="967"/>
      <c r="CZ119" s="967"/>
      <c r="DA119" s="967"/>
      <c r="DB119" s="967"/>
      <c r="DC119" s="967"/>
      <c r="DD119" s="967"/>
      <c r="DE119" s="967"/>
      <c r="DF119" s="968"/>
      <c r="DG119" s="1006" t="s">
        <v>122</v>
      </c>
      <c r="DH119" s="988"/>
      <c r="DI119" s="988"/>
      <c r="DJ119" s="988"/>
      <c r="DK119" s="989"/>
      <c r="DL119" s="987" t="s">
        <v>122</v>
      </c>
      <c r="DM119" s="988"/>
      <c r="DN119" s="988"/>
      <c r="DO119" s="988"/>
      <c r="DP119" s="989"/>
      <c r="DQ119" s="987" t="s">
        <v>122</v>
      </c>
      <c r="DR119" s="988"/>
      <c r="DS119" s="988"/>
      <c r="DT119" s="988"/>
      <c r="DU119" s="989"/>
      <c r="DV119" s="990" t="s">
        <v>122</v>
      </c>
      <c r="DW119" s="991"/>
      <c r="DX119" s="991"/>
      <c r="DY119" s="991"/>
      <c r="DZ119" s="992"/>
    </row>
    <row r="120" spans="1:130" s="218" customFormat="1" ht="26.25" customHeight="1" x14ac:dyDescent="0.2">
      <c r="A120" s="1059"/>
      <c r="B120" s="951"/>
      <c r="C120" s="924" t="s">
        <v>422</v>
      </c>
      <c r="D120" s="925"/>
      <c r="E120" s="925"/>
      <c r="F120" s="925"/>
      <c r="G120" s="925"/>
      <c r="H120" s="925"/>
      <c r="I120" s="925"/>
      <c r="J120" s="925"/>
      <c r="K120" s="925"/>
      <c r="L120" s="925"/>
      <c r="M120" s="925"/>
      <c r="N120" s="925"/>
      <c r="O120" s="925"/>
      <c r="P120" s="925"/>
      <c r="Q120" s="925"/>
      <c r="R120" s="925"/>
      <c r="S120" s="925"/>
      <c r="T120" s="925"/>
      <c r="U120" s="925"/>
      <c r="V120" s="925"/>
      <c r="W120" s="925"/>
      <c r="X120" s="925"/>
      <c r="Y120" s="925"/>
      <c r="Z120" s="926"/>
      <c r="AA120" s="960" t="s">
        <v>122</v>
      </c>
      <c r="AB120" s="961"/>
      <c r="AC120" s="961"/>
      <c r="AD120" s="961"/>
      <c r="AE120" s="962"/>
      <c r="AF120" s="963" t="s">
        <v>122</v>
      </c>
      <c r="AG120" s="961"/>
      <c r="AH120" s="961"/>
      <c r="AI120" s="961"/>
      <c r="AJ120" s="962"/>
      <c r="AK120" s="963" t="s">
        <v>122</v>
      </c>
      <c r="AL120" s="961"/>
      <c r="AM120" s="961"/>
      <c r="AN120" s="961"/>
      <c r="AO120" s="962"/>
      <c r="AP120" s="964" t="s">
        <v>122</v>
      </c>
      <c r="AQ120" s="965"/>
      <c r="AR120" s="965"/>
      <c r="AS120" s="965"/>
      <c r="AT120" s="966"/>
      <c r="AU120" s="993" t="s">
        <v>446</v>
      </c>
      <c r="AV120" s="994"/>
      <c r="AW120" s="994"/>
      <c r="AX120" s="994"/>
      <c r="AY120" s="995"/>
      <c r="AZ120" s="931" t="s">
        <v>447</v>
      </c>
      <c r="BA120" s="899"/>
      <c r="BB120" s="899"/>
      <c r="BC120" s="899"/>
      <c r="BD120" s="899"/>
      <c r="BE120" s="899"/>
      <c r="BF120" s="899"/>
      <c r="BG120" s="899"/>
      <c r="BH120" s="899"/>
      <c r="BI120" s="899"/>
      <c r="BJ120" s="899"/>
      <c r="BK120" s="899"/>
      <c r="BL120" s="899"/>
      <c r="BM120" s="899"/>
      <c r="BN120" s="899"/>
      <c r="BO120" s="899"/>
      <c r="BP120" s="900"/>
      <c r="BQ120" s="932">
        <v>1615952</v>
      </c>
      <c r="BR120" s="933"/>
      <c r="BS120" s="933"/>
      <c r="BT120" s="933"/>
      <c r="BU120" s="933"/>
      <c r="BV120" s="933">
        <v>1604481</v>
      </c>
      <c r="BW120" s="933"/>
      <c r="BX120" s="933"/>
      <c r="BY120" s="933"/>
      <c r="BZ120" s="933"/>
      <c r="CA120" s="933">
        <v>1351284</v>
      </c>
      <c r="CB120" s="933"/>
      <c r="CC120" s="933"/>
      <c r="CD120" s="933"/>
      <c r="CE120" s="933"/>
      <c r="CF120" s="946">
        <v>51.8</v>
      </c>
      <c r="CG120" s="947"/>
      <c r="CH120" s="947"/>
      <c r="CI120" s="947"/>
      <c r="CJ120" s="947"/>
      <c r="CK120" s="1008" t="s">
        <v>448</v>
      </c>
      <c r="CL120" s="1009"/>
      <c r="CM120" s="1009"/>
      <c r="CN120" s="1009"/>
      <c r="CO120" s="1010"/>
      <c r="CP120" s="1016" t="s">
        <v>396</v>
      </c>
      <c r="CQ120" s="1017"/>
      <c r="CR120" s="1017"/>
      <c r="CS120" s="1017"/>
      <c r="CT120" s="1017"/>
      <c r="CU120" s="1017"/>
      <c r="CV120" s="1017"/>
      <c r="CW120" s="1017"/>
      <c r="CX120" s="1017"/>
      <c r="CY120" s="1017"/>
      <c r="CZ120" s="1017"/>
      <c r="DA120" s="1017"/>
      <c r="DB120" s="1017"/>
      <c r="DC120" s="1017"/>
      <c r="DD120" s="1017"/>
      <c r="DE120" s="1017"/>
      <c r="DF120" s="1018"/>
      <c r="DG120" s="932" t="s">
        <v>122</v>
      </c>
      <c r="DH120" s="933"/>
      <c r="DI120" s="933"/>
      <c r="DJ120" s="933"/>
      <c r="DK120" s="933"/>
      <c r="DL120" s="933" t="s">
        <v>122</v>
      </c>
      <c r="DM120" s="933"/>
      <c r="DN120" s="933"/>
      <c r="DO120" s="933"/>
      <c r="DP120" s="933"/>
      <c r="DQ120" s="933">
        <v>1334412</v>
      </c>
      <c r="DR120" s="933"/>
      <c r="DS120" s="933"/>
      <c r="DT120" s="933"/>
      <c r="DU120" s="933"/>
      <c r="DV120" s="934">
        <v>51.1</v>
      </c>
      <c r="DW120" s="934"/>
      <c r="DX120" s="934"/>
      <c r="DY120" s="934"/>
      <c r="DZ120" s="935"/>
    </row>
    <row r="121" spans="1:130" s="218" customFormat="1" ht="26.25" customHeight="1" x14ac:dyDescent="0.2">
      <c r="A121" s="1059"/>
      <c r="B121" s="951"/>
      <c r="C121" s="976" t="s">
        <v>449</v>
      </c>
      <c r="D121" s="977"/>
      <c r="E121" s="977"/>
      <c r="F121" s="977"/>
      <c r="G121" s="977"/>
      <c r="H121" s="977"/>
      <c r="I121" s="977"/>
      <c r="J121" s="977"/>
      <c r="K121" s="977"/>
      <c r="L121" s="977"/>
      <c r="M121" s="977"/>
      <c r="N121" s="977"/>
      <c r="O121" s="977"/>
      <c r="P121" s="977"/>
      <c r="Q121" s="977"/>
      <c r="R121" s="977"/>
      <c r="S121" s="977"/>
      <c r="T121" s="977"/>
      <c r="U121" s="977"/>
      <c r="V121" s="977"/>
      <c r="W121" s="977"/>
      <c r="X121" s="977"/>
      <c r="Y121" s="977"/>
      <c r="Z121" s="978"/>
      <c r="AA121" s="960" t="s">
        <v>122</v>
      </c>
      <c r="AB121" s="961"/>
      <c r="AC121" s="961"/>
      <c r="AD121" s="961"/>
      <c r="AE121" s="962"/>
      <c r="AF121" s="963" t="s">
        <v>122</v>
      </c>
      <c r="AG121" s="961"/>
      <c r="AH121" s="961"/>
      <c r="AI121" s="961"/>
      <c r="AJ121" s="962"/>
      <c r="AK121" s="963" t="s">
        <v>122</v>
      </c>
      <c r="AL121" s="961"/>
      <c r="AM121" s="961"/>
      <c r="AN121" s="961"/>
      <c r="AO121" s="962"/>
      <c r="AP121" s="964" t="s">
        <v>122</v>
      </c>
      <c r="AQ121" s="965"/>
      <c r="AR121" s="965"/>
      <c r="AS121" s="965"/>
      <c r="AT121" s="966"/>
      <c r="AU121" s="996"/>
      <c r="AV121" s="997"/>
      <c r="AW121" s="997"/>
      <c r="AX121" s="997"/>
      <c r="AY121" s="998"/>
      <c r="AZ121" s="924" t="s">
        <v>450</v>
      </c>
      <c r="BA121" s="925"/>
      <c r="BB121" s="925"/>
      <c r="BC121" s="925"/>
      <c r="BD121" s="925"/>
      <c r="BE121" s="925"/>
      <c r="BF121" s="925"/>
      <c r="BG121" s="925"/>
      <c r="BH121" s="925"/>
      <c r="BI121" s="925"/>
      <c r="BJ121" s="925"/>
      <c r="BK121" s="925"/>
      <c r="BL121" s="925"/>
      <c r="BM121" s="925"/>
      <c r="BN121" s="925"/>
      <c r="BO121" s="925"/>
      <c r="BP121" s="926"/>
      <c r="BQ121" s="927" t="s">
        <v>122</v>
      </c>
      <c r="BR121" s="928"/>
      <c r="BS121" s="928"/>
      <c r="BT121" s="928"/>
      <c r="BU121" s="928"/>
      <c r="BV121" s="928" t="s">
        <v>122</v>
      </c>
      <c r="BW121" s="928"/>
      <c r="BX121" s="928"/>
      <c r="BY121" s="928"/>
      <c r="BZ121" s="928"/>
      <c r="CA121" s="928" t="s">
        <v>122</v>
      </c>
      <c r="CB121" s="928"/>
      <c r="CC121" s="928"/>
      <c r="CD121" s="928"/>
      <c r="CE121" s="928"/>
      <c r="CF121" s="922" t="s">
        <v>122</v>
      </c>
      <c r="CG121" s="923"/>
      <c r="CH121" s="923"/>
      <c r="CI121" s="923"/>
      <c r="CJ121" s="923"/>
      <c r="CK121" s="1011"/>
      <c r="CL121" s="1012"/>
      <c r="CM121" s="1012"/>
      <c r="CN121" s="1012"/>
      <c r="CO121" s="1013"/>
      <c r="CP121" s="1021" t="s">
        <v>397</v>
      </c>
      <c r="CQ121" s="1022"/>
      <c r="CR121" s="1022"/>
      <c r="CS121" s="1022"/>
      <c r="CT121" s="1022"/>
      <c r="CU121" s="1022"/>
      <c r="CV121" s="1022"/>
      <c r="CW121" s="1022"/>
      <c r="CX121" s="1022"/>
      <c r="CY121" s="1022"/>
      <c r="CZ121" s="1022"/>
      <c r="DA121" s="1022"/>
      <c r="DB121" s="1022"/>
      <c r="DC121" s="1022"/>
      <c r="DD121" s="1022"/>
      <c r="DE121" s="1022"/>
      <c r="DF121" s="1023"/>
      <c r="DG121" s="927" t="s">
        <v>122</v>
      </c>
      <c r="DH121" s="928"/>
      <c r="DI121" s="928"/>
      <c r="DJ121" s="928"/>
      <c r="DK121" s="928"/>
      <c r="DL121" s="928" t="s">
        <v>122</v>
      </c>
      <c r="DM121" s="928"/>
      <c r="DN121" s="928"/>
      <c r="DO121" s="928"/>
      <c r="DP121" s="928"/>
      <c r="DQ121" s="928">
        <v>437018</v>
      </c>
      <c r="DR121" s="928"/>
      <c r="DS121" s="928"/>
      <c r="DT121" s="928"/>
      <c r="DU121" s="928"/>
      <c r="DV121" s="929">
        <v>16.7</v>
      </c>
      <c r="DW121" s="929"/>
      <c r="DX121" s="929"/>
      <c r="DY121" s="929"/>
      <c r="DZ121" s="930"/>
    </row>
    <row r="122" spans="1:130" s="218" customFormat="1" ht="26.25" customHeight="1" x14ac:dyDescent="0.2">
      <c r="A122" s="1059"/>
      <c r="B122" s="951"/>
      <c r="C122" s="924" t="s">
        <v>432</v>
      </c>
      <c r="D122" s="925"/>
      <c r="E122" s="925"/>
      <c r="F122" s="925"/>
      <c r="G122" s="925"/>
      <c r="H122" s="925"/>
      <c r="I122" s="925"/>
      <c r="J122" s="925"/>
      <c r="K122" s="925"/>
      <c r="L122" s="925"/>
      <c r="M122" s="925"/>
      <c r="N122" s="925"/>
      <c r="O122" s="925"/>
      <c r="P122" s="925"/>
      <c r="Q122" s="925"/>
      <c r="R122" s="925"/>
      <c r="S122" s="925"/>
      <c r="T122" s="925"/>
      <c r="U122" s="925"/>
      <c r="V122" s="925"/>
      <c r="W122" s="925"/>
      <c r="X122" s="925"/>
      <c r="Y122" s="925"/>
      <c r="Z122" s="926"/>
      <c r="AA122" s="960" t="s">
        <v>122</v>
      </c>
      <c r="AB122" s="961"/>
      <c r="AC122" s="961"/>
      <c r="AD122" s="961"/>
      <c r="AE122" s="962"/>
      <c r="AF122" s="963" t="s">
        <v>122</v>
      </c>
      <c r="AG122" s="961"/>
      <c r="AH122" s="961"/>
      <c r="AI122" s="961"/>
      <c r="AJ122" s="962"/>
      <c r="AK122" s="963" t="s">
        <v>122</v>
      </c>
      <c r="AL122" s="961"/>
      <c r="AM122" s="961"/>
      <c r="AN122" s="961"/>
      <c r="AO122" s="962"/>
      <c r="AP122" s="964" t="s">
        <v>122</v>
      </c>
      <c r="AQ122" s="965"/>
      <c r="AR122" s="965"/>
      <c r="AS122" s="965"/>
      <c r="AT122" s="966"/>
      <c r="AU122" s="996"/>
      <c r="AV122" s="997"/>
      <c r="AW122" s="997"/>
      <c r="AX122" s="997"/>
      <c r="AY122" s="998"/>
      <c r="AZ122" s="975" t="s">
        <v>451</v>
      </c>
      <c r="BA122" s="967"/>
      <c r="BB122" s="967"/>
      <c r="BC122" s="967"/>
      <c r="BD122" s="967"/>
      <c r="BE122" s="967"/>
      <c r="BF122" s="967"/>
      <c r="BG122" s="967"/>
      <c r="BH122" s="967"/>
      <c r="BI122" s="967"/>
      <c r="BJ122" s="967"/>
      <c r="BK122" s="967"/>
      <c r="BL122" s="967"/>
      <c r="BM122" s="967"/>
      <c r="BN122" s="967"/>
      <c r="BO122" s="967"/>
      <c r="BP122" s="968"/>
      <c r="BQ122" s="1001">
        <v>3758930</v>
      </c>
      <c r="BR122" s="1002"/>
      <c r="BS122" s="1002"/>
      <c r="BT122" s="1002"/>
      <c r="BU122" s="1002"/>
      <c r="BV122" s="1002">
        <v>3664310</v>
      </c>
      <c r="BW122" s="1002"/>
      <c r="BX122" s="1002"/>
      <c r="BY122" s="1002"/>
      <c r="BZ122" s="1002"/>
      <c r="CA122" s="1002">
        <v>3775901</v>
      </c>
      <c r="CB122" s="1002"/>
      <c r="CC122" s="1002"/>
      <c r="CD122" s="1002"/>
      <c r="CE122" s="1002"/>
      <c r="CF122" s="1019">
        <v>144.69999999999999</v>
      </c>
      <c r="CG122" s="1020"/>
      <c r="CH122" s="1020"/>
      <c r="CI122" s="1020"/>
      <c r="CJ122" s="1020"/>
      <c r="CK122" s="1011"/>
      <c r="CL122" s="1012"/>
      <c r="CM122" s="1012"/>
      <c r="CN122" s="1012"/>
      <c r="CO122" s="1013"/>
      <c r="CP122" s="1021" t="s">
        <v>391</v>
      </c>
      <c r="CQ122" s="1022"/>
      <c r="CR122" s="1022"/>
      <c r="CS122" s="1022"/>
      <c r="CT122" s="1022"/>
      <c r="CU122" s="1022"/>
      <c r="CV122" s="1022"/>
      <c r="CW122" s="1022"/>
      <c r="CX122" s="1022"/>
      <c r="CY122" s="1022"/>
      <c r="CZ122" s="1022"/>
      <c r="DA122" s="1022"/>
      <c r="DB122" s="1022"/>
      <c r="DC122" s="1022"/>
      <c r="DD122" s="1022"/>
      <c r="DE122" s="1022"/>
      <c r="DF122" s="1023"/>
      <c r="DG122" s="927">
        <v>195906</v>
      </c>
      <c r="DH122" s="928"/>
      <c r="DI122" s="928"/>
      <c r="DJ122" s="928"/>
      <c r="DK122" s="928"/>
      <c r="DL122" s="928">
        <v>164115</v>
      </c>
      <c r="DM122" s="928"/>
      <c r="DN122" s="928"/>
      <c r="DO122" s="928"/>
      <c r="DP122" s="928"/>
      <c r="DQ122" s="928">
        <v>163302</v>
      </c>
      <c r="DR122" s="928"/>
      <c r="DS122" s="928"/>
      <c r="DT122" s="928"/>
      <c r="DU122" s="928"/>
      <c r="DV122" s="929">
        <v>6.3</v>
      </c>
      <c r="DW122" s="929"/>
      <c r="DX122" s="929"/>
      <c r="DY122" s="929"/>
      <c r="DZ122" s="930"/>
    </row>
    <row r="123" spans="1:130" s="218" customFormat="1" ht="26.25" customHeight="1" x14ac:dyDescent="0.2">
      <c r="A123" s="1059"/>
      <c r="B123" s="951"/>
      <c r="C123" s="924" t="s">
        <v>438</v>
      </c>
      <c r="D123" s="925"/>
      <c r="E123" s="925"/>
      <c r="F123" s="925"/>
      <c r="G123" s="925"/>
      <c r="H123" s="925"/>
      <c r="I123" s="925"/>
      <c r="J123" s="925"/>
      <c r="K123" s="925"/>
      <c r="L123" s="925"/>
      <c r="M123" s="925"/>
      <c r="N123" s="925"/>
      <c r="O123" s="925"/>
      <c r="P123" s="925"/>
      <c r="Q123" s="925"/>
      <c r="R123" s="925"/>
      <c r="S123" s="925"/>
      <c r="T123" s="925"/>
      <c r="U123" s="925"/>
      <c r="V123" s="925"/>
      <c r="W123" s="925"/>
      <c r="X123" s="925"/>
      <c r="Y123" s="925"/>
      <c r="Z123" s="926"/>
      <c r="AA123" s="960" t="s">
        <v>122</v>
      </c>
      <c r="AB123" s="961"/>
      <c r="AC123" s="961"/>
      <c r="AD123" s="961"/>
      <c r="AE123" s="962"/>
      <c r="AF123" s="963" t="s">
        <v>122</v>
      </c>
      <c r="AG123" s="961"/>
      <c r="AH123" s="961"/>
      <c r="AI123" s="961"/>
      <c r="AJ123" s="962"/>
      <c r="AK123" s="963" t="s">
        <v>122</v>
      </c>
      <c r="AL123" s="961"/>
      <c r="AM123" s="961"/>
      <c r="AN123" s="961"/>
      <c r="AO123" s="962"/>
      <c r="AP123" s="964" t="s">
        <v>122</v>
      </c>
      <c r="AQ123" s="965"/>
      <c r="AR123" s="965"/>
      <c r="AS123" s="965"/>
      <c r="AT123" s="966"/>
      <c r="AU123" s="999"/>
      <c r="AV123" s="1000"/>
      <c r="AW123" s="1000"/>
      <c r="AX123" s="1000"/>
      <c r="AY123" s="1000"/>
      <c r="AZ123" s="239" t="s">
        <v>178</v>
      </c>
      <c r="BA123" s="239"/>
      <c r="BB123" s="239"/>
      <c r="BC123" s="239"/>
      <c r="BD123" s="239"/>
      <c r="BE123" s="239"/>
      <c r="BF123" s="239"/>
      <c r="BG123" s="239"/>
      <c r="BH123" s="239"/>
      <c r="BI123" s="239"/>
      <c r="BJ123" s="239"/>
      <c r="BK123" s="239"/>
      <c r="BL123" s="239"/>
      <c r="BM123" s="239"/>
      <c r="BN123" s="239"/>
      <c r="BO123" s="979" t="s">
        <v>452</v>
      </c>
      <c r="BP123" s="1007"/>
      <c r="BQ123" s="1065">
        <v>5374882</v>
      </c>
      <c r="BR123" s="1066"/>
      <c r="BS123" s="1066"/>
      <c r="BT123" s="1066"/>
      <c r="BU123" s="1066"/>
      <c r="BV123" s="1066">
        <v>5268791</v>
      </c>
      <c r="BW123" s="1066"/>
      <c r="BX123" s="1066"/>
      <c r="BY123" s="1066"/>
      <c r="BZ123" s="1066"/>
      <c r="CA123" s="1066">
        <v>5127185</v>
      </c>
      <c r="CB123" s="1066"/>
      <c r="CC123" s="1066"/>
      <c r="CD123" s="1066"/>
      <c r="CE123" s="1066"/>
      <c r="CF123" s="1003"/>
      <c r="CG123" s="1004"/>
      <c r="CH123" s="1004"/>
      <c r="CI123" s="1004"/>
      <c r="CJ123" s="1005"/>
      <c r="CK123" s="1011"/>
      <c r="CL123" s="1012"/>
      <c r="CM123" s="1012"/>
      <c r="CN123" s="1012"/>
      <c r="CO123" s="1013"/>
      <c r="CP123" s="1021" t="s">
        <v>394</v>
      </c>
      <c r="CQ123" s="1022"/>
      <c r="CR123" s="1022"/>
      <c r="CS123" s="1022"/>
      <c r="CT123" s="1022"/>
      <c r="CU123" s="1022"/>
      <c r="CV123" s="1022"/>
      <c r="CW123" s="1022"/>
      <c r="CX123" s="1022"/>
      <c r="CY123" s="1022"/>
      <c r="CZ123" s="1022"/>
      <c r="DA123" s="1022"/>
      <c r="DB123" s="1022"/>
      <c r="DC123" s="1022"/>
      <c r="DD123" s="1022"/>
      <c r="DE123" s="1022"/>
      <c r="DF123" s="1023"/>
      <c r="DG123" s="960">
        <v>31637</v>
      </c>
      <c r="DH123" s="961"/>
      <c r="DI123" s="961"/>
      <c r="DJ123" s="961"/>
      <c r="DK123" s="962"/>
      <c r="DL123" s="963">
        <v>46213</v>
      </c>
      <c r="DM123" s="961"/>
      <c r="DN123" s="961"/>
      <c r="DO123" s="961"/>
      <c r="DP123" s="962"/>
      <c r="DQ123" s="963">
        <v>51133</v>
      </c>
      <c r="DR123" s="961"/>
      <c r="DS123" s="961"/>
      <c r="DT123" s="961"/>
      <c r="DU123" s="962"/>
      <c r="DV123" s="964">
        <v>2</v>
      </c>
      <c r="DW123" s="965"/>
      <c r="DX123" s="965"/>
      <c r="DY123" s="965"/>
      <c r="DZ123" s="966"/>
    </row>
    <row r="124" spans="1:130" s="218" customFormat="1" ht="26.25" customHeight="1" thickBot="1" x14ac:dyDescent="0.25">
      <c r="A124" s="1059"/>
      <c r="B124" s="951"/>
      <c r="C124" s="924" t="s">
        <v>441</v>
      </c>
      <c r="D124" s="925"/>
      <c r="E124" s="925"/>
      <c r="F124" s="925"/>
      <c r="G124" s="925"/>
      <c r="H124" s="925"/>
      <c r="I124" s="925"/>
      <c r="J124" s="925"/>
      <c r="K124" s="925"/>
      <c r="L124" s="925"/>
      <c r="M124" s="925"/>
      <c r="N124" s="925"/>
      <c r="O124" s="925"/>
      <c r="P124" s="925"/>
      <c r="Q124" s="925"/>
      <c r="R124" s="925"/>
      <c r="S124" s="925"/>
      <c r="T124" s="925"/>
      <c r="U124" s="925"/>
      <c r="V124" s="925"/>
      <c r="W124" s="925"/>
      <c r="X124" s="925"/>
      <c r="Y124" s="925"/>
      <c r="Z124" s="926"/>
      <c r="AA124" s="960" t="s">
        <v>122</v>
      </c>
      <c r="AB124" s="961"/>
      <c r="AC124" s="961"/>
      <c r="AD124" s="961"/>
      <c r="AE124" s="962"/>
      <c r="AF124" s="963" t="s">
        <v>122</v>
      </c>
      <c r="AG124" s="961"/>
      <c r="AH124" s="961"/>
      <c r="AI124" s="961"/>
      <c r="AJ124" s="962"/>
      <c r="AK124" s="963" t="s">
        <v>122</v>
      </c>
      <c r="AL124" s="961"/>
      <c r="AM124" s="961"/>
      <c r="AN124" s="961"/>
      <c r="AO124" s="962"/>
      <c r="AP124" s="964" t="s">
        <v>122</v>
      </c>
      <c r="AQ124" s="965"/>
      <c r="AR124" s="965"/>
      <c r="AS124" s="965"/>
      <c r="AT124" s="966"/>
      <c r="AU124" s="1061" t="s">
        <v>453</v>
      </c>
      <c r="AV124" s="1062"/>
      <c r="AW124" s="1062"/>
      <c r="AX124" s="1062"/>
      <c r="AY124" s="1062"/>
      <c r="AZ124" s="1062"/>
      <c r="BA124" s="1062"/>
      <c r="BB124" s="1062"/>
      <c r="BC124" s="1062"/>
      <c r="BD124" s="1062"/>
      <c r="BE124" s="1062"/>
      <c r="BF124" s="1062"/>
      <c r="BG124" s="1062"/>
      <c r="BH124" s="1062"/>
      <c r="BI124" s="1062"/>
      <c r="BJ124" s="1062"/>
      <c r="BK124" s="1062"/>
      <c r="BL124" s="1062"/>
      <c r="BM124" s="1062"/>
      <c r="BN124" s="1062"/>
      <c r="BO124" s="1062"/>
      <c r="BP124" s="1063"/>
      <c r="BQ124" s="1064">
        <v>23.6</v>
      </c>
      <c r="BR124" s="1029"/>
      <c r="BS124" s="1029"/>
      <c r="BT124" s="1029"/>
      <c r="BU124" s="1029"/>
      <c r="BV124" s="1029">
        <v>19.8</v>
      </c>
      <c r="BW124" s="1029"/>
      <c r="BX124" s="1029"/>
      <c r="BY124" s="1029"/>
      <c r="BZ124" s="1029"/>
      <c r="CA124" s="1029">
        <v>28.4</v>
      </c>
      <c r="CB124" s="1029"/>
      <c r="CC124" s="1029"/>
      <c r="CD124" s="1029"/>
      <c r="CE124" s="1029"/>
      <c r="CF124" s="1030"/>
      <c r="CG124" s="1031"/>
      <c r="CH124" s="1031"/>
      <c r="CI124" s="1031"/>
      <c r="CJ124" s="1032"/>
      <c r="CK124" s="1014"/>
      <c r="CL124" s="1014"/>
      <c r="CM124" s="1014"/>
      <c r="CN124" s="1014"/>
      <c r="CO124" s="1015"/>
      <c r="CP124" s="1021" t="s">
        <v>454</v>
      </c>
      <c r="CQ124" s="1022"/>
      <c r="CR124" s="1022"/>
      <c r="CS124" s="1022"/>
      <c r="CT124" s="1022"/>
      <c r="CU124" s="1022"/>
      <c r="CV124" s="1022"/>
      <c r="CW124" s="1022"/>
      <c r="CX124" s="1022"/>
      <c r="CY124" s="1022"/>
      <c r="CZ124" s="1022"/>
      <c r="DA124" s="1022"/>
      <c r="DB124" s="1022"/>
      <c r="DC124" s="1022"/>
      <c r="DD124" s="1022"/>
      <c r="DE124" s="1022"/>
      <c r="DF124" s="1023"/>
      <c r="DG124" s="1006">
        <v>2086790</v>
      </c>
      <c r="DH124" s="988"/>
      <c r="DI124" s="988"/>
      <c r="DJ124" s="988"/>
      <c r="DK124" s="989"/>
      <c r="DL124" s="987">
        <v>1947399</v>
      </c>
      <c r="DM124" s="988"/>
      <c r="DN124" s="988"/>
      <c r="DO124" s="988"/>
      <c r="DP124" s="989"/>
      <c r="DQ124" s="987">
        <v>1423</v>
      </c>
      <c r="DR124" s="988"/>
      <c r="DS124" s="988"/>
      <c r="DT124" s="988"/>
      <c r="DU124" s="989"/>
      <c r="DV124" s="990">
        <v>0.1</v>
      </c>
      <c r="DW124" s="991"/>
      <c r="DX124" s="991"/>
      <c r="DY124" s="991"/>
      <c r="DZ124" s="992"/>
    </row>
    <row r="125" spans="1:130" s="218" customFormat="1" ht="26.25" customHeight="1" x14ac:dyDescent="0.2">
      <c r="A125" s="1059"/>
      <c r="B125" s="951"/>
      <c r="C125" s="924" t="s">
        <v>443</v>
      </c>
      <c r="D125" s="925"/>
      <c r="E125" s="925"/>
      <c r="F125" s="925"/>
      <c r="G125" s="925"/>
      <c r="H125" s="925"/>
      <c r="I125" s="925"/>
      <c r="J125" s="925"/>
      <c r="K125" s="925"/>
      <c r="L125" s="925"/>
      <c r="M125" s="925"/>
      <c r="N125" s="925"/>
      <c r="O125" s="925"/>
      <c r="P125" s="925"/>
      <c r="Q125" s="925"/>
      <c r="R125" s="925"/>
      <c r="S125" s="925"/>
      <c r="T125" s="925"/>
      <c r="U125" s="925"/>
      <c r="V125" s="925"/>
      <c r="W125" s="925"/>
      <c r="X125" s="925"/>
      <c r="Y125" s="925"/>
      <c r="Z125" s="926"/>
      <c r="AA125" s="960" t="s">
        <v>122</v>
      </c>
      <c r="AB125" s="961"/>
      <c r="AC125" s="961"/>
      <c r="AD125" s="961"/>
      <c r="AE125" s="962"/>
      <c r="AF125" s="963" t="s">
        <v>122</v>
      </c>
      <c r="AG125" s="961"/>
      <c r="AH125" s="961"/>
      <c r="AI125" s="961"/>
      <c r="AJ125" s="962"/>
      <c r="AK125" s="963" t="s">
        <v>122</v>
      </c>
      <c r="AL125" s="961"/>
      <c r="AM125" s="961"/>
      <c r="AN125" s="961"/>
      <c r="AO125" s="962"/>
      <c r="AP125" s="964" t="s">
        <v>122</v>
      </c>
      <c r="AQ125" s="965"/>
      <c r="AR125" s="965"/>
      <c r="AS125" s="965"/>
      <c r="AT125" s="96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4" t="s">
        <v>455</v>
      </c>
      <c r="CL125" s="1009"/>
      <c r="CM125" s="1009"/>
      <c r="CN125" s="1009"/>
      <c r="CO125" s="1010"/>
      <c r="CP125" s="931" t="s">
        <v>456</v>
      </c>
      <c r="CQ125" s="899"/>
      <c r="CR125" s="899"/>
      <c r="CS125" s="899"/>
      <c r="CT125" s="899"/>
      <c r="CU125" s="899"/>
      <c r="CV125" s="899"/>
      <c r="CW125" s="899"/>
      <c r="CX125" s="899"/>
      <c r="CY125" s="899"/>
      <c r="CZ125" s="899"/>
      <c r="DA125" s="899"/>
      <c r="DB125" s="899"/>
      <c r="DC125" s="899"/>
      <c r="DD125" s="899"/>
      <c r="DE125" s="899"/>
      <c r="DF125" s="900"/>
      <c r="DG125" s="932" t="s">
        <v>122</v>
      </c>
      <c r="DH125" s="933"/>
      <c r="DI125" s="933"/>
      <c r="DJ125" s="933"/>
      <c r="DK125" s="933"/>
      <c r="DL125" s="933" t="s">
        <v>122</v>
      </c>
      <c r="DM125" s="933"/>
      <c r="DN125" s="933"/>
      <c r="DO125" s="933"/>
      <c r="DP125" s="933"/>
      <c r="DQ125" s="933" t="s">
        <v>122</v>
      </c>
      <c r="DR125" s="933"/>
      <c r="DS125" s="933"/>
      <c r="DT125" s="933"/>
      <c r="DU125" s="933"/>
      <c r="DV125" s="934" t="s">
        <v>122</v>
      </c>
      <c r="DW125" s="934"/>
      <c r="DX125" s="934"/>
      <c r="DY125" s="934"/>
      <c r="DZ125" s="935"/>
    </row>
    <row r="126" spans="1:130" s="218" customFormat="1" ht="26.25" customHeight="1" thickBot="1" x14ac:dyDescent="0.25">
      <c r="A126" s="1059"/>
      <c r="B126" s="951"/>
      <c r="C126" s="924" t="s">
        <v>445</v>
      </c>
      <c r="D126" s="925"/>
      <c r="E126" s="925"/>
      <c r="F126" s="925"/>
      <c r="G126" s="925"/>
      <c r="H126" s="925"/>
      <c r="I126" s="925"/>
      <c r="J126" s="925"/>
      <c r="K126" s="925"/>
      <c r="L126" s="925"/>
      <c r="M126" s="925"/>
      <c r="N126" s="925"/>
      <c r="O126" s="925"/>
      <c r="P126" s="925"/>
      <c r="Q126" s="925"/>
      <c r="R126" s="925"/>
      <c r="S126" s="925"/>
      <c r="T126" s="925"/>
      <c r="U126" s="925"/>
      <c r="V126" s="925"/>
      <c r="W126" s="925"/>
      <c r="X126" s="925"/>
      <c r="Y126" s="925"/>
      <c r="Z126" s="926"/>
      <c r="AA126" s="960" t="s">
        <v>122</v>
      </c>
      <c r="AB126" s="961"/>
      <c r="AC126" s="961"/>
      <c r="AD126" s="961"/>
      <c r="AE126" s="962"/>
      <c r="AF126" s="963" t="s">
        <v>122</v>
      </c>
      <c r="AG126" s="961"/>
      <c r="AH126" s="961"/>
      <c r="AI126" s="961"/>
      <c r="AJ126" s="962"/>
      <c r="AK126" s="963" t="s">
        <v>122</v>
      </c>
      <c r="AL126" s="961"/>
      <c r="AM126" s="961"/>
      <c r="AN126" s="961"/>
      <c r="AO126" s="962"/>
      <c r="AP126" s="964" t="s">
        <v>122</v>
      </c>
      <c r="AQ126" s="965"/>
      <c r="AR126" s="965"/>
      <c r="AS126" s="965"/>
      <c r="AT126" s="96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5"/>
      <c r="CL126" s="1012"/>
      <c r="CM126" s="1012"/>
      <c r="CN126" s="1012"/>
      <c r="CO126" s="1013"/>
      <c r="CP126" s="924" t="s">
        <v>457</v>
      </c>
      <c r="CQ126" s="925"/>
      <c r="CR126" s="925"/>
      <c r="CS126" s="925"/>
      <c r="CT126" s="925"/>
      <c r="CU126" s="925"/>
      <c r="CV126" s="925"/>
      <c r="CW126" s="925"/>
      <c r="CX126" s="925"/>
      <c r="CY126" s="925"/>
      <c r="CZ126" s="925"/>
      <c r="DA126" s="925"/>
      <c r="DB126" s="925"/>
      <c r="DC126" s="925"/>
      <c r="DD126" s="925"/>
      <c r="DE126" s="925"/>
      <c r="DF126" s="926"/>
      <c r="DG126" s="927" t="s">
        <v>122</v>
      </c>
      <c r="DH126" s="928"/>
      <c r="DI126" s="928"/>
      <c r="DJ126" s="928"/>
      <c r="DK126" s="928"/>
      <c r="DL126" s="928" t="s">
        <v>122</v>
      </c>
      <c r="DM126" s="928"/>
      <c r="DN126" s="928"/>
      <c r="DO126" s="928"/>
      <c r="DP126" s="928"/>
      <c r="DQ126" s="928" t="s">
        <v>122</v>
      </c>
      <c r="DR126" s="928"/>
      <c r="DS126" s="928"/>
      <c r="DT126" s="928"/>
      <c r="DU126" s="928"/>
      <c r="DV126" s="929" t="s">
        <v>122</v>
      </c>
      <c r="DW126" s="929"/>
      <c r="DX126" s="929"/>
      <c r="DY126" s="929"/>
      <c r="DZ126" s="930"/>
    </row>
    <row r="127" spans="1:130" s="218" customFormat="1" ht="26.25" customHeight="1" x14ac:dyDescent="0.2">
      <c r="A127" s="1060"/>
      <c r="B127" s="953"/>
      <c r="C127" s="975" t="s">
        <v>458</v>
      </c>
      <c r="D127" s="967"/>
      <c r="E127" s="967"/>
      <c r="F127" s="967"/>
      <c r="G127" s="967"/>
      <c r="H127" s="967"/>
      <c r="I127" s="967"/>
      <c r="J127" s="967"/>
      <c r="K127" s="967"/>
      <c r="L127" s="967"/>
      <c r="M127" s="967"/>
      <c r="N127" s="967"/>
      <c r="O127" s="967"/>
      <c r="P127" s="967"/>
      <c r="Q127" s="967"/>
      <c r="R127" s="967"/>
      <c r="S127" s="967"/>
      <c r="T127" s="967"/>
      <c r="U127" s="967"/>
      <c r="V127" s="967"/>
      <c r="W127" s="967"/>
      <c r="X127" s="967"/>
      <c r="Y127" s="967"/>
      <c r="Z127" s="968"/>
      <c r="AA127" s="960" t="s">
        <v>122</v>
      </c>
      <c r="AB127" s="961"/>
      <c r="AC127" s="961"/>
      <c r="AD127" s="961"/>
      <c r="AE127" s="962"/>
      <c r="AF127" s="963" t="s">
        <v>122</v>
      </c>
      <c r="AG127" s="961"/>
      <c r="AH127" s="961"/>
      <c r="AI127" s="961"/>
      <c r="AJ127" s="962"/>
      <c r="AK127" s="963" t="s">
        <v>122</v>
      </c>
      <c r="AL127" s="961"/>
      <c r="AM127" s="961"/>
      <c r="AN127" s="961"/>
      <c r="AO127" s="962"/>
      <c r="AP127" s="964" t="s">
        <v>122</v>
      </c>
      <c r="AQ127" s="965"/>
      <c r="AR127" s="965"/>
      <c r="AS127" s="965"/>
      <c r="AT127" s="966"/>
      <c r="AU127" s="220"/>
      <c r="AV127" s="220"/>
      <c r="AW127" s="220"/>
      <c r="AX127" s="1033" t="s">
        <v>459</v>
      </c>
      <c r="AY127" s="1034"/>
      <c r="AZ127" s="1034"/>
      <c r="BA127" s="1034"/>
      <c r="BB127" s="1034"/>
      <c r="BC127" s="1034"/>
      <c r="BD127" s="1034"/>
      <c r="BE127" s="1035"/>
      <c r="BF127" s="1036" t="s">
        <v>460</v>
      </c>
      <c r="BG127" s="1034"/>
      <c r="BH127" s="1034"/>
      <c r="BI127" s="1034"/>
      <c r="BJ127" s="1034"/>
      <c r="BK127" s="1034"/>
      <c r="BL127" s="1035"/>
      <c r="BM127" s="1036" t="s">
        <v>461</v>
      </c>
      <c r="BN127" s="1034"/>
      <c r="BO127" s="1034"/>
      <c r="BP127" s="1034"/>
      <c r="BQ127" s="1034"/>
      <c r="BR127" s="1034"/>
      <c r="BS127" s="1035"/>
      <c r="BT127" s="1036" t="s">
        <v>462</v>
      </c>
      <c r="BU127" s="1034"/>
      <c r="BV127" s="1034"/>
      <c r="BW127" s="1034"/>
      <c r="BX127" s="1034"/>
      <c r="BY127" s="1034"/>
      <c r="BZ127" s="1057"/>
      <c r="CA127" s="220"/>
      <c r="CB127" s="220"/>
      <c r="CC127" s="220"/>
      <c r="CD127" s="243"/>
      <c r="CE127" s="243"/>
      <c r="CF127" s="243"/>
      <c r="CG127" s="220"/>
      <c r="CH127" s="220"/>
      <c r="CI127" s="220"/>
      <c r="CJ127" s="242"/>
      <c r="CK127" s="1025"/>
      <c r="CL127" s="1012"/>
      <c r="CM127" s="1012"/>
      <c r="CN127" s="1012"/>
      <c r="CO127" s="1013"/>
      <c r="CP127" s="924" t="s">
        <v>463</v>
      </c>
      <c r="CQ127" s="925"/>
      <c r="CR127" s="925"/>
      <c r="CS127" s="925"/>
      <c r="CT127" s="925"/>
      <c r="CU127" s="925"/>
      <c r="CV127" s="925"/>
      <c r="CW127" s="925"/>
      <c r="CX127" s="925"/>
      <c r="CY127" s="925"/>
      <c r="CZ127" s="925"/>
      <c r="DA127" s="925"/>
      <c r="DB127" s="925"/>
      <c r="DC127" s="925"/>
      <c r="DD127" s="925"/>
      <c r="DE127" s="925"/>
      <c r="DF127" s="926"/>
      <c r="DG127" s="927" t="s">
        <v>122</v>
      </c>
      <c r="DH127" s="928"/>
      <c r="DI127" s="928"/>
      <c r="DJ127" s="928"/>
      <c r="DK127" s="928"/>
      <c r="DL127" s="928" t="s">
        <v>122</v>
      </c>
      <c r="DM127" s="928"/>
      <c r="DN127" s="928"/>
      <c r="DO127" s="928"/>
      <c r="DP127" s="928"/>
      <c r="DQ127" s="928" t="s">
        <v>122</v>
      </c>
      <c r="DR127" s="928"/>
      <c r="DS127" s="928"/>
      <c r="DT127" s="928"/>
      <c r="DU127" s="928"/>
      <c r="DV127" s="929" t="s">
        <v>122</v>
      </c>
      <c r="DW127" s="929"/>
      <c r="DX127" s="929"/>
      <c r="DY127" s="929"/>
      <c r="DZ127" s="930"/>
    </row>
    <row r="128" spans="1:130" s="218" customFormat="1" ht="26.25" customHeight="1" thickBot="1" x14ac:dyDescent="0.25">
      <c r="A128" s="1043" t="s">
        <v>464</v>
      </c>
      <c r="B128" s="1044"/>
      <c r="C128" s="1044"/>
      <c r="D128" s="1044"/>
      <c r="E128" s="1044"/>
      <c r="F128" s="1044"/>
      <c r="G128" s="1044"/>
      <c r="H128" s="1044"/>
      <c r="I128" s="1044"/>
      <c r="J128" s="1044"/>
      <c r="K128" s="1044"/>
      <c r="L128" s="1044"/>
      <c r="M128" s="1044"/>
      <c r="N128" s="1044"/>
      <c r="O128" s="1044"/>
      <c r="P128" s="1044"/>
      <c r="Q128" s="1044"/>
      <c r="R128" s="1044"/>
      <c r="S128" s="1044"/>
      <c r="T128" s="1044"/>
      <c r="U128" s="1044"/>
      <c r="V128" s="1044"/>
      <c r="W128" s="1045" t="s">
        <v>465</v>
      </c>
      <c r="X128" s="1045"/>
      <c r="Y128" s="1045"/>
      <c r="Z128" s="1046"/>
      <c r="AA128" s="1047">
        <v>122</v>
      </c>
      <c r="AB128" s="1048"/>
      <c r="AC128" s="1048"/>
      <c r="AD128" s="1048"/>
      <c r="AE128" s="1049"/>
      <c r="AF128" s="1050">
        <v>122</v>
      </c>
      <c r="AG128" s="1048"/>
      <c r="AH128" s="1048"/>
      <c r="AI128" s="1048"/>
      <c r="AJ128" s="1049"/>
      <c r="AK128" s="1050">
        <v>122</v>
      </c>
      <c r="AL128" s="1048"/>
      <c r="AM128" s="1048"/>
      <c r="AN128" s="1048"/>
      <c r="AO128" s="1049"/>
      <c r="AP128" s="1051"/>
      <c r="AQ128" s="1052"/>
      <c r="AR128" s="1052"/>
      <c r="AS128" s="1052"/>
      <c r="AT128" s="1053"/>
      <c r="AU128" s="220"/>
      <c r="AV128" s="220"/>
      <c r="AW128" s="220"/>
      <c r="AX128" s="898" t="s">
        <v>466</v>
      </c>
      <c r="AY128" s="899"/>
      <c r="AZ128" s="899"/>
      <c r="BA128" s="899"/>
      <c r="BB128" s="899"/>
      <c r="BC128" s="899"/>
      <c r="BD128" s="899"/>
      <c r="BE128" s="900"/>
      <c r="BF128" s="1054" t="s">
        <v>122</v>
      </c>
      <c r="BG128" s="1055"/>
      <c r="BH128" s="1055"/>
      <c r="BI128" s="1055"/>
      <c r="BJ128" s="1055"/>
      <c r="BK128" s="1055"/>
      <c r="BL128" s="1056"/>
      <c r="BM128" s="1054">
        <v>15</v>
      </c>
      <c r="BN128" s="1055"/>
      <c r="BO128" s="1055"/>
      <c r="BP128" s="1055"/>
      <c r="BQ128" s="1055"/>
      <c r="BR128" s="1055"/>
      <c r="BS128" s="1056"/>
      <c r="BT128" s="1054">
        <v>20</v>
      </c>
      <c r="BU128" s="1055"/>
      <c r="BV128" s="1055"/>
      <c r="BW128" s="1055"/>
      <c r="BX128" s="1055"/>
      <c r="BY128" s="1055"/>
      <c r="BZ128" s="1078"/>
      <c r="CA128" s="243"/>
      <c r="CB128" s="243"/>
      <c r="CC128" s="243"/>
      <c r="CD128" s="243"/>
      <c r="CE128" s="243"/>
      <c r="CF128" s="243"/>
      <c r="CG128" s="220"/>
      <c r="CH128" s="220"/>
      <c r="CI128" s="220"/>
      <c r="CJ128" s="242"/>
      <c r="CK128" s="1026"/>
      <c r="CL128" s="1027"/>
      <c r="CM128" s="1027"/>
      <c r="CN128" s="1027"/>
      <c r="CO128" s="1028"/>
      <c r="CP128" s="1037" t="s">
        <v>467</v>
      </c>
      <c r="CQ128" s="728"/>
      <c r="CR128" s="728"/>
      <c r="CS128" s="728"/>
      <c r="CT128" s="728"/>
      <c r="CU128" s="728"/>
      <c r="CV128" s="728"/>
      <c r="CW128" s="728"/>
      <c r="CX128" s="728"/>
      <c r="CY128" s="728"/>
      <c r="CZ128" s="728"/>
      <c r="DA128" s="728"/>
      <c r="DB128" s="728"/>
      <c r="DC128" s="728"/>
      <c r="DD128" s="728"/>
      <c r="DE128" s="728"/>
      <c r="DF128" s="1038"/>
      <c r="DG128" s="1039" t="s">
        <v>122</v>
      </c>
      <c r="DH128" s="1040"/>
      <c r="DI128" s="1040"/>
      <c r="DJ128" s="1040"/>
      <c r="DK128" s="1040"/>
      <c r="DL128" s="1040" t="s">
        <v>122</v>
      </c>
      <c r="DM128" s="1040"/>
      <c r="DN128" s="1040"/>
      <c r="DO128" s="1040"/>
      <c r="DP128" s="1040"/>
      <c r="DQ128" s="1040" t="s">
        <v>122</v>
      </c>
      <c r="DR128" s="1040"/>
      <c r="DS128" s="1040"/>
      <c r="DT128" s="1040"/>
      <c r="DU128" s="1040"/>
      <c r="DV128" s="1041" t="s">
        <v>122</v>
      </c>
      <c r="DW128" s="1041"/>
      <c r="DX128" s="1041"/>
      <c r="DY128" s="1041"/>
      <c r="DZ128" s="1042"/>
    </row>
    <row r="129" spans="1:131" s="218" customFormat="1" ht="26.25" customHeight="1" x14ac:dyDescent="0.2">
      <c r="A129" s="936" t="s">
        <v>102</v>
      </c>
      <c r="B129" s="937"/>
      <c r="C129" s="937"/>
      <c r="D129" s="937"/>
      <c r="E129" s="937"/>
      <c r="F129" s="937"/>
      <c r="G129" s="937"/>
      <c r="H129" s="937"/>
      <c r="I129" s="937"/>
      <c r="J129" s="937"/>
      <c r="K129" s="937"/>
      <c r="L129" s="937"/>
      <c r="M129" s="937"/>
      <c r="N129" s="937"/>
      <c r="O129" s="937"/>
      <c r="P129" s="937"/>
      <c r="Q129" s="937"/>
      <c r="R129" s="937"/>
      <c r="S129" s="937"/>
      <c r="T129" s="937"/>
      <c r="U129" s="937"/>
      <c r="V129" s="937"/>
      <c r="W129" s="1072" t="s">
        <v>468</v>
      </c>
      <c r="X129" s="1073"/>
      <c r="Y129" s="1073"/>
      <c r="Z129" s="1074"/>
      <c r="AA129" s="960">
        <v>2943413</v>
      </c>
      <c r="AB129" s="961"/>
      <c r="AC129" s="961"/>
      <c r="AD129" s="961"/>
      <c r="AE129" s="962"/>
      <c r="AF129" s="963">
        <v>2950545</v>
      </c>
      <c r="AG129" s="961"/>
      <c r="AH129" s="961"/>
      <c r="AI129" s="961"/>
      <c r="AJ129" s="962"/>
      <c r="AK129" s="963">
        <v>2967661</v>
      </c>
      <c r="AL129" s="961"/>
      <c r="AM129" s="961"/>
      <c r="AN129" s="961"/>
      <c r="AO129" s="962"/>
      <c r="AP129" s="1075"/>
      <c r="AQ129" s="1076"/>
      <c r="AR129" s="1076"/>
      <c r="AS129" s="1076"/>
      <c r="AT129" s="1077"/>
      <c r="AU129" s="221"/>
      <c r="AV129" s="221"/>
      <c r="AW129" s="221"/>
      <c r="AX129" s="1067" t="s">
        <v>469</v>
      </c>
      <c r="AY129" s="925"/>
      <c r="AZ129" s="925"/>
      <c r="BA129" s="925"/>
      <c r="BB129" s="925"/>
      <c r="BC129" s="925"/>
      <c r="BD129" s="925"/>
      <c r="BE129" s="926"/>
      <c r="BF129" s="1068" t="s">
        <v>122</v>
      </c>
      <c r="BG129" s="1069"/>
      <c r="BH129" s="1069"/>
      <c r="BI129" s="1069"/>
      <c r="BJ129" s="1069"/>
      <c r="BK129" s="1069"/>
      <c r="BL129" s="1070"/>
      <c r="BM129" s="1068">
        <v>20</v>
      </c>
      <c r="BN129" s="1069"/>
      <c r="BO129" s="1069"/>
      <c r="BP129" s="1069"/>
      <c r="BQ129" s="1069"/>
      <c r="BR129" s="1069"/>
      <c r="BS129" s="1070"/>
      <c r="BT129" s="1068">
        <v>30</v>
      </c>
      <c r="BU129" s="1069"/>
      <c r="BV129" s="1069"/>
      <c r="BW129" s="1069"/>
      <c r="BX129" s="1069"/>
      <c r="BY129" s="1069"/>
      <c r="BZ129" s="1071"/>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6" t="s">
        <v>470</v>
      </c>
      <c r="B130" s="937"/>
      <c r="C130" s="937"/>
      <c r="D130" s="937"/>
      <c r="E130" s="937"/>
      <c r="F130" s="937"/>
      <c r="G130" s="937"/>
      <c r="H130" s="937"/>
      <c r="I130" s="937"/>
      <c r="J130" s="937"/>
      <c r="K130" s="937"/>
      <c r="L130" s="937"/>
      <c r="M130" s="937"/>
      <c r="N130" s="937"/>
      <c r="O130" s="937"/>
      <c r="P130" s="937"/>
      <c r="Q130" s="937"/>
      <c r="R130" s="937"/>
      <c r="S130" s="937"/>
      <c r="T130" s="937"/>
      <c r="U130" s="937"/>
      <c r="V130" s="937"/>
      <c r="W130" s="1072" t="s">
        <v>471</v>
      </c>
      <c r="X130" s="1073"/>
      <c r="Y130" s="1073"/>
      <c r="Z130" s="1074"/>
      <c r="AA130" s="960">
        <v>397873</v>
      </c>
      <c r="AB130" s="961"/>
      <c r="AC130" s="961"/>
      <c r="AD130" s="961"/>
      <c r="AE130" s="962"/>
      <c r="AF130" s="963">
        <v>385279</v>
      </c>
      <c r="AG130" s="961"/>
      <c r="AH130" s="961"/>
      <c r="AI130" s="961"/>
      <c r="AJ130" s="962"/>
      <c r="AK130" s="963">
        <v>358560</v>
      </c>
      <c r="AL130" s="961"/>
      <c r="AM130" s="961"/>
      <c r="AN130" s="961"/>
      <c r="AO130" s="962"/>
      <c r="AP130" s="1075"/>
      <c r="AQ130" s="1076"/>
      <c r="AR130" s="1076"/>
      <c r="AS130" s="1076"/>
      <c r="AT130" s="1077"/>
      <c r="AU130" s="221"/>
      <c r="AV130" s="221"/>
      <c r="AW130" s="221"/>
      <c r="AX130" s="1067" t="s">
        <v>472</v>
      </c>
      <c r="AY130" s="925"/>
      <c r="AZ130" s="925"/>
      <c r="BA130" s="925"/>
      <c r="BB130" s="925"/>
      <c r="BC130" s="925"/>
      <c r="BD130" s="925"/>
      <c r="BE130" s="926"/>
      <c r="BF130" s="1103">
        <v>9.9</v>
      </c>
      <c r="BG130" s="1104"/>
      <c r="BH130" s="1104"/>
      <c r="BI130" s="1104"/>
      <c r="BJ130" s="1104"/>
      <c r="BK130" s="1104"/>
      <c r="BL130" s="1105"/>
      <c r="BM130" s="1103">
        <v>25</v>
      </c>
      <c r="BN130" s="1104"/>
      <c r="BO130" s="1104"/>
      <c r="BP130" s="1104"/>
      <c r="BQ130" s="1104"/>
      <c r="BR130" s="1104"/>
      <c r="BS130" s="1105"/>
      <c r="BT130" s="1103">
        <v>35</v>
      </c>
      <c r="BU130" s="1104"/>
      <c r="BV130" s="1104"/>
      <c r="BW130" s="1104"/>
      <c r="BX130" s="1104"/>
      <c r="BY130" s="1104"/>
      <c r="BZ130" s="1106"/>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7"/>
      <c r="B131" s="1108"/>
      <c r="C131" s="1108"/>
      <c r="D131" s="1108"/>
      <c r="E131" s="1108"/>
      <c r="F131" s="1108"/>
      <c r="G131" s="1108"/>
      <c r="H131" s="1108"/>
      <c r="I131" s="1108"/>
      <c r="J131" s="1108"/>
      <c r="K131" s="1108"/>
      <c r="L131" s="1108"/>
      <c r="M131" s="1108"/>
      <c r="N131" s="1108"/>
      <c r="O131" s="1108"/>
      <c r="P131" s="1108"/>
      <c r="Q131" s="1108"/>
      <c r="R131" s="1108"/>
      <c r="S131" s="1108"/>
      <c r="T131" s="1108"/>
      <c r="U131" s="1108"/>
      <c r="V131" s="1108"/>
      <c r="W131" s="1109" t="s">
        <v>473</v>
      </c>
      <c r="X131" s="1110"/>
      <c r="Y131" s="1110"/>
      <c r="Z131" s="1111"/>
      <c r="AA131" s="1006">
        <v>2545540</v>
      </c>
      <c r="AB131" s="988"/>
      <c r="AC131" s="988"/>
      <c r="AD131" s="988"/>
      <c r="AE131" s="989"/>
      <c r="AF131" s="987">
        <v>2565266</v>
      </c>
      <c r="AG131" s="988"/>
      <c r="AH131" s="988"/>
      <c r="AI131" s="988"/>
      <c r="AJ131" s="989"/>
      <c r="AK131" s="987">
        <v>2609101</v>
      </c>
      <c r="AL131" s="988"/>
      <c r="AM131" s="988"/>
      <c r="AN131" s="988"/>
      <c r="AO131" s="989"/>
      <c r="AP131" s="1112"/>
      <c r="AQ131" s="1113"/>
      <c r="AR131" s="1113"/>
      <c r="AS131" s="1113"/>
      <c r="AT131" s="1114"/>
      <c r="AU131" s="221"/>
      <c r="AV131" s="221"/>
      <c r="AW131" s="221"/>
      <c r="AX131" s="1085" t="s">
        <v>474</v>
      </c>
      <c r="AY131" s="728"/>
      <c r="AZ131" s="728"/>
      <c r="BA131" s="728"/>
      <c r="BB131" s="728"/>
      <c r="BC131" s="728"/>
      <c r="BD131" s="728"/>
      <c r="BE131" s="1038"/>
      <c r="BF131" s="1086">
        <v>28.4</v>
      </c>
      <c r="BG131" s="1087"/>
      <c r="BH131" s="1087"/>
      <c r="BI131" s="1087"/>
      <c r="BJ131" s="1087"/>
      <c r="BK131" s="1087"/>
      <c r="BL131" s="1088"/>
      <c r="BM131" s="1086">
        <v>350</v>
      </c>
      <c r="BN131" s="1087"/>
      <c r="BO131" s="1087"/>
      <c r="BP131" s="1087"/>
      <c r="BQ131" s="1087"/>
      <c r="BR131" s="1087"/>
      <c r="BS131" s="1088"/>
      <c r="BT131" s="1089"/>
      <c r="BU131" s="1090"/>
      <c r="BV131" s="1090"/>
      <c r="BW131" s="1090"/>
      <c r="BX131" s="1090"/>
      <c r="BY131" s="1090"/>
      <c r="BZ131" s="1091"/>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2" t="s">
        <v>475</v>
      </c>
      <c r="B132" s="1093"/>
      <c r="C132" s="1093"/>
      <c r="D132" s="1093"/>
      <c r="E132" s="1093"/>
      <c r="F132" s="1093"/>
      <c r="G132" s="1093"/>
      <c r="H132" s="1093"/>
      <c r="I132" s="1093"/>
      <c r="J132" s="1093"/>
      <c r="K132" s="1093"/>
      <c r="L132" s="1093"/>
      <c r="M132" s="1093"/>
      <c r="N132" s="1093"/>
      <c r="O132" s="1093"/>
      <c r="P132" s="1093"/>
      <c r="Q132" s="1093"/>
      <c r="R132" s="1093"/>
      <c r="S132" s="1093"/>
      <c r="T132" s="1093"/>
      <c r="U132" s="1093"/>
      <c r="V132" s="1096" t="s">
        <v>476</v>
      </c>
      <c r="W132" s="1096"/>
      <c r="X132" s="1096"/>
      <c r="Y132" s="1096"/>
      <c r="Z132" s="1097"/>
      <c r="AA132" s="1098">
        <v>11.749726969999999</v>
      </c>
      <c r="AB132" s="1099"/>
      <c r="AC132" s="1099"/>
      <c r="AD132" s="1099"/>
      <c r="AE132" s="1100"/>
      <c r="AF132" s="1101">
        <v>9.1413911849999998</v>
      </c>
      <c r="AG132" s="1099"/>
      <c r="AH132" s="1099"/>
      <c r="AI132" s="1099"/>
      <c r="AJ132" s="1100"/>
      <c r="AK132" s="1101">
        <v>9.0812122639999995</v>
      </c>
      <c r="AL132" s="1099"/>
      <c r="AM132" s="1099"/>
      <c r="AN132" s="1099"/>
      <c r="AO132" s="1100"/>
      <c r="AP132" s="1003"/>
      <c r="AQ132" s="1004"/>
      <c r="AR132" s="1004"/>
      <c r="AS132" s="1004"/>
      <c r="AT132" s="1102"/>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4"/>
      <c r="B133" s="1095"/>
      <c r="C133" s="1095"/>
      <c r="D133" s="1095"/>
      <c r="E133" s="1095"/>
      <c r="F133" s="1095"/>
      <c r="G133" s="1095"/>
      <c r="H133" s="1095"/>
      <c r="I133" s="1095"/>
      <c r="J133" s="1095"/>
      <c r="K133" s="1095"/>
      <c r="L133" s="1095"/>
      <c r="M133" s="1095"/>
      <c r="N133" s="1095"/>
      <c r="O133" s="1095"/>
      <c r="P133" s="1095"/>
      <c r="Q133" s="1095"/>
      <c r="R133" s="1095"/>
      <c r="S133" s="1095"/>
      <c r="T133" s="1095"/>
      <c r="U133" s="1095"/>
      <c r="V133" s="1079" t="s">
        <v>477</v>
      </c>
      <c r="W133" s="1079"/>
      <c r="X133" s="1079"/>
      <c r="Y133" s="1079"/>
      <c r="Z133" s="1080"/>
      <c r="AA133" s="1081">
        <v>10.7</v>
      </c>
      <c r="AB133" s="1082"/>
      <c r="AC133" s="1082"/>
      <c r="AD133" s="1082"/>
      <c r="AE133" s="1083"/>
      <c r="AF133" s="1081">
        <v>10.3</v>
      </c>
      <c r="AG133" s="1082"/>
      <c r="AH133" s="1082"/>
      <c r="AI133" s="1082"/>
      <c r="AJ133" s="1083"/>
      <c r="AK133" s="1081">
        <v>9.9</v>
      </c>
      <c r="AL133" s="1082"/>
      <c r="AM133" s="1082"/>
      <c r="AN133" s="1082"/>
      <c r="AO133" s="1083"/>
      <c r="AP133" s="1030"/>
      <c r="AQ133" s="1031"/>
      <c r="AR133" s="1031"/>
      <c r="AS133" s="1031"/>
      <c r="AT133" s="108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sZrnPvU6WiZxMBzsayMHMT2wE8tOqo6yxbHOC77r7VuSg2/FgNmUUO5B/L/hmsXVQEqDnjekkh+pg47hI7vgQ==" saltValue="sb6scqOcsSPuzmo3fcey2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478</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9vX4DfiSOw7jrf+EX/8+IDJpgyEp6i6P2FhI0y2rpcAzlQIpH/OE5BVKPFFzNUxhLvTkhy2m0x7h63KxEzIUuA==" saltValue="VGW54sW0b/GwmVLoQoyj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CkCK0jVVGOe/J2LmKrvM3GnOV5tG/9BV9Kwv72yQ+cQEGIzfrVXDzEeW6tFWCxu5/i+ug60WGArO5vj3WeiXg==" saltValue="8BhIQzLmmyoawxmEF31EC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W1"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6" t="s">
        <v>481</v>
      </c>
      <c r="AP7" s="260"/>
      <c r="AQ7" s="261" t="s">
        <v>482</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7"/>
      <c r="AP8" s="266" t="s">
        <v>483</v>
      </c>
      <c r="AQ8" s="267" t="s">
        <v>484</v>
      </c>
      <c r="AR8" s="268" t="s">
        <v>485</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8" t="s">
        <v>486</v>
      </c>
      <c r="AL9" s="1119"/>
      <c r="AM9" s="1119"/>
      <c r="AN9" s="1120"/>
      <c r="AO9" s="269">
        <v>839335</v>
      </c>
      <c r="AP9" s="269">
        <v>136811</v>
      </c>
      <c r="AQ9" s="270">
        <v>154424</v>
      </c>
      <c r="AR9" s="271">
        <v>-11.4</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8" t="s">
        <v>487</v>
      </c>
      <c r="AL10" s="1119"/>
      <c r="AM10" s="1119"/>
      <c r="AN10" s="1120"/>
      <c r="AO10" s="272">
        <v>140530</v>
      </c>
      <c r="AP10" s="272">
        <v>22906</v>
      </c>
      <c r="AQ10" s="273">
        <v>18194</v>
      </c>
      <c r="AR10" s="274">
        <v>25.9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8" t="s">
        <v>488</v>
      </c>
      <c r="AL11" s="1119"/>
      <c r="AM11" s="1119"/>
      <c r="AN11" s="1120"/>
      <c r="AO11" s="272" t="s">
        <v>489</v>
      </c>
      <c r="AP11" s="272" t="s">
        <v>489</v>
      </c>
      <c r="AQ11" s="273">
        <v>1285</v>
      </c>
      <c r="AR11" s="274" t="s">
        <v>489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8" t="s">
        <v>490</v>
      </c>
      <c r="AL12" s="1119"/>
      <c r="AM12" s="1119"/>
      <c r="AN12" s="1120"/>
      <c r="AO12" s="272" t="s">
        <v>489</v>
      </c>
      <c r="AP12" s="272" t="s">
        <v>489</v>
      </c>
      <c r="AQ12" s="273" t="s">
        <v>489</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8" t="s">
        <v>491</v>
      </c>
      <c r="AL13" s="1119"/>
      <c r="AM13" s="1119"/>
      <c r="AN13" s="1120"/>
      <c r="AO13" s="272">
        <v>29334</v>
      </c>
      <c r="AP13" s="272">
        <v>4781</v>
      </c>
      <c r="AQ13" s="273">
        <v>5735</v>
      </c>
      <c r="AR13" s="274">
        <v>-16.600000000000001</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8" t="s">
        <v>492</v>
      </c>
      <c r="AL14" s="1119"/>
      <c r="AM14" s="1119"/>
      <c r="AN14" s="1120"/>
      <c r="AO14" s="272">
        <v>7621</v>
      </c>
      <c r="AP14" s="272">
        <v>1242</v>
      </c>
      <c r="AQ14" s="273">
        <v>2950</v>
      </c>
      <c r="AR14" s="274">
        <v>-57.9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1" t="s">
        <v>493</v>
      </c>
      <c r="AL15" s="1122"/>
      <c r="AM15" s="1122"/>
      <c r="AN15" s="1123"/>
      <c r="AO15" s="272">
        <v>-46931</v>
      </c>
      <c r="AP15" s="272">
        <v>-7650</v>
      </c>
      <c r="AQ15" s="273">
        <v>-9110</v>
      </c>
      <c r="AR15" s="274">
        <v>-16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1" t="s">
        <v>178</v>
      </c>
      <c r="AL16" s="1122"/>
      <c r="AM16" s="1122"/>
      <c r="AN16" s="1123"/>
      <c r="AO16" s="272">
        <v>969889</v>
      </c>
      <c r="AP16" s="272">
        <v>158091</v>
      </c>
      <c r="AQ16" s="273">
        <v>173477</v>
      </c>
      <c r="AR16" s="274">
        <v>-8.9</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4" t="s">
        <v>498</v>
      </c>
      <c r="AL21" s="1125"/>
      <c r="AM21" s="1125"/>
      <c r="AN21" s="1126"/>
      <c r="AO21" s="285">
        <v>13.04</v>
      </c>
      <c r="AP21" s="286">
        <v>14.28</v>
      </c>
      <c r="AQ21" s="287">
        <v>-1.24</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4" t="s">
        <v>499</v>
      </c>
      <c r="AL22" s="1125"/>
      <c r="AM22" s="1125"/>
      <c r="AN22" s="1126"/>
      <c r="AO22" s="290">
        <v>91.8</v>
      </c>
      <c r="AP22" s="291">
        <v>96</v>
      </c>
      <c r="AQ22" s="292">
        <v>-4.2</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5" t="s">
        <v>500</v>
      </c>
      <c r="B26" s="1115"/>
      <c r="C26" s="1115"/>
      <c r="D26" s="1115"/>
      <c r="E26" s="1115"/>
      <c r="F26" s="1115"/>
      <c r="G26" s="1115"/>
      <c r="H26" s="1115"/>
      <c r="I26" s="1115"/>
      <c r="J26" s="1115"/>
      <c r="K26" s="1115"/>
      <c r="L26" s="1115"/>
      <c r="M26" s="1115"/>
      <c r="N26" s="1115"/>
      <c r="O26" s="1115"/>
      <c r="P26" s="1115"/>
      <c r="Q26" s="1115"/>
      <c r="R26" s="1115"/>
      <c r="S26" s="1115"/>
      <c r="T26" s="1115"/>
      <c r="U26" s="1115"/>
      <c r="V26" s="1115"/>
      <c r="W26" s="1115"/>
      <c r="X26" s="1115"/>
      <c r="Y26" s="1115"/>
      <c r="Z26" s="1115"/>
      <c r="AA26" s="1115"/>
      <c r="AB26" s="1115"/>
      <c r="AC26" s="1115"/>
      <c r="AD26" s="1115"/>
      <c r="AE26" s="1115"/>
      <c r="AF26" s="1115"/>
      <c r="AG26" s="1115"/>
      <c r="AH26" s="1115"/>
      <c r="AI26" s="1115"/>
      <c r="AJ26" s="1115"/>
      <c r="AK26" s="1115"/>
      <c r="AL26" s="1115"/>
      <c r="AM26" s="1115"/>
      <c r="AN26" s="1115"/>
      <c r="AO26" s="1115"/>
      <c r="AP26" s="1115"/>
      <c r="AQ26" s="1115"/>
      <c r="AR26" s="1115"/>
      <c r="AS26" s="1115"/>
      <c r="AT26" s="255"/>
    </row>
    <row r="27" spans="1:46" ht="13.2" x14ac:dyDescent="0.2">
      <c r="A27" s="297"/>
      <c r="AO27" s="250"/>
      <c r="AP27" s="250"/>
      <c r="AQ27" s="250"/>
      <c r="AR27" s="250"/>
      <c r="AS27" s="250"/>
      <c r="AT27" s="250"/>
    </row>
    <row r="28" spans="1:46" ht="16.2"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6" t="s">
        <v>481</v>
      </c>
      <c r="AP30" s="260"/>
      <c r="AQ30" s="261" t="s">
        <v>482</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7"/>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2" t="s">
        <v>503</v>
      </c>
      <c r="AL32" s="1133"/>
      <c r="AM32" s="1133"/>
      <c r="AN32" s="1134"/>
      <c r="AO32" s="300">
        <v>314259</v>
      </c>
      <c r="AP32" s="300">
        <v>51224</v>
      </c>
      <c r="AQ32" s="301">
        <v>83140</v>
      </c>
      <c r="AR32" s="302">
        <v>-38.4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2" t="s">
        <v>504</v>
      </c>
      <c r="AL33" s="1133"/>
      <c r="AM33" s="1133"/>
      <c r="AN33" s="1134"/>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2" t="s">
        <v>505</v>
      </c>
      <c r="AL34" s="1133"/>
      <c r="AM34" s="1133"/>
      <c r="AN34" s="1134"/>
      <c r="AO34" s="300" t="s">
        <v>489</v>
      </c>
      <c r="AP34" s="300" t="s">
        <v>489</v>
      </c>
      <c r="AQ34" s="301" t="s">
        <v>489</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2" t="s">
        <v>506</v>
      </c>
      <c r="AL35" s="1133"/>
      <c r="AM35" s="1133"/>
      <c r="AN35" s="1134"/>
      <c r="AO35" s="300">
        <v>264645</v>
      </c>
      <c r="AP35" s="300">
        <v>43137</v>
      </c>
      <c r="AQ35" s="301">
        <v>26106</v>
      </c>
      <c r="AR35" s="302">
        <v>65.2</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2" t="s">
        <v>507</v>
      </c>
      <c r="AL36" s="1133"/>
      <c r="AM36" s="1133"/>
      <c r="AN36" s="1134"/>
      <c r="AO36" s="300">
        <v>16716</v>
      </c>
      <c r="AP36" s="300">
        <v>2725</v>
      </c>
      <c r="AQ36" s="301">
        <v>4689</v>
      </c>
      <c r="AR36" s="302">
        <v>-41.9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2" t="s">
        <v>508</v>
      </c>
      <c r="AL37" s="1133"/>
      <c r="AM37" s="1133"/>
      <c r="AN37" s="1134"/>
      <c r="AO37" s="300" t="s">
        <v>489</v>
      </c>
      <c r="AP37" s="300" t="s">
        <v>489</v>
      </c>
      <c r="AQ37" s="301">
        <v>554</v>
      </c>
      <c r="AR37" s="302" t="s">
        <v>489</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5" t="s">
        <v>509</v>
      </c>
      <c r="AL38" s="1136"/>
      <c r="AM38" s="1136"/>
      <c r="AN38" s="1137"/>
      <c r="AO38" s="303" t="s">
        <v>489</v>
      </c>
      <c r="AP38" s="303" t="s">
        <v>489</v>
      </c>
      <c r="AQ38" s="304">
        <v>7</v>
      </c>
      <c r="AR38" s="292" t="s">
        <v>489</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5" t="s">
        <v>510</v>
      </c>
      <c r="AL39" s="1136"/>
      <c r="AM39" s="1136"/>
      <c r="AN39" s="1137"/>
      <c r="AO39" s="300">
        <v>-122</v>
      </c>
      <c r="AP39" s="300">
        <v>-20</v>
      </c>
      <c r="AQ39" s="301">
        <v>-2038</v>
      </c>
      <c r="AR39" s="302">
        <v>-99</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2" t="s">
        <v>511</v>
      </c>
      <c r="AL40" s="1133"/>
      <c r="AM40" s="1133"/>
      <c r="AN40" s="1134"/>
      <c r="AO40" s="300">
        <v>-358560</v>
      </c>
      <c r="AP40" s="300">
        <v>-58445</v>
      </c>
      <c r="AQ40" s="301">
        <v>-74354</v>
      </c>
      <c r="AR40" s="302">
        <v>-21.4</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8" t="s">
        <v>288</v>
      </c>
      <c r="AL41" s="1139"/>
      <c r="AM41" s="1139"/>
      <c r="AN41" s="1140"/>
      <c r="AO41" s="300">
        <v>236938</v>
      </c>
      <c r="AP41" s="300">
        <v>38621</v>
      </c>
      <c r="AQ41" s="301">
        <v>38106</v>
      </c>
      <c r="AR41" s="302">
        <v>1.4</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7" t="s">
        <v>481</v>
      </c>
      <c r="AN49" s="1129" t="s">
        <v>514</v>
      </c>
      <c r="AO49" s="1130"/>
      <c r="AP49" s="1130"/>
      <c r="AQ49" s="1130"/>
      <c r="AR49" s="1131"/>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8"/>
      <c r="AN50" s="316" t="s">
        <v>515</v>
      </c>
      <c r="AO50" s="317" t="s">
        <v>516</v>
      </c>
      <c r="AP50" s="318" t="s">
        <v>517</v>
      </c>
      <c r="AQ50" s="319" t="s">
        <v>518</v>
      </c>
      <c r="AR50" s="320" t="s">
        <v>519</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368045</v>
      </c>
      <c r="AN51" s="322">
        <v>53800</v>
      </c>
      <c r="AO51" s="323">
        <v>-31.2</v>
      </c>
      <c r="AP51" s="324">
        <v>126525</v>
      </c>
      <c r="AQ51" s="325">
        <v>0.2</v>
      </c>
      <c r="AR51" s="326">
        <v>-31.4</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278092</v>
      </c>
      <c r="AN52" s="330">
        <v>40651</v>
      </c>
      <c r="AO52" s="331">
        <v>-23</v>
      </c>
      <c r="AP52" s="332">
        <v>67052</v>
      </c>
      <c r="AQ52" s="333">
        <v>18.100000000000001</v>
      </c>
      <c r="AR52" s="334">
        <v>-41.1</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234648</v>
      </c>
      <c r="AN53" s="322">
        <v>35312</v>
      </c>
      <c r="AO53" s="323">
        <v>-34.4</v>
      </c>
      <c r="AP53" s="324">
        <v>122054</v>
      </c>
      <c r="AQ53" s="325">
        <v>-3.5</v>
      </c>
      <c r="AR53" s="326">
        <v>-30.9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163077</v>
      </c>
      <c r="AN54" s="330">
        <v>24541</v>
      </c>
      <c r="AO54" s="331">
        <v>-39.6</v>
      </c>
      <c r="AP54" s="332">
        <v>68298</v>
      </c>
      <c r="AQ54" s="333">
        <v>1.9</v>
      </c>
      <c r="AR54" s="334">
        <v>-41.5</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337683</v>
      </c>
      <c r="AN55" s="322">
        <v>52224</v>
      </c>
      <c r="AO55" s="323">
        <v>47.9</v>
      </c>
      <c r="AP55" s="324">
        <v>111644</v>
      </c>
      <c r="AQ55" s="325">
        <v>-8.5</v>
      </c>
      <c r="AR55" s="326">
        <v>56.4</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250344</v>
      </c>
      <c r="AN56" s="330">
        <v>38717</v>
      </c>
      <c r="AO56" s="331">
        <v>57.8</v>
      </c>
      <c r="AP56" s="332">
        <v>66606</v>
      </c>
      <c r="AQ56" s="333">
        <v>-2.5</v>
      </c>
      <c r="AR56" s="334">
        <v>60.3</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372078</v>
      </c>
      <c r="AN57" s="322">
        <v>59182</v>
      </c>
      <c r="AO57" s="323">
        <v>13.3</v>
      </c>
      <c r="AP57" s="324">
        <v>127917</v>
      </c>
      <c r="AQ57" s="325">
        <v>14.6</v>
      </c>
      <c r="AR57" s="326">
        <v>-1.3</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142031</v>
      </c>
      <c r="AN58" s="330">
        <v>22591</v>
      </c>
      <c r="AO58" s="331">
        <v>-41.7</v>
      </c>
      <c r="AP58" s="332">
        <v>69746</v>
      </c>
      <c r="AQ58" s="333">
        <v>4.7</v>
      </c>
      <c r="AR58" s="334">
        <v>-46.4</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739220</v>
      </c>
      <c r="AN59" s="322">
        <v>120492</v>
      </c>
      <c r="AO59" s="323">
        <v>103.6</v>
      </c>
      <c r="AP59" s="324">
        <v>135931</v>
      </c>
      <c r="AQ59" s="325">
        <v>6.3</v>
      </c>
      <c r="AR59" s="326">
        <v>97.3</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600527</v>
      </c>
      <c r="AN60" s="330">
        <v>97885</v>
      </c>
      <c r="AO60" s="331">
        <v>333.3</v>
      </c>
      <c r="AP60" s="332">
        <v>75320</v>
      </c>
      <c r="AQ60" s="333">
        <v>8</v>
      </c>
      <c r="AR60" s="334">
        <v>325.3</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410335</v>
      </c>
      <c r="AN61" s="337">
        <v>64202</v>
      </c>
      <c r="AO61" s="338">
        <v>19.8</v>
      </c>
      <c r="AP61" s="339">
        <v>124814</v>
      </c>
      <c r="AQ61" s="340">
        <v>1.8</v>
      </c>
      <c r="AR61" s="326">
        <v>18</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286814</v>
      </c>
      <c r="AN62" s="330">
        <v>44877</v>
      </c>
      <c r="AO62" s="331">
        <v>57.4</v>
      </c>
      <c r="AP62" s="332">
        <v>69404</v>
      </c>
      <c r="AQ62" s="333">
        <v>6</v>
      </c>
      <c r="AR62" s="334">
        <v>51.4</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jeC7dzYiBB21cXZXIPqXY2F7RwKYR1j58NYmlQB+7jaPSWw0nhkw4EUUYn0URXDTWF/69Q1DJlPT9/V6IiMCSg==" saltValue="7QtyDdrFY0eT5HPrqKoN+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d/TGV7vPZ8FVvHUeFgwWuEcRqLUbHe9OqldOp6S1LQ3faKomohJ5ujLb8aAWub8yinJ4JtCMbqND5iTtZnFgEQ==" saltValue="4S0NrjNyUDvCD1ebzj5oK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p8LOf6nMofn+9K3I/pbn75nNRjw2mdE8W0UvS+rI/7zUxGqcjo8eIdiKN97F5oAt6duG5VMBd4PSvZROVqFnWA==" saltValue="vCYxGl5TAGBqFbROSmCbc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41" t="s">
        <v>3</v>
      </c>
      <c r="D47" s="1141"/>
      <c r="E47" s="1142"/>
      <c r="F47" s="11">
        <v>10.66</v>
      </c>
      <c r="G47" s="12">
        <v>13.65</v>
      </c>
      <c r="H47" s="12">
        <v>17.940000000000001</v>
      </c>
      <c r="I47" s="12">
        <v>19.96</v>
      </c>
      <c r="J47" s="13">
        <v>21.93</v>
      </c>
    </row>
    <row r="48" spans="2:10" ht="57.75" customHeight="1" x14ac:dyDescent="0.2">
      <c r="B48" s="14"/>
      <c r="C48" s="1143" t="s">
        <v>4</v>
      </c>
      <c r="D48" s="1143"/>
      <c r="E48" s="1144"/>
      <c r="F48" s="15">
        <v>8.4700000000000006</v>
      </c>
      <c r="G48" s="16">
        <v>12.45</v>
      </c>
      <c r="H48" s="16">
        <v>13.06</v>
      </c>
      <c r="I48" s="16">
        <v>11.08</v>
      </c>
      <c r="J48" s="17">
        <v>6.02</v>
      </c>
    </row>
    <row r="49" spans="2:10" ht="57.75" customHeight="1" thickBot="1" x14ac:dyDescent="0.25">
      <c r="B49" s="18"/>
      <c r="C49" s="1145" t="s">
        <v>5</v>
      </c>
      <c r="D49" s="1145"/>
      <c r="E49" s="1146"/>
      <c r="F49" s="19">
        <v>1.22</v>
      </c>
      <c r="G49" s="20">
        <v>8.0500000000000007</v>
      </c>
      <c r="H49" s="20">
        <v>0.44</v>
      </c>
      <c r="I49" s="20" t="s">
        <v>533</v>
      </c>
      <c r="J49" s="21" t="s">
        <v>534</v>
      </c>
    </row>
    <row r="50" spans="2:10" ht="13.2" x14ac:dyDescent="0.2"/>
  </sheetData>
  <sheetProtection algorithmName="SHA-512" hashValue="imKo6qFDiIjCo6/jPQBohPmBKfFmczIzM6l0UZj70s/lNGPjqAwRN2zxzHNcVAkptaRBYS8EKu2RZJmR6wyxeA==" saltValue="0YewDV+oPMWZeSBeSCzx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53" t="s">
        <v>535</v>
      </c>
      <c r="D34" s="1153"/>
      <c r="E34" s="1154"/>
      <c r="F34" s="32">
        <v>10.57</v>
      </c>
      <c r="G34" s="33">
        <v>9.75</v>
      </c>
      <c r="H34" s="33">
        <v>10.119999999999999</v>
      </c>
      <c r="I34" s="33">
        <v>9.44</v>
      </c>
      <c r="J34" s="34">
        <v>9.4</v>
      </c>
      <c r="K34" s="22"/>
      <c r="L34" s="22"/>
      <c r="M34" s="22"/>
      <c r="N34" s="22"/>
      <c r="O34" s="22"/>
      <c r="P34" s="22"/>
    </row>
    <row r="35" spans="1:16" ht="39" customHeight="1" x14ac:dyDescent="0.2">
      <c r="A35" s="22"/>
      <c r="B35" s="35"/>
      <c r="C35" s="1147" t="s">
        <v>536</v>
      </c>
      <c r="D35" s="1148"/>
      <c r="E35" s="1149"/>
      <c r="F35" s="36">
        <v>8.4700000000000006</v>
      </c>
      <c r="G35" s="37">
        <v>12.44</v>
      </c>
      <c r="H35" s="37">
        <v>13.05</v>
      </c>
      <c r="I35" s="37">
        <v>11.07</v>
      </c>
      <c r="J35" s="38">
        <v>6.02</v>
      </c>
      <c r="K35" s="22"/>
      <c r="L35" s="22"/>
      <c r="M35" s="22"/>
      <c r="N35" s="22"/>
      <c r="O35" s="22"/>
      <c r="P35" s="22"/>
    </row>
    <row r="36" spans="1:16" ht="39" customHeight="1" x14ac:dyDescent="0.2">
      <c r="A36" s="22"/>
      <c r="B36" s="35"/>
      <c r="C36" s="1147" t="s">
        <v>537</v>
      </c>
      <c r="D36" s="1148"/>
      <c r="E36" s="1149"/>
      <c r="F36" s="36">
        <v>3.52</v>
      </c>
      <c r="G36" s="37">
        <v>5.32</v>
      </c>
      <c r="H36" s="37">
        <v>6.05</v>
      </c>
      <c r="I36" s="37">
        <v>6.01</v>
      </c>
      <c r="J36" s="38">
        <v>5.65</v>
      </c>
      <c r="K36" s="22"/>
      <c r="L36" s="22"/>
      <c r="M36" s="22"/>
      <c r="N36" s="22"/>
      <c r="O36" s="22"/>
      <c r="P36" s="22"/>
    </row>
    <row r="37" spans="1:16" ht="39" customHeight="1" x14ac:dyDescent="0.2">
      <c r="A37" s="22"/>
      <c r="B37" s="35"/>
      <c r="C37" s="1147" t="s">
        <v>538</v>
      </c>
      <c r="D37" s="1148"/>
      <c r="E37" s="1149"/>
      <c r="F37" s="36">
        <v>1.8</v>
      </c>
      <c r="G37" s="37">
        <v>1.89</v>
      </c>
      <c r="H37" s="37">
        <v>2.29</v>
      </c>
      <c r="I37" s="37">
        <v>2.68</v>
      </c>
      <c r="J37" s="38">
        <v>2.74</v>
      </c>
      <c r="K37" s="22"/>
      <c r="L37" s="22"/>
      <c r="M37" s="22"/>
      <c r="N37" s="22"/>
      <c r="O37" s="22"/>
      <c r="P37" s="22"/>
    </row>
    <row r="38" spans="1:16" ht="39" customHeight="1" x14ac:dyDescent="0.2">
      <c r="A38" s="22"/>
      <c r="B38" s="35"/>
      <c r="C38" s="1147" t="s">
        <v>539</v>
      </c>
      <c r="D38" s="1148"/>
      <c r="E38" s="1149"/>
      <c r="F38" s="36">
        <v>0.4</v>
      </c>
      <c r="G38" s="37">
        <v>0.36</v>
      </c>
      <c r="H38" s="37">
        <v>0.7</v>
      </c>
      <c r="I38" s="37">
        <v>0.72</v>
      </c>
      <c r="J38" s="38">
        <v>0.69</v>
      </c>
      <c r="K38" s="22"/>
      <c r="L38" s="22"/>
      <c r="M38" s="22"/>
      <c r="N38" s="22"/>
      <c r="O38" s="22"/>
      <c r="P38" s="22"/>
    </row>
    <row r="39" spans="1:16" ht="39" customHeight="1" x14ac:dyDescent="0.2">
      <c r="A39" s="22"/>
      <c r="B39" s="35"/>
      <c r="C39" s="1147" t="s">
        <v>540</v>
      </c>
      <c r="D39" s="1148"/>
      <c r="E39" s="1149"/>
      <c r="F39" s="36">
        <v>0.14000000000000001</v>
      </c>
      <c r="G39" s="37">
        <v>0.6</v>
      </c>
      <c r="H39" s="37">
        <v>0.68</v>
      </c>
      <c r="I39" s="37">
        <v>0.77</v>
      </c>
      <c r="J39" s="38">
        <v>0.62</v>
      </c>
      <c r="K39" s="22"/>
      <c r="L39" s="22"/>
      <c r="M39" s="22"/>
      <c r="N39" s="22"/>
      <c r="O39" s="22"/>
      <c r="P39" s="22"/>
    </row>
    <row r="40" spans="1:16" ht="39" customHeight="1" x14ac:dyDescent="0.2">
      <c r="A40" s="22"/>
      <c r="B40" s="35"/>
      <c r="C40" s="1147" t="s">
        <v>541</v>
      </c>
      <c r="D40" s="1148"/>
      <c r="E40" s="1149"/>
      <c r="F40" s="36">
        <v>0.16</v>
      </c>
      <c r="G40" s="37">
        <v>0.16</v>
      </c>
      <c r="H40" s="37">
        <v>0.2</v>
      </c>
      <c r="I40" s="37">
        <v>0.2</v>
      </c>
      <c r="J40" s="38">
        <v>0.26</v>
      </c>
      <c r="K40" s="22"/>
      <c r="L40" s="22"/>
      <c r="M40" s="22"/>
      <c r="N40" s="22"/>
      <c r="O40" s="22"/>
      <c r="P40" s="22"/>
    </row>
    <row r="41" spans="1:16" ht="39" customHeight="1" x14ac:dyDescent="0.2">
      <c r="A41" s="22"/>
      <c r="B41" s="35"/>
      <c r="C41" s="1147" t="s">
        <v>542</v>
      </c>
      <c r="D41" s="1148"/>
      <c r="E41" s="1149"/>
      <c r="F41" s="36" t="s">
        <v>489</v>
      </c>
      <c r="G41" s="37" t="s">
        <v>489</v>
      </c>
      <c r="H41" s="37" t="s">
        <v>489</v>
      </c>
      <c r="I41" s="37" t="s">
        <v>489</v>
      </c>
      <c r="J41" s="38">
        <v>0.16</v>
      </c>
      <c r="K41" s="22"/>
      <c r="L41" s="22"/>
      <c r="M41" s="22"/>
      <c r="N41" s="22"/>
      <c r="O41" s="22"/>
      <c r="P41" s="22"/>
    </row>
    <row r="42" spans="1:16" ht="39" customHeight="1" x14ac:dyDescent="0.2">
      <c r="A42" s="22"/>
      <c r="B42" s="39"/>
      <c r="C42" s="1147" t="s">
        <v>543</v>
      </c>
      <c r="D42" s="1148"/>
      <c r="E42" s="1149"/>
      <c r="F42" s="36" t="s">
        <v>489</v>
      </c>
      <c r="G42" s="37" t="s">
        <v>489</v>
      </c>
      <c r="H42" s="37" t="s">
        <v>489</v>
      </c>
      <c r="I42" s="37" t="s">
        <v>489</v>
      </c>
      <c r="J42" s="38" t="s">
        <v>489</v>
      </c>
      <c r="K42" s="22"/>
      <c r="L42" s="22"/>
      <c r="M42" s="22"/>
      <c r="N42" s="22"/>
      <c r="O42" s="22"/>
      <c r="P42" s="22"/>
    </row>
    <row r="43" spans="1:16" ht="39" customHeight="1" thickBot="1" x14ac:dyDescent="0.25">
      <c r="A43" s="22"/>
      <c r="B43" s="40"/>
      <c r="C43" s="1150" t="s">
        <v>544</v>
      </c>
      <c r="D43" s="1151"/>
      <c r="E43" s="1152"/>
      <c r="F43" s="41">
        <v>0.11</v>
      </c>
      <c r="G43" s="42">
        <v>0.03</v>
      </c>
      <c r="H43" s="42">
        <v>0.14000000000000001</v>
      </c>
      <c r="I43" s="42">
        <v>0.56000000000000005</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72gEHa5eTBwQNzITSZcPmrk8MGXMBZpOJkFPJO70v9t+3OyLzpF0SVvyRU5Cw6nbRGhE+8vB3aK5jqrEhWYirw==" saltValue="poVbY/ZC1IjnjQD8NZJl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55" t="s">
        <v>9</v>
      </c>
      <c r="C45" s="1156"/>
      <c r="D45" s="58"/>
      <c r="E45" s="1161" t="s">
        <v>10</v>
      </c>
      <c r="F45" s="1161"/>
      <c r="G45" s="1161"/>
      <c r="H45" s="1161"/>
      <c r="I45" s="1161"/>
      <c r="J45" s="1162"/>
      <c r="K45" s="59">
        <v>352</v>
      </c>
      <c r="L45" s="60">
        <v>367</v>
      </c>
      <c r="M45" s="60">
        <v>381</v>
      </c>
      <c r="N45" s="60">
        <v>327</v>
      </c>
      <c r="O45" s="61">
        <v>314</v>
      </c>
      <c r="P45" s="48"/>
      <c r="Q45" s="48"/>
      <c r="R45" s="48"/>
      <c r="S45" s="48"/>
      <c r="T45" s="48"/>
      <c r="U45" s="48"/>
    </row>
    <row r="46" spans="1:21" ht="30.75" customHeight="1" x14ac:dyDescent="0.2">
      <c r="A46" s="48"/>
      <c r="B46" s="1157"/>
      <c r="C46" s="1158"/>
      <c r="D46" s="62"/>
      <c r="E46" s="1163" t="s">
        <v>11</v>
      </c>
      <c r="F46" s="1163"/>
      <c r="G46" s="1163"/>
      <c r="H46" s="1163"/>
      <c r="I46" s="1163"/>
      <c r="J46" s="1164"/>
      <c r="K46" s="63" t="s">
        <v>489</v>
      </c>
      <c r="L46" s="64" t="s">
        <v>489</v>
      </c>
      <c r="M46" s="64" t="s">
        <v>489</v>
      </c>
      <c r="N46" s="64" t="s">
        <v>489</v>
      </c>
      <c r="O46" s="65" t="s">
        <v>489</v>
      </c>
      <c r="P46" s="48"/>
      <c r="Q46" s="48"/>
      <c r="R46" s="48"/>
      <c r="S46" s="48"/>
      <c r="T46" s="48"/>
      <c r="U46" s="48"/>
    </row>
    <row r="47" spans="1:21" ht="30.75" customHeight="1" x14ac:dyDescent="0.2">
      <c r="A47" s="48"/>
      <c r="B47" s="1157"/>
      <c r="C47" s="1158"/>
      <c r="D47" s="62"/>
      <c r="E47" s="1163" t="s">
        <v>12</v>
      </c>
      <c r="F47" s="1163"/>
      <c r="G47" s="1163"/>
      <c r="H47" s="1163"/>
      <c r="I47" s="1163"/>
      <c r="J47" s="1164"/>
      <c r="K47" s="63" t="s">
        <v>489</v>
      </c>
      <c r="L47" s="64" t="s">
        <v>489</v>
      </c>
      <c r="M47" s="64" t="s">
        <v>489</v>
      </c>
      <c r="N47" s="64" t="s">
        <v>489</v>
      </c>
      <c r="O47" s="65" t="s">
        <v>489</v>
      </c>
      <c r="P47" s="48"/>
      <c r="Q47" s="48"/>
      <c r="R47" s="48"/>
      <c r="S47" s="48"/>
      <c r="T47" s="48"/>
      <c r="U47" s="48"/>
    </row>
    <row r="48" spans="1:21" ht="30.75" customHeight="1" x14ac:dyDescent="0.2">
      <c r="A48" s="48"/>
      <c r="B48" s="1157"/>
      <c r="C48" s="1158"/>
      <c r="D48" s="62"/>
      <c r="E48" s="1163" t="s">
        <v>13</v>
      </c>
      <c r="F48" s="1163"/>
      <c r="G48" s="1163"/>
      <c r="H48" s="1163"/>
      <c r="I48" s="1163"/>
      <c r="J48" s="1164"/>
      <c r="K48" s="63">
        <v>265</v>
      </c>
      <c r="L48" s="64">
        <v>273</v>
      </c>
      <c r="M48" s="64">
        <v>277</v>
      </c>
      <c r="N48" s="64">
        <v>273</v>
      </c>
      <c r="O48" s="65">
        <v>265</v>
      </c>
      <c r="P48" s="48"/>
      <c r="Q48" s="48"/>
      <c r="R48" s="48"/>
      <c r="S48" s="48"/>
      <c r="T48" s="48"/>
      <c r="U48" s="48"/>
    </row>
    <row r="49" spans="1:21" ht="30.75" customHeight="1" x14ac:dyDescent="0.2">
      <c r="A49" s="48"/>
      <c r="B49" s="1157"/>
      <c r="C49" s="1158"/>
      <c r="D49" s="62"/>
      <c r="E49" s="1163" t="s">
        <v>14</v>
      </c>
      <c r="F49" s="1163"/>
      <c r="G49" s="1163"/>
      <c r="H49" s="1163"/>
      <c r="I49" s="1163"/>
      <c r="J49" s="1164"/>
      <c r="K49" s="63">
        <v>49</v>
      </c>
      <c r="L49" s="64">
        <v>44</v>
      </c>
      <c r="M49" s="64">
        <v>40</v>
      </c>
      <c r="N49" s="64">
        <v>20</v>
      </c>
      <c r="O49" s="65">
        <v>17</v>
      </c>
      <c r="P49" s="48"/>
      <c r="Q49" s="48"/>
      <c r="R49" s="48"/>
      <c r="S49" s="48"/>
      <c r="T49" s="48"/>
      <c r="U49" s="48"/>
    </row>
    <row r="50" spans="1:21" ht="30.75" customHeight="1" x14ac:dyDescent="0.2">
      <c r="A50" s="48"/>
      <c r="B50" s="1157"/>
      <c r="C50" s="1158"/>
      <c r="D50" s="62"/>
      <c r="E50" s="1163" t="s">
        <v>15</v>
      </c>
      <c r="F50" s="1163"/>
      <c r="G50" s="1163"/>
      <c r="H50" s="1163"/>
      <c r="I50" s="1163"/>
      <c r="J50" s="1164"/>
      <c r="K50" s="63" t="s">
        <v>489</v>
      </c>
      <c r="L50" s="64" t="s">
        <v>489</v>
      </c>
      <c r="M50" s="64" t="s">
        <v>489</v>
      </c>
      <c r="N50" s="64" t="s">
        <v>489</v>
      </c>
      <c r="O50" s="65" t="s">
        <v>489</v>
      </c>
      <c r="P50" s="48"/>
      <c r="Q50" s="48"/>
      <c r="R50" s="48"/>
      <c r="S50" s="48"/>
      <c r="T50" s="48"/>
      <c r="U50" s="48"/>
    </row>
    <row r="51" spans="1:21" ht="30.75" customHeight="1" x14ac:dyDescent="0.2">
      <c r="A51" s="48"/>
      <c r="B51" s="1159"/>
      <c r="C51" s="1160"/>
      <c r="D51" s="66"/>
      <c r="E51" s="1163" t="s">
        <v>16</v>
      </c>
      <c r="F51" s="1163"/>
      <c r="G51" s="1163"/>
      <c r="H51" s="1163"/>
      <c r="I51" s="1163"/>
      <c r="J51" s="1164"/>
      <c r="K51" s="63" t="s">
        <v>489</v>
      </c>
      <c r="L51" s="64" t="s">
        <v>489</v>
      </c>
      <c r="M51" s="64" t="s">
        <v>489</v>
      </c>
      <c r="N51" s="64" t="s">
        <v>489</v>
      </c>
      <c r="O51" s="65" t="s">
        <v>489</v>
      </c>
      <c r="P51" s="48"/>
      <c r="Q51" s="48"/>
      <c r="R51" s="48"/>
      <c r="S51" s="48"/>
      <c r="T51" s="48"/>
      <c r="U51" s="48"/>
    </row>
    <row r="52" spans="1:21" ht="30.75" customHeight="1" x14ac:dyDescent="0.2">
      <c r="A52" s="48"/>
      <c r="B52" s="1165" t="s">
        <v>17</v>
      </c>
      <c r="C52" s="1166"/>
      <c r="D52" s="66"/>
      <c r="E52" s="1163" t="s">
        <v>18</v>
      </c>
      <c r="F52" s="1163"/>
      <c r="G52" s="1163"/>
      <c r="H52" s="1163"/>
      <c r="I52" s="1163"/>
      <c r="J52" s="1164"/>
      <c r="K52" s="63">
        <v>410</v>
      </c>
      <c r="L52" s="64">
        <v>413</v>
      </c>
      <c r="M52" s="64">
        <v>398</v>
      </c>
      <c r="N52" s="64">
        <v>385</v>
      </c>
      <c r="O52" s="65">
        <v>359</v>
      </c>
      <c r="P52" s="48"/>
      <c r="Q52" s="48"/>
      <c r="R52" s="48"/>
      <c r="S52" s="48"/>
      <c r="T52" s="48"/>
      <c r="U52" s="48"/>
    </row>
    <row r="53" spans="1:21" ht="30.75" customHeight="1" thickBot="1" x14ac:dyDescent="0.25">
      <c r="A53" s="48"/>
      <c r="B53" s="1167" t="s">
        <v>19</v>
      </c>
      <c r="C53" s="1168"/>
      <c r="D53" s="67"/>
      <c r="E53" s="1169" t="s">
        <v>20</v>
      </c>
      <c r="F53" s="1169"/>
      <c r="G53" s="1169"/>
      <c r="H53" s="1169"/>
      <c r="I53" s="1169"/>
      <c r="J53" s="1170"/>
      <c r="K53" s="68">
        <v>256</v>
      </c>
      <c r="L53" s="69">
        <v>271</v>
      </c>
      <c r="M53" s="69">
        <v>300</v>
      </c>
      <c r="N53" s="69">
        <v>235</v>
      </c>
      <c r="O53" s="70">
        <v>237</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2">
      <c r="B58" s="1171" t="s">
        <v>24</v>
      </c>
      <c r="C58" s="1172"/>
      <c r="D58" s="1177" t="s">
        <v>25</v>
      </c>
      <c r="E58" s="1178"/>
      <c r="F58" s="1178"/>
      <c r="G58" s="1178"/>
      <c r="H58" s="1178"/>
      <c r="I58" s="1178"/>
      <c r="J58" s="1179"/>
      <c r="K58" s="83"/>
      <c r="L58" s="84"/>
      <c r="M58" s="84"/>
      <c r="N58" s="84"/>
      <c r="O58" s="85"/>
    </row>
    <row r="59" spans="1:21" ht="31.5" customHeight="1" x14ac:dyDescent="0.2">
      <c r="B59" s="1173"/>
      <c r="C59" s="1174"/>
      <c r="D59" s="1180" t="s">
        <v>26</v>
      </c>
      <c r="E59" s="1181"/>
      <c r="F59" s="1181"/>
      <c r="G59" s="1181"/>
      <c r="H59" s="1181"/>
      <c r="I59" s="1181"/>
      <c r="J59" s="1182"/>
      <c r="K59" s="86"/>
      <c r="L59" s="87"/>
      <c r="M59" s="87"/>
      <c r="N59" s="87"/>
      <c r="O59" s="88"/>
    </row>
    <row r="60" spans="1:21" ht="31.5" customHeight="1" thickBot="1" x14ac:dyDescent="0.25">
      <c r="B60" s="1175"/>
      <c r="C60" s="1176"/>
      <c r="D60" s="1183" t="s">
        <v>27</v>
      </c>
      <c r="E60" s="1184"/>
      <c r="F60" s="1184"/>
      <c r="G60" s="1184"/>
      <c r="H60" s="1184"/>
      <c r="I60" s="1184"/>
      <c r="J60" s="118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Bd17gO6ojmMTUOOVspBILWUhecbX+tNbOTdCkI+wwlgtMpaM+BLbrOPHJLCrCPBwLeCR972qh89b8CVyHxi8Q==" saltValue="J1PSkj2YQDS6EYSKJFKz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186" t="s">
        <v>30</v>
      </c>
      <c r="C41" s="1187"/>
      <c r="D41" s="105"/>
      <c r="E41" s="1192" t="s">
        <v>31</v>
      </c>
      <c r="F41" s="1192"/>
      <c r="G41" s="1192"/>
      <c r="H41" s="1193"/>
      <c r="I41" s="343">
        <v>3771</v>
      </c>
      <c r="J41" s="344">
        <v>3664</v>
      </c>
      <c r="K41" s="344">
        <v>3547</v>
      </c>
      <c r="L41" s="344">
        <v>3523</v>
      </c>
      <c r="M41" s="345">
        <v>3799</v>
      </c>
    </row>
    <row r="42" spans="2:13" ht="27.75" customHeight="1" x14ac:dyDescent="0.2">
      <c r="B42" s="1188"/>
      <c r="C42" s="1189"/>
      <c r="D42" s="106"/>
      <c r="E42" s="1194" t="s">
        <v>32</v>
      </c>
      <c r="F42" s="1194"/>
      <c r="G42" s="1194"/>
      <c r="H42" s="1195"/>
      <c r="I42" s="346" t="s">
        <v>489</v>
      </c>
      <c r="J42" s="347" t="s">
        <v>489</v>
      </c>
      <c r="K42" s="347" t="s">
        <v>489</v>
      </c>
      <c r="L42" s="347" t="s">
        <v>489</v>
      </c>
      <c r="M42" s="348" t="s">
        <v>489</v>
      </c>
    </row>
    <row r="43" spans="2:13" ht="27.75" customHeight="1" x14ac:dyDescent="0.2">
      <c r="B43" s="1188"/>
      <c r="C43" s="1189"/>
      <c r="D43" s="106"/>
      <c r="E43" s="1194" t="s">
        <v>33</v>
      </c>
      <c r="F43" s="1194"/>
      <c r="G43" s="1194"/>
      <c r="H43" s="1195"/>
      <c r="I43" s="346">
        <v>2750</v>
      </c>
      <c r="J43" s="347">
        <v>2545</v>
      </c>
      <c r="K43" s="347">
        <v>2314</v>
      </c>
      <c r="L43" s="347">
        <v>2158</v>
      </c>
      <c r="M43" s="348">
        <v>1987</v>
      </c>
    </row>
    <row r="44" spans="2:13" ht="27.75" customHeight="1" x14ac:dyDescent="0.2">
      <c r="B44" s="1188"/>
      <c r="C44" s="1189"/>
      <c r="D44" s="106"/>
      <c r="E44" s="1194" t="s">
        <v>34</v>
      </c>
      <c r="F44" s="1194"/>
      <c r="G44" s="1194"/>
      <c r="H44" s="1195"/>
      <c r="I44" s="346">
        <v>138</v>
      </c>
      <c r="J44" s="347">
        <v>133</v>
      </c>
      <c r="K44" s="347">
        <v>117</v>
      </c>
      <c r="L44" s="347">
        <v>97</v>
      </c>
      <c r="M44" s="348">
        <v>84</v>
      </c>
    </row>
    <row r="45" spans="2:13" ht="27.75" customHeight="1" x14ac:dyDescent="0.2">
      <c r="B45" s="1188"/>
      <c r="C45" s="1189"/>
      <c r="D45" s="106"/>
      <c r="E45" s="1194" t="s">
        <v>35</v>
      </c>
      <c r="F45" s="1194"/>
      <c r="G45" s="1194"/>
      <c r="H45" s="1195"/>
      <c r="I45" s="346" t="s">
        <v>489</v>
      </c>
      <c r="J45" s="347" t="s">
        <v>489</v>
      </c>
      <c r="K45" s="347" t="s">
        <v>489</v>
      </c>
      <c r="L45" s="347" t="s">
        <v>489</v>
      </c>
      <c r="M45" s="348" t="s">
        <v>489</v>
      </c>
    </row>
    <row r="46" spans="2:13" ht="27.75" customHeight="1" x14ac:dyDescent="0.2">
      <c r="B46" s="1188"/>
      <c r="C46" s="1189"/>
      <c r="D46" s="107"/>
      <c r="E46" s="1194" t="s">
        <v>36</v>
      </c>
      <c r="F46" s="1194"/>
      <c r="G46" s="1194"/>
      <c r="H46" s="1195"/>
      <c r="I46" s="346" t="s">
        <v>489</v>
      </c>
      <c r="J46" s="347" t="s">
        <v>489</v>
      </c>
      <c r="K46" s="347" t="s">
        <v>489</v>
      </c>
      <c r="L46" s="347" t="s">
        <v>489</v>
      </c>
      <c r="M46" s="348" t="s">
        <v>489</v>
      </c>
    </row>
    <row r="47" spans="2:13" ht="27.75" customHeight="1" x14ac:dyDescent="0.2">
      <c r="B47" s="1188"/>
      <c r="C47" s="1189"/>
      <c r="D47" s="108"/>
      <c r="E47" s="1196" t="s">
        <v>37</v>
      </c>
      <c r="F47" s="1197"/>
      <c r="G47" s="1197"/>
      <c r="H47" s="1198"/>
      <c r="I47" s="346" t="s">
        <v>489</v>
      </c>
      <c r="J47" s="347" t="s">
        <v>489</v>
      </c>
      <c r="K47" s="347" t="s">
        <v>489</v>
      </c>
      <c r="L47" s="347" t="s">
        <v>489</v>
      </c>
      <c r="M47" s="348" t="s">
        <v>489</v>
      </c>
    </row>
    <row r="48" spans="2:13" ht="27.75" customHeight="1" x14ac:dyDescent="0.2">
      <c r="B48" s="1188"/>
      <c r="C48" s="1189"/>
      <c r="D48" s="106"/>
      <c r="E48" s="1194" t="s">
        <v>38</v>
      </c>
      <c r="F48" s="1194"/>
      <c r="G48" s="1194"/>
      <c r="H48" s="1195"/>
      <c r="I48" s="346" t="s">
        <v>489</v>
      </c>
      <c r="J48" s="347" t="s">
        <v>489</v>
      </c>
      <c r="K48" s="347" t="s">
        <v>489</v>
      </c>
      <c r="L48" s="347" t="s">
        <v>489</v>
      </c>
      <c r="M48" s="348" t="s">
        <v>489</v>
      </c>
    </row>
    <row r="49" spans="2:13" ht="27.75" customHeight="1" x14ac:dyDescent="0.2">
      <c r="B49" s="1190"/>
      <c r="C49" s="1191"/>
      <c r="D49" s="106"/>
      <c r="E49" s="1194" t="s">
        <v>39</v>
      </c>
      <c r="F49" s="1194"/>
      <c r="G49" s="1194"/>
      <c r="H49" s="1195"/>
      <c r="I49" s="346" t="s">
        <v>489</v>
      </c>
      <c r="J49" s="347" t="s">
        <v>489</v>
      </c>
      <c r="K49" s="347" t="s">
        <v>489</v>
      </c>
      <c r="L49" s="347" t="s">
        <v>489</v>
      </c>
      <c r="M49" s="348" t="s">
        <v>489</v>
      </c>
    </row>
    <row r="50" spans="2:13" ht="27.75" customHeight="1" x14ac:dyDescent="0.2">
      <c r="B50" s="1199" t="s">
        <v>40</v>
      </c>
      <c r="C50" s="1200"/>
      <c r="D50" s="109"/>
      <c r="E50" s="1194" t="s">
        <v>41</v>
      </c>
      <c r="F50" s="1194"/>
      <c r="G50" s="1194"/>
      <c r="H50" s="1195"/>
      <c r="I50" s="346">
        <v>1326</v>
      </c>
      <c r="J50" s="347">
        <v>1593</v>
      </c>
      <c r="K50" s="347">
        <v>1616</v>
      </c>
      <c r="L50" s="347">
        <v>1604</v>
      </c>
      <c r="M50" s="348">
        <v>1351</v>
      </c>
    </row>
    <row r="51" spans="2:13" ht="27.75" customHeight="1" x14ac:dyDescent="0.2">
      <c r="B51" s="1188"/>
      <c r="C51" s="1189"/>
      <c r="D51" s="106"/>
      <c r="E51" s="1194" t="s">
        <v>42</v>
      </c>
      <c r="F51" s="1194"/>
      <c r="G51" s="1194"/>
      <c r="H51" s="1195"/>
      <c r="I51" s="346" t="s">
        <v>489</v>
      </c>
      <c r="J51" s="347" t="s">
        <v>489</v>
      </c>
      <c r="K51" s="347" t="s">
        <v>489</v>
      </c>
      <c r="L51" s="347" t="s">
        <v>489</v>
      </c>
      <c r="M51" s="348" t="s">
        <v>489</v>
      </c>
    </row>
    <row r="52" spans="2:13" ht="27.75" customHeight="1" x14ac:dyDescent="0.2">
      <c r="B52" s="1190"/>
      <c r="C52" s="1191"/>
      <c r="D52" s="106"/>
      <c r="E52" s="1194" t="s">
        <v>43</v>
      </c>
      <c r="F52" s="1194"/>
      <c r="G52" s="1194"/>
      <c r="H52" s="1195"/>
      <c r="I52" s="346">
        <v>4052</v>
      </c>
      <c r="J52" s="347">
        <v>3913</v>
      </c>
      <c r="K52" s="347">
        <v>3759</v>
      </c>
      <c r="L52" s="347">
        <v>3664</v>
      </c>
      <c r="M52" s="348">
        <v>3776</v>
      </c>
    </row>
    <row r="53" spans="2:13" ht="27.75" customHeight="1" thickBot="1" x14ac:dyDescent="0.25">
      <c r="B53" s="1201" t="s">
        <v>19</v>
      </c>
      <c r="C53" s="1202"/>
      <c r="D53" s="110"/>
      <c r="E53" s="1203" t="s">
        <v>44</v>
      </c>
      <c r="F53" s="1203"/>
      <c r="G53" s="1203"/>
      <c r="H53" s="1204"/>
      <c r="I53" s="349">
        <v>1282</v>
      </c>
      <c r="J53" s="350">
        <v>836</v>
      </c>
      <c r="K53" s="350">
        <v>603</v>
      </c>
      <c r="L53" s="350">
        <v>509</v>
      </c>
      <c r="M53" s="351">
        <v>743</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H7B/GLlCkzTBzTXjkTTcuIPWUzyQgo1f4UMGgT0DRlq5wEPDt9v1gWLj4P/UGK/9MCALAmNkytzLmwelNEV6BQ==" saltValue="vJLKmrhWBNOpqcw73sEc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1" zoomScale="80" zoomScaleNormal="8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530</v>
      </c>
      <c r="G54" s="119" t="s">
        <v>531</v>
      </c>
      <c r="H54" s="120" t="s">
        <v>532</v>
      </c>
    </row>
    <row r="55" spans="2:8" ht="52.5" customHeight="1" x14ac:dyDescent="0.2">
      <c r="B55" s="121"/>
      <c r="C55" s="1207" t="s">
        <v>46</v>
      </c>
      <c r="D55" s="1207"/>
      <c r="E55" s="1208"/>
      <c r="F55" s="352">
        <v>528</v>
      </c>
      <c r="G55" s="352">
        <v>589</v>
      </c>
      <c r="H55" s="353">
        <v>651</v>
      </c>
    </row>
    <row r="56" spans="2:8" ht="52.5" customHeight="1" x14ac:dyDescent="0.2">
      <c r="B56" s="122"/>
      <c r="C56" s="1209" t="s">
        <v>47</v>
      </c>
      <c r="D56" s="1209"/>
      <c r="E56" s="1210"/>
      <c r="F56" s="354">
        <v>449</v>
      </c>
      <c r="G56" s="354">
        <v>464</v>
      </c>
      <c r="H56" s="355">
        <v>285</v>
      </c>
    </row>
    <row r="57" spans="2:8" ht="53.25" customHeight="1" x14ac:dyDescent="0.2">
      <c r="B57" s="122"/>
      <c r="C57" s="1211" t="s">
        <v>48</v>
      </c>
      <c r="D57" s="1211"/>
      <c r="E57" s="1212"/>
      <c r="F57" s="356">
        <v>549</v>
      </c>
      <c r="G57" s="356">
        <v>559</v>
      </c>
      <c r="H57" s="357">
        <v>571</v>
      </c>
    </row>
    <row r="58" spans="2:8" ht="45.75" customHeight="1" x14ac:dyDescent="0.2">
      <c r="B58" s="123"/>
      <c r="C58" s="1213" t="s">
        <v>563</v>
      </c>
      <c r="D58" s="1214"/>
      <c r="E58" s="1215"/>
      <c r="F58" s="364">
        <v>293</v>
      </c>
      <c r="G58" s="358">
        <v>293</v>
      </c>
      <c r="H58" s="359">
        <v>293</v>
      </c>
    </row>
    <row r="59" spans="2:8" ht="45.75" customHeight="1" x14ac:dyDescent="0.2">
      <c r="B59" s="123"/>
      <c r="C59" s="1213" t="s">
        <v>564</v>
      </c>
      <c r="D59" s="1214"/>
      <c r="E59" s="1215"/>
      <c r="F59" s="364">
        <v>129</v>
      </c>
      <c r="G59" s="358">
        <v>139</v>
      </c>
      <c r="H59" s="359">
        <v>149</v>
      </c>
    </row>
    <row r="60" spans="2:8" ht="45.75" customHeight="1" x14ac:dyDescent="0.2">
      <c r="B60" s="123"/>
      <c r="C60" s="1213" t="s">
        <v>565</v>
      </c>
      <c r="D60" s="1214"/>
      <c r="E60" s="1215"/>
      <c r="F60" s="364">
        <v>51</v>
      </c>
      <c r="G60" s="358">
        <v>51</v>
      </c>
      <c r="H60" s="359">
        <v>51</v>
      </c>
    </row>
    <row r="61" spans="2:8" ht="45.75" customHeight="1" x14ac:dyDescent="0.2">
      <c r="B61" s="123"/>
      <c r="C61" s="1213" t="s">
        <v>566</v>
      </c>
      <c r="D61" s="1214"/>
      <c r="E61" s="1215"/>
      <c r="F61" s="364">
        <v>46</v>
      </c>
      <c r="G61" s="358">
        <v>46</v>
      </c>
      <c r="H61" s="359">
        <v>46</v>
      </c>
    </row>
    <row r="62" spans="2:8" ht="45.75" customHeight="1" thickBot="1" x14ac:dyDescent="0.25">
      <c r="B62" s="124"/>
      <c r="C62" s="1216" t="s">
        <v>567</v>
      </c>
      <c r="D62" s="1217"/>
      <c r="E62" s="1218"/>
      <c r="F62" s="365">
        <v>15</v>
      </c>
      <c r="G62" s="360">
        <v>16</v>
      </c>
      <c r="H62" s="361">
        <v>16</v>
      </c>
    </row>
    <row r="63" spans="2:8" ht="52.5" customHeight="1" thickBot="1" x14ac:dyDescent="0.25">
      <c r="B63" s="125"/>
      <c r="C63" s="1205" t="s">
        <v>49</v>
      </c>
      <c r="D63" s="1205"/>
      <c r="E63" s="1206"/>
      <c r="F63" s="362">
        <v>1525</v>
      </c>
      <c r="G63" s="362">
        <v>1612</v>
      </c>
      <c r="H63" s="363">
        <v>1507</v>
      </c>
    </row>
    <row r="64" spans="2:8" ht="13.2" x14ac:dyDescent="0.2"/>
  </sheetData>
  <sheetProtection algorithmName="SHA-512" hashValue="dXAmGXiBNMtcSVy4WvdKP4rvc48YvB7RxIxaBiHljwotTAG2zq6NnCc7C7La9b+GUzdQDxOxKn3ckvZeVJN6uw==" saltValue="Tg4TLcvG45PVRBG4Oa+sbQ==" spinCount="100000" sheet="1" objects="1" scenarios="1"/>
  <mergeCells count="9">
    <mergeCell ref="C63:E63"/>
    <mergeCell ref="C55:E55"/>
    <mergeCell ref="C56:E56"/>
    <mergeCell ref="C57:E57"/>
    <mergeCell ref="C61:E61"/>
    <mergeCell ref="C62:E62"/>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F346D-E948-4F83-B6FF-46E30BB9EC61}">
  <sheetPr>
    <pageSetUpPr fitToPage="1"/>
  </sheetPr>
  <dimension ref="A1:DE85"/>
  <sheetViews>
    <sheetView showGridLines="0" topLeftCell="V61" zoomScaleNormal="100" zoomScaleSheetLayoutView="55" workbookViewId="0">
      <selection activeCell="BV14" sqref="BV14"/>
    </sheetView>
  </sheetViews>
  <sheetFormatPr defaultColWidth="0" defaultRowHeight="0" customHeight="1" zeroHeight="1" x14ac:dyDescent="0.2"/>
  <cols>
    <col min="1" max="1" width="6.33203125" style="1219" customWidth="1"/>
    <col min="2" max="107" width="2.44140625" style="1219" customWidth="1"/>
    <col min="108" max="108" width="6.109375" style="1221" customWidth="1"/>
    <col min="109" max="109" width="5.88671875" style="1220" customWidth="1"/>
    <col min="110" max="16384" width="8.6640625" style="1219" hidden="1"/>
  </cols>
  <sheetData>
    <row r="1" spans="1:109" ht="42.75" customHeight="1" x14ac:dyDescent="0.2">
      <c r="A1" s="1276"/>
      <c r="B1" s="1275"/>
      <c r="DD1" s="1219"/>
      <c r="DE1" s="1219"/>
    </row>
    <row r="2" spans="1:109" ht="25.5" customHeight="1" x14ac:dyDescent="0.2">
      <c r="A2" s="1274"/>
      <c r="C2" s="1274"/>
      <c r="O2" s="1274"/>
      <c r="P2" s="1274"/>
      <c r="Q2" s="1274"/>
      <c r="R2" s="1274"/>
      <c r="S2" s="1274"/>
      <c r="T2" s="1274"/>
      <c r="U2" s="1274"/>
      <c r="V2" s="1274"/>
      <c r="W2" s="1274"/>
      <c r="X2" s="1274"/>
      <c r="Y2" s="1274"/>
      <c r="Z2" s="1274"/>
      <c r="AA2" s="1274"/>
      <c r="AB2" s="1274"/>
      <c r="AC2" s="1274"/>
      <c r="AD2" s="1274"/>
      <c r="AE2" s="1274"/>
      <c r="AF2" s="1274"/>
      <c r="AG2" s="1274"/>
      <c r="AH2" s="1274"/>
      <c r="AI2" s="1274"/>
      <c r="AU2" s="1274"/>
      <c r="BG2" s="1274"/>
      <c r="BS2" s="1274"/>
      <c r="CE2" s="1274"/>
      <c r="CQ2" s="1274"/>
      <c r="DD2" s="1219"/>
      <c r="DE2" s="1219"/>
    </row>
    <row r="3" spans="1:109" ht="25.5" customHeight="1" x14ac:dyDescent="0.2">
      <c r="A3" s="1274"/>
      <c r="C3" s="1274"/>
      <c r="O3" s="1274"/>
      <c r="P3" s="1274"/>
      <c r="Q3" s="1274"/>
      <c r="R3" s="1274"/>
      <c r="S3" s="1274"/>
      <c r="T3" s="1274"/>
      <c r="U3" s="1274"/>
      <c r="V3" s="1274"/>
      <c r="W3" s="1274"/>
      <c r="X3" s="1274"/>
      <c r="Y3" s="1274"/>
      <c r="Z3" s="1274"/>
      <c r="AA3" s="1274"/>
      <c r="AB3" s="1274"/>
      <c r="AC3" s="1274"/>
      <c r="AD3" s="1274"/>
      <c r="AE3" s="1274"/>
      <c r="AF3" s="1274"/>
      <c r="AG3" s="1274"/>
      <c r="AH3" s="1274"/>
      <c r="AI3" s="1274"/>
      <c r="AU3" s="1274"/>
      <c r="BG3" s="1274"/>
      <c r="BS3" s="1274"/>
      <c r="CE3" s="1274"/>
      <c r="CQ3" s="1274"/>
      <c r="DD3" s="1219"/>
      <c r="DE3" s="1219"/>
    </row>
    <row r="4" spans="1:109" s="247" customFormat="1" ht="13.2" x14ac:dyDescent="0.2">
      <c r="A4" s="1274"/>
      <c r="B4" s="1274"/>
      <c r="C4" s="1274"/>
      <c r="D4" s="1274"/>
      <c r="E4" s="1274"/>
      <c r="F4" s="1274"/>
      <c r="G4" s="1274"/>
      <c r="H4" s="1274"/>
      <c r="I4" s="1274"/>
      <c r="J4" s="1274"/>
      <c r="K4" s="1274"/>
      <c r="L4" s="1274"/>
      <c r="M4" s="1274"/>
      <c r="N4" s="1274"/>
      <c r="O4" s="1274"/>
      <c r="P4" s="1274"/>
      <c r="Q4" s="1274"/>
      <c r="R4" s="1274"/>
      <c r="S4" s="1274"/>
      <c r="T4" s="1274"/>
      <c r="U4" s="1274"/>
      <c r="V4" s="1274"/>
      <c r="W4" s="1274"/>
      <c r="X4" s="1274"/>
      <c r="Y4" s="1274"/>
      <c r="Z4" s="1274"/>
      <c r="AA4" s="1274"/>
      <c r="AB4" s="1274"/>
      <c r="AC4" s="1274"/>
      <c r="AD4" s="1274"/>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4"/>
      <c r="BC4" s="1274"/>
      <c r="BD4" s="1274"/>
      <c r="BE4" s="1274"/>
      <c r="BF4" s="1274"/>
      <c r="BG4" s="1274"/>
      <c r="BH4" s="1274"/>
      <c r="BI4" s="1274"/>
      <c r="BJ4" s="1274"/>
      <c r="BK4" s="1274"/>
      <c r="BL4" s="1274"/>
      <c r="BM4" s="1274"/>
      <c r="BN4" s="1274"/>
      <c r="BO4" s="1274"/>
      <c r="BP4" s="1274"/>
      <c r="BQ4" s="1274"/>
      <c r="BR4" s="1274"/>
      <c r="BS4" s="1274"/>
      <c r="BT4" s="1274"/>
      <c r="BU4" s="1274"/>
      <c r="BV4" s="1274"/>
      <c r="BW4" s="1274"/>
      <c r="BX4" s="1274"/>
      <c r="BY4" s="1274"/>
      <c r="BZ4" s="1274"/>
      <c r="CA4" s="1274"/>
      <c r="CB4" s="1274"/>
      <c r="CC4" s="1274"/>
      <c r="CD4" s="1274"/>
      <c r="CE4" s="1274"/>
      <c r="CF4" s="1274"/>
      <c r="CG4" s="1274"/>
      <c r="CH4" s="1274"/>
      <c r="CI4" s="1274"/>
      <c r="CJ4" s="1274"/>
      <c r="CK4" s="1274"/>
      <c r="CL4" s="1274"/>
      <c r="CM4" s="1274"/>
      <c r="CN4" s="1274"/>
      <c r="CO4" s="1274"/>
      <c r="CP4" s="1274"/>
      <c r="CQ4" s="1274"/>
      <c r="CR4" s="1274"/>
      <c r="CS4" s="1274"/>
      <c r="CT4" s="1274"/>
      <c r="CU4" s="1274"/>
      <c r="CV4" s="1274"/>
      <c r="CW4" s="1274"/>
      <c r="CX4" s="1274"/>
      <c r="CY4" s="1274"/>
      <c r="CZ4" s="1274"/>
      <c r="DA4" s="1274"/>
      <c r="DB4" s="1274"/>
      <c r="DC4" s="1274"/>
      <c r="DD4" s="1274"/>
      <c r="DE4" s="1274"/>
    </row>
    <row r="5" spans="1:109" s="247" customFormat="1" ht="13.2" x14ac:dyDescent="0.2">
      <c r="A5" s="1274"/>
      <c r="B5" s="1274"/>
      <c r="C5" s="1274"/>
      <c r="D5" s="1274"/>
      <c r="E5" s="1274"/>
      <c r="F5" s="1274"/>
      <c r="G5" s="1274"/>
      <c r="H5" s="1274"/>
      <c r="I5" s="1274"/>
      <c r="J5" s="1274"/>
      <c r="K5" s="1274"/>
      <c r="L5" s="1274"/>
      <c r="M5" s="1274"/>
      <c r="N5" s="1274"/>
      <c r="O5" s="1274"/>
      <c r="P5" s="1274"/>
      <c r="Q5" s="1274"/>
      <c r="R5" s="1274"/>
      <c r="S5" s="1274"/>
      <c r="T5" s="1274"/>
      <c r="U5" s="1274"/>
      <c r="V5" s="1274"/>
      <c r="W5" s="1274"/>
      <c r="X5" s="1274"/>
      <c r="Y5" s="1274"/>
      <c r="Z5" s="1274"/>
      <c r="AA5" s="1274"/>
      <c r="AB5" s="1274"/>
      <c r="AC5" s="1274"/>
      <c r="AD5" s="1274"/>
      <c r="AE5" s="1274"/>
      <c r="AF5" s="1274"/>
      <c r="AG5" s="1274"/>
      <c r="AH5" s="1274"/>
      <c r="AI5" s="1274"/>
      <c r="AJ5" s="1274"/>
      <c r="AK5" s="1274"/>
      <c r="AL5" s="1274"/>
      <c r="AM5" s="1274"/>
      <c r="AN5" s="1274"/>
      <c r="AO5" s="1274"/>
      <c r="AP5" s="1274"/>
      <c r="AQ5" s="1274"/>
      <c r="AR5" s="1274"/>
      <c r="AS5" s="1274"/>
      <c r="AT5" s="1274"/>
      <c r="AU5" s="1274"/>
      <c r="AV5" s="1274"/>
      <c r="AW5" s="1274"/>
      <c r="AX5" s="1274"/>
      <c r="AY5" s="1274"/>
      <c r="AZ5" s="1274"/>
      <c r="BA5" s="1274"/>
      <c r="BB5" s="1274"/>
      <c r="BC5" s="1274"/>
      <c r="BD5" s="1274"/>
      <c r="BE5" s="1274"/>
      <c r="BF5" s="1274"/>
      <c r="BG5" s="1274"/>
      <c r="BH5" s="1274"/>
      <c r="BI5" s="1274"/>
      <c r="BJ5" s="1274"/>
      <c r="BK5" s="1274"/>
      <c r="BL5" s="1274"/>
      <c r="BM5" s="1274"/>
      <c r="BN5" s="1274"/>
      <c r="BO5" s="1274"/>
      <c r="BP5" s="1274"/>
      <c r="BQ5" s="1274"/>
      <c r="BR5" s="1274"/>
      <c r="BS5" s="1274"/>
      <c r="BT5" s="1274"/>
      <c r="BU5" s="1274"/>
      <c r="BV5" s="1274"/>
      <c r="BW5" s="1274"/>
      <c r="BX5" s="1274"/>
      <c r="BY5" s="1274"/>
      <c r="BZ5" s="1274"/>
      <c r="CA5" s="1274"/>
      <c r="CB5" s="1274"/>
      <c r="CC5" s="1274"/>
      <c r="CD5" s="1274"/>
      <c r="CE5" s="1274"/>
      <c r="CF5" s="1274"/>
      <c r="CG5" s="1274"/>
      <c r="CH5" s="1274"/>
      <c r="CI5" s="1274"/>
      <c r="CJ5" s="1274"/>
      <c r="CK5" s="1274"/>
      <c r="CL5" s="1274"/>
      <c r="CM5" s="1274"/>
      <c r="CN5" s="1274"/>
      <c r="CO5" s="1274"/>
      <c r="CP5" s="1274"/>
      <c r="CQ5" s="1274"/>
      <c r="CR5" s="1274"/>
      <c r="CS5" s="1274"/>
      <c r="CT5" s="1274"/>
      <c r="CU5" s="1274"/>
      <c r="CV5" s="1274"/>
      <c r="CW5" s="1274"/>
      <c r="CX5" s="1274"/>
      <c r="CY5" s="1274"/>
      <c r="CZ5" s="1274"/>
      <c r="DA5" s="1274"/>
      <c r="DB5" s="1274"/>
      <c r="DC5" s="1274"/>
      <c r="DD5" s="1274"/>
      <c r="DE5" s="1274"/>
    </row>
    <row r="6" spans="1:109" s="247" customFormat="1" ht="13.2" x14ac:dyDescent="0.2">
      <c r="A6" s="1274"/>
      <c r="B6" s="1274"/>
      <c r="C6" s="1274"/>
      <c r="D6" s="1274"/>
      <c r="E6" s="1274"/>
      <c r="F6" s="1274"/>
      <c r="G6" s="1274"/>
      <c r="H6" s="1274"/>
      <c r="I6" s="1274"/>
      <c r="J6" s="1274"/>
      <c r="K6" s="1274"/>
      <c r="L6" s="1274"/>
      <c r="M6" s="1274"/>
      <c r="N6" s="1274"/>
      <c r="O6" s="1274"/>
      <c r="P6" s="1274"/>
      <c r="Q6" s="1274"/>
      <c r="R6" s="1274"/>
      <c r="S6" s="1274"/>
      <c r="T6" s="1274"/>
      <c r="U6" s="1274"/>
      <c r="V6" s="1274"/>
      <c r="W6" s="1274"/>
      <c r="X6" s="1274"/>
      <c r="Y6" s="1274"/>
      <c r="Z6" s="1274"/>
      <c r="AA6" s="1274"/>
      <c r="AB6" s="1274"/>
      <c r="AC6" s="1274"/>
      <c r="AD6" s="1274"/>
      <c r="AE6" s="1274"/>
      <c r="AF6" s="1274"/>
      <c r="AG6" s="1274"/>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c r="BE6" s="1274"/>
      <c r="BF6" s="1274"/>
      <c r="BG6" s="1274"/>
      <c r="BH6" s="1274"/>
      <c r="BI6" s="1274"/>
      <c r="BJ6" s="1274"/>
      <c r="BK6" s="1274"/>
      <c r="BL6" s="1274"/>
      <c r="BM6" s="1274"/>
      <c r="BN6" s="1274"/>
      <c r="BO6" s="1274"/>
      <c r="BP6" s="1274"/>
      <c r="BQ6" s="1274"/>
      <c r="BR6" s="1274"/>
      <c r="BS6" s="1274"/>
      <c r="BT6" s="1274"/>
      <c r="BU6" s="1274"/>
      <c r="BV6" s="1274"/>
      <c r="BW6" s="1274"/>
      <c r="BX6" s="1274"/>
      <c r="BY6" s="1274"/>
      <c r="BZ6" s="1274"/>
      <c r="CA6" s="1274"/>
      <c r="CB6" s="1274"/>
      <c r="CC6" s="1274"/>
      <c r="CD6" s="1274"/>
      <c r="CE6" s="1274"/>
      <c r="CF6" s="1274"/>
      <c r="CG6" s="1274"/>
      <c r="CH6" s="1274"/>
      <c r="CI6" s="1274"/>
      <c r="CJ6" s="1274"/>
      <c r="CK6" s="1274"/>
      <c r="CL6" s="1274"/>
      <c r="CM6" s="1274"/>
      <c r="CN6" s="1274"/>
      <c r="CO6" s="1274"/>
      <c r="CP6" s="1274"/>
      <c r="CQ6" s="1274"/>
      <c r="CR6" s="1274"/>
      <c r="CS6" s="1274"/>
      <c r="CT6" s="1274"/>
      <c r="CU6" s="1274"/>
      <c r="CV6" s="1274"/>
      <c r="CW6" s="1274"/>
      <c r="CX6" s="1274"/>
      <c r="CY6" s="1274"/>
      <c r="CZ6" s="1274"/>
      <c r="DA6" s="1274"/>
      <c r="DB6" s="1274"/>
      <c r="DC6" s="1274"/>
      <c r="DD6" s="1274"/>
      <c r="DE6" s="1274"/>
    </row>
    <row r="7" spans="1:109" s="247" customFormat="1" ht="13.2" x14ac:dyDescent="0.2">
      <c r="A7" s="1274"/>
      <c r="B7" s="1274"/>
      <c r="C7" s="1274"/>
      <c r="D7" s="1274"/>
      <c r="E7" s="1274"/>
      <c r="F7" s="1274"/>
      <c r="G7" s="1274"/>
      <c r="H7" s="1274"/>
      <c r="I7" s="1274"/>
      <c r="J7" s="1274"/>
      <c r="K7" s="1274"/>
      <c r="L7" s="1274"/>
      <c r="M7" s="1274"/>
      <c r="N7" s="1274"/>
      <c r="O7" s="1274"/>
      <c r="P7" s="1274"/>
      <c r="Q7" s="1274"/>
      <c r="R7" s="1274"/>
      <c r="S7" s="1274"/>
      <c r="T7" s="1274"/>
      <c r="U7" s="1274"/>
      <c r="V7" s="1274"/>
      <c r="W7" s="1274"/>
      <c r="X7" s="1274"/>
      <c r="Y7" s="1274"/>
      <c r="Z7" s="1274"/>
      <c r="AA7" s="1274"/>
      <c r="AB7" s="1274"/>
      <c r="AC7" s="1274"/>
      <c r="AD7" s="1274"/>
      <c r="AE7" s="1274"/>
      <c r="AF7" s="1274"/>
      <c r="AG7" s="1274"/>
      <c r="AH7" s="1274"/>
      <c r="AI7" s="1274"/>
      <c r="AJ7" s="1274"/>
      <c r="AK7" s="1274"/>
      <c r="AL7" s="1274"/>
      <c r="AM7" s="1274"/>
      <c r="AN7" s="1274"/>
      <c r="AO7" s="1274"/>
      <c r="AP7" s="1274"/>
      <c r="AQ7" s="1274"/>
      <c r="AR7" s="1274"/>
      <c r="AS7" s="1274"/>
      <c r="AT7" s="1274"/>
      <c r="AU7" s="1274"/>
      <c r="AV7" s="1274"/>
      <c r="AW7" s="1274"/>
      <c r="AX7" s="1274"/>
      <c r="AY7" s="1274"/>
      <c r="AZ7" s="1274"/>
      <c r="BA7" s="1274"/>
      <c r="BB7" s="1274"/>
      <c r="BC7" s="1274"/>
      <c r="BD7" s="1274"/>
      <c r="BE7" s="1274"/>
      <c r="BF7" s="1274"/>
      <c r="BG7" s="1274"/>
      <c r="BH7" s="1274"/>
      <c r="BI7" s="1274"/>
      <c r="BJ7" s="1274"/>
      <c r="BK7" s="1274"/>
      <c r="BL7" s="1274"/>
      <c r="BM7" s="1274"/>
      <c r="BN7" s="1274"/>
      <c r="BO7" s="1274"/>
      <c r="BP7" s="1274"/>
      <c r="BQ7" s="1274"/>
      <c r="BR7" s="1274"/>
      <c r="BS7" s="1274"/>
      <c r="BT7" s="1274"/>
      <c r="BU7" s="1274"/>
      <c r="BV7" s="1274"/>
      <c r="BW7" s="1274"/>
      <c r="BX7" s="1274"/>
      <c r="BY7" s="1274"/>
      <c r="BZ7" s="1274"/>
      <c r="CA7" s="1274"/>
      <c r="CB7" s="1274"/>
      <c r="CC7" s="1274"/>
      <c r="CD7" s="1274"/>
      <c r="CE7" s="1274"/>
      <c r="CF7" s="1274"/>
      <c r="CG7" s="1274"/>
      <c r="CH7" s="1274"/>
      <c r="CI7" s="1274"/>
      <c r="CJ7" s="1274"/>
      <c r="CK7" s="1274"/>
      <c r="CL7" s="1274"/>
      <c r="CM7" s="1274"/>
      <c r="CN7" s="1274"/>
      <c r="CO7" s="1274"/>
      <c r="CP7" s="1274"/>
      <c r="CQ7" s="1274"/>
      <c r="CR7" s="1274"/>
      <c r="CS7" s="1274"/>
      <c r="CT7" s="1274"/>
      <c r="CU7" s="1274"/>
      <c r="CV7" s="1274"/>
      <c r="CW7" s="1274"/>
      <c r="CX7" s="1274"/>
      <c r="CY7" s="1274"/>
      <c r="CZ7" s="1274"/>
      <c r="DA7" s="1274"/>
      <c r="DB7" s="1274"/>
      <c r="DC7" s="1274"/>
      <c r="DD7" s="1274"/>
      <c r="DE7" s="1274"/>
    </row>
    <row r="8" spans="1:109" s="247" customFormat="1" ht="13.2" x14ac:dyDescent="0.2">
      <c r="A8" s="1274"/>
      <c r="B8" s="1274"/>
      <c r="C8" s="1274"/>
      <c r="D8" s="1274"/>
      <c r="E8" s="1274"/>
      <c r="F8" s="1274"/>
      <c r="G8" s="1274"/>
      <c r="H8" s="1274"/>
      <c r="I8" s="1274"/>
      <c r="J8" s="1274"/>
      <c r="K8" s="1274"/>
      <c r="L8" s="1274"/>
      <c r="M8" s="1274"/>
      <c r="N8" s="1274"/>
      <c r="O8" s="1274"/>
      <c r="P8" s="1274"/>
      <c r="Q8" s="1274"/>
      <c r="R8" s="1274"/>
      <c r="S8" s="1274"/>
      <c r="T8" s="1274"/>
      <c r="U8" s="1274"/>
      <c r="V8" s="1274"/>
      <c r="W8" s="1274"/>
      <c r="X8" s="1274"/>
      <c r="Y8" s="1274"/>
      <c r="Z8" s="1274"/>
      <c r="AA8" s="1274"/>
      <c r="AB8" s="1274"/>
      <c r="AC8" s="1274"/>
      <c r="AD8" s="1274"/>
      <c r="AE8" s="1274"/>
      <c r="AF8" s="1274"/>
      <c r="AG8" s="1274"/>
      <c r="AH8" s="1274"/>
      <c r="AI8" s="1274"/>
      <c r="AJ8" s="1274"/>
      <c r="AK8" s="1274"/>
      <c r="AL8" s="1274"/>
      <c r="AM8" s="1274"/>
      <c r="AN8" s="1274"/>
      <c r="AO8" s="1274"/>
      <c r="AP8" s="1274"/>
      <c r="AQ8" s="1274"/>
      <c r="AR8" s="1274"/>
      <c r="AS8" s="1274"/>
      <c r="AT8" s="1274"/>
      <c r="AU8" s="1274"/>
      <c r="AV8" s="1274"/>
      <c r="AW8" s="1274"/>
      <c r="AX8" s="1274"/>
      <c r="AY8" s="1274"/>
      <c r="AZ8" s="1274"/>
      <c r="BA8" s="1274"/>
      <c r="BB8" s="1274"/>
      <c r="BC8" s="1274"/>
      <c r="BD8" s="1274"/>
      <c r="BE8" s="1274"/>
      <c r="BF8" s="1274"/>
      <c r="BG8" s="1274"/>
      <c r="BH8" s="1274"/>
      <c r="BI8" s="1274"/>
      <c r="BJ8" s="1274"/>
      <c r="BK8" s="1274"/>
      <c r="BL8" s="1274"/>
      <c r="BM8" s="1274"/>
      <c r="BN8" s="1274"/>
      <c r="BO8" s="1274"/>
      <c r="BP8" s="1274"/>
      <c r="BQ8" s="1274"/>
      <c r="BR8" s="1274"/>
      <c r="BS8" s="1274"/>
      <c r="BT8" s="1274"/>
      <c r="BU8" s="1274"/>
      <c r="BV8" s="1274"/>
      <c r="BW8" s="1274"/>
      <c r="BX8" s="1274"/>
      <c r="BY8" s="1274"/>
      <c r="BZ8" s="1274"/>
      <c r="CA8" s="1274"/>
      <c r="CB8" s="1274"/>
      <c r="CC8" s="1274"/>
      <c r="CD8" s="1274"/>
      <c r="CE8" s="1274"/>
      <c r="CF8" s="1274"/>
      <c r="CG8" s="1274"/>
      <c r="CH8" s="1274"/>
      <c r="CI8" s="1274"/>
      <c r="CJ8" s="1274"/>
      <c r="CK8" s="1274"/>
      <c r="CL8" s="1274"/>
      <c r="CM8" s="1274"/>
      <c r="CN8" s="1274"/>
      <c r="CO8" s="1274"/>
      <c r="CP8" s="1274"/>
      <c r="CQ8" s="1274"/>
      <c r="CR8" s="1274"/>
      <c r="CS8" s="1274"/>
      <c r="CT8" s="1274"/>
      <c r="CU8" s="1274"/>
      <c r="CV8" s="1274"/>
      <c r="CW8" s="1274"/>
      <c r="CX8" s="1274"/>
      <c r="CY8" s="1274"/>
      <c r="CZ8" s="1274"/>
      <c r="DA8" s="1274"/>
      <c r="DB8" s="1274"/>
      <c r="DC8" s="1274"/>
      <c r="DD8" s="1274"/>
      <c r="DE8" s="1274"/>
    </row>
    <row r="9" spans="1:109" s="247" customFormat="1" ht="13.2" x14ac:dyDescent="0.2">
      <c r="A9" s="1274"/>
      <c r="B9" s="1274"/>
      <c r="C9" s="1274"/>
      <c r="D9" s="1274"/>
      <c r="E9" s="1274"/>
      <c r="F9" s="1274"/>
      <c r="G9" s="1274"/>
      <c r="H9" s="1274"/>
      <c r="I9" s="1274"/>
      <c r="J9" s="1274"/>
      <c r="K9" s="1274"/>
      <c r="L9" s="1274"/>
      <c r="M9" s="1274"/>
      <c r="N9" s="1274"/>
      <c r="O9" s="1274"/>
      <c r="P9" s="1274"/>
      <c r="Q9" s="1274"/>
      <c r="R9" s="1274"/>
      <c r="S9" s="1274"/>
      <c r="T9" s="1274"/>
      <c r="U9" s="1274"/>
      <c r="V9" s="1274"/>
      <c r="W9" s="1274"/>
      <c r="X9" s="1274"/>
      <c r="Y9" s="1274"/>
      <c r="Z9" s="1274"/>
      <c r="AA9" s="1274"/>
      <c r="AB9" s="1274"/>
      <c r="AC9" s="1274"/>
      <c r="AD9" s="1274"/>
      <c r="AE9" s="1274"/>
      <c r="AF9" s="1274"/>
      <c r="AG9" s="1274"/>
      <c r="AH9" s="1274"/>
      <c r="AI9" s="1274"/>
      <c r="AJ9" s="1274"/>
      <c r="AK9" s="1274"/>
      <c r="AL9" s="1274"/>
      <c r="AM9" s="1274"/>
      <c r="AN9" s="1274"/>
      <c r="AO9" s="1274"/>
      <c r="AP9" s="1274"/>
      <c r="AQ9" s="1274"/>
      <c r="AR9" s="1274"/>
      <c r="AS9" s="1274"/>
      <c r="AT9" s="1274"/>
      <c r="AU9" s="1274"/>
      <c r="AV9" s="1274"/>
      <c r="AW9" s="1274"/>
      <c r="AX9" s="1274"/>
      <c r="AY9" s="1274"/>
      <c r="AZ9" s="1274"/>
      <c r="BA9" s="1274"/>
      <c r="BB9" s="1274"/>
      <c r="BC9" s="1274"/>
      <c r="BD9" s="1274"/>
      <c r="BE9" s="1274"/>
      <c r="BF9" s="1274"/>
      <c r="BG9" s="1274"/>
      <c r="BH9" s="1274"/>
      <c r="BI9" s="1274"/>
      <c r="BJ9" s="1274"/>
      <c r="BK9" s="1274"/>
      <c r="BL9" s="1274"/>
      <c r="BM9" s="1274"/>
      <c r="BN9" s="1274"/>
      <c r="BO9" s="1274"/>
      <c r="BP9" s="1274"/>
      <c r="BQ9" s="1274"/>
      <c r="BR9" s="1274"/>
      <c r="BS9" s="1274"/>
      <c r="BT9" s="1274"/>
      <c r="BU9" s="1274"/>
      <c r="BV9" s="1274"/>
      <c r="BW9" s="1274"/>
      <c r="BX9" s="1274"/>
      <c r="BY9" s="1274"/>
      <c r="BZ9" s="1274"/>
      <c r="CA9" s="1274"/>
      <c r="CB9" s="1274"/>
      <c r="CC9" s="1274"/>
      <c r="CD9" s="1274"/>
      <c r="CE9" s="1274"/>
      <c r="CF9" s="1274"/>
      <c r="CG9" s="1274"/>
      <c r="CH9" s="1274"/>
      <c r="CI9" s="1274"/>
      <c r="CJ9" s="1274"/>
      <c r="CK9" s="1274"/>
      <c r="CL9" s="1274"/>
      <c r="CM9" s="1274"/>
      <c r="CN9" s="1274"/>
      <c r="CO9" s="1274"/>
      <c r="CP9" s="1274"/>
      <c r="CQ9" s="1274"/>
      <c r="CR9" s="1274"/>
      <c r="CS9" s="1274"/>
      <c r="CT9" s="1274"/>
      <c r="CU9" s="1274"/>
      <c r="CV9" s="1274"/>
      <c r="CW9" s="1274"/>
      <c r="CX9" s="1274"/>
      <c r="CY9" s="1274"/>
      <c r="CZ9" s="1274"/>
      <c r="DA9" s="1274"/>
      <c r="DB9" s="1274"/>
      <c r="DC9" s="1274"/>
      <c r="DD9" s="1274"/>
      <c r="DE9" s="1274"/>
    </row>
    <row r="10" spans="1:109" s="247" customFormat="1" ht="13.2" x14ac:dyDescent="0.2">
      <c r="A10" s="1274"/>
      <c r="B10" s="1274"/>
      <c r="C10" s="1274"/>
      <c r="D10" s="1274"/>
      <c r="E10" s="1274"/>
      <c r="F10" s="1274"/>
      <c r="G10" s="1274"/>
      <c r="H10" s="1274"/>
      <c r="I10" s="1274"/>
      <c r="J10" s="1274"/>
      <c r="K10" s="1274"/>
      <c r="L10" s="1274"/>
      <c r="M10" s="1274"/>
      <c r="N10" s="1274"/>
      <c r="O10" s="1274"/>
      <c r="P10" s="1274"/>
      <c r="Q10" s="1274"/>
      <c r="R10" s="1274"/>
      <c r="S10" s="1274"/>
      <c r="T10" s="1274"/>
      <c r="U10" s="1274"/>
      <c r="V10" s="1274"/>
      <c r="W10" s="1274"/>
      <c r="X10" s="1274"/>
      <c r="Y10" s="1274"/>
      <c r="Z10" s="1274"/>
      <c r="AA10" s="1274"/>
      <c r="AB10" s="1274"/>
      <c r="AC10" s="1274"/>
      <c r="AD10" s="1274"/>
      <c r="AE10" s="1274"/>
      <c r="AF10" s="1274"/>
      <c r="AG10" s="1274"/>
      <c r="AH10" s="1274"/>
      <c r="AI10" s="1274"/>
      <c r="AJ10" s="1274"/>
      <c r="AK10" s="1274"/>
      <c r="AL10" s="1274"/>
      <c r="AM10" s="1274"/>
      <c r="AN10" s="1274"/>
      <c r="AO10" s="1274"/>
      <c r="AP10" s="1274"/>
      <c r="AQ10" s="1274"/>
      <c r="AR10" s="1274"/>
      <c r="AS10" s="1274"/>
      <c r="AT10" s="1274"/>
      <c r="AU10" s="1274"/>
      <c r="AV10" s="1274"/>
      <c r="AW10" s="1274"/>
      <c r="AX10" s="1274"/>
      <c r="AY10" s="1274"/>
      <c r="AZ10" s="1274"/>
      <c r="BA10" s="1274"/>
      <c r="BB10" s="1274"/>
      <c r="BC10" s="1274"/>
      <c r="BD10" s="1274"/>
      <c r="BE10" s="1274"/>
      <c r="BF10" s="1274"/>
      <c r="BG10" s="1274"/>
      <c r="BH10" s="1274"/>
      <c r="BI10" s="1274"/>
      <c r="BJ10" s="1274"/>
      <c r="BK10" s="1274"/>
      <c r="BL10" s="1274"/>
      <c r="BM10" s="1274"/>
      <c r="BN10" s="1274"/>
      <c r="BO10" s="1274"/>
      <c r="BP10" s="1274"/>
      <c r="BQ10" s="1274"/>
      <c r="BR10" s="1274"/>
      <c r="BS10" s="1274"/>
      <c r="BT10" s="1274"/>
      <c r="BU10" s="1274"/>
      <c r="BV10" s="1274"/>
      <c r="BW10" s="1274"/>
      <c r="BX10" s="1274"/>
      <c r="BY10" s="1274"/>
      <c r="BZ10" s="1274"/>
      <c r="CA10" s="1274"/>
      <c r="CB10" s="1274"/>
      <c r="CC10" s="1274"/>
      <c r="CD10" s="1274"/>
      <c r="CE10" s="1274"/>
      <c r="CF10" s="1274"/>
      <c r="CG10" s="1274"/>
      <c r="CH10" s="1274"/>
      <c r="CI10" s="1274"/>
      <c r="CJ10" s="1274"/>
      <c r="CK10" s="1274"/>
      <c r="CL10" s="1274"/>
      <c r="CM10" s="1274"/>
      <c r="CN10" s="1274"/>
      <c r="CO10" s="1274"/>
      <c r="CP10" s="1274"/>
      <c r="CQ10" s="1274"/>
      <c r="CR10" s="1274"/>
      <c r="CS10" s="1274"/>
      <c r="CT10" s="1274"/>
      <c r="CU10" s="1274"/>
      <c r="CV10" s="1274"/>
      <c r="CW10" s="1274"/>
      <c r="CX10" s="1274"/>
      <c r="CY10" s="1274"/>
      <c r="CZ10" s="1274"/>
      <c r="DA10" s="1274"/>
      <c r="DB10" s="1274"/>
      <c r="DC10" s="1274"/>
      <c r="DD10" s="1274"/>
      <c r="DE10" s="1274"/>
    </row>
    <row r="11" spans="1:109" s="247" customFormat="1" ht="13.2" x14ac:dyDescent="0.2">
      <c r="A11" s="1274"/>
      <c r="B11" s="1274"/>
      <c r="C11" s="1274"/>
      <c r="D11" s="1274"/>
      <c r="E11" s="1274"/>
      <c r="F11" s="1274"/>
      <c r="G11" s="1274"/>
      <c r="H11" s="1274"/>
      <c r="I11" s="1274"/>
      <c r="J11" s="1274"/>
      <c r="K11" s="1274"/>
      <c r="L11" s="1274"/>
      <c r="M11" s="1274"/>
      <c r="N11" s="1274"/>
      <c r="O11" s="1274"/>
      <c r="P11" s="1274"/>
      <c r="Q11" s="1274"/>
      <c r="R11" s="1274"/>
      <c r="S11" s="1274"/>
      <c r="T11" s="1274"/>
      <c r="U11" s="1274"/>
      <c r="V11" s="1274"/>
      <c r="W11" s="1274"/>
      <c r="X11" s="1274"/>
      <c r="Y11" s="1274"/>
      <c r="Z11" s="1274"/>
      <c r="AA11" s="1274"/>
      <c r="AB11" s="1274"/>
      <c r="AC11" s="1274"/>
      <c r="AD11" s="1274"/>
      <c r="AE11" s="1274"/>
      <c r="AF11" s="1274"/>
      <c r="AG11" s="1274"/>
      <c r="AH11" s="1274"/>
      <c r="AI11" s="1274"/>
      <c r="AJ11" s="1274"/>
      <c r="AK11" s="1274"/>
      <c r="AL11" s="1274"/>
      <c r="AM11" s="1274"/>
      <c r="AN11" s="1274"/>
      <c r="AO11" s="1274"/>
      <c r="AP11" s="1274"/>
      <c r="AQ11" s="1274"/>
      <c r="AR11" s="1274"/>
      <c r="AS11" s="1274"/>
      <c r="AT11" s="1274"/>
      <c r="AU11" s="1274"/>
      <c r="AV11" s="1274"/>
      <c r="AW11" s="1274"/>
      <c r="AX11" s="1274"/>
      <c r="AY11" s="1274"/>
      <c r="AZ11" s="1274"/>
      <c r="BA11" s="1274"/>
      <c r="BB11" s="1274"/>
      <c r="BC11" s="1274"/>
      <c r="BD11" s="1274"/>
      <c r="BE11" s="1274"/>
      <c r="BF11" s="1274"/>
      <c r="BG11" s="1274"/>
      <c r="BH11" s="1274"/>
      <c r="BI11" s="1274"/>
      <c r="BJ11" s="1274"/>
      <c r="BK11" s="1274"/>
      <c r="BL11" s="1274"/>
      <c r="BM11" s="1274"/>
      <c r="BN11" s="1274"/>
      <c r="BO11" s="1274"/>
      <c r="BP11" s="1274"/>
      <c r="BQ11" s="1274"/>
      <c r="BR11" s="1274"/>
      <c r="BS11" s="1274"/>
      <c r="BT11" s="1274"/>
      <c r="BU11" s="1274"/>
      <c r="BV11" s="1274"/>
      <c r="BW11" s="1274"/>
      <c r="BX11" s="1274"/>
      <c r="BY11" s="1274"/>
      <c r="BZ11" s="1274"/>
      <c r="CA11" s="1274"/>
      <c r="CB11" s="1274"/>
      <c r="CC11" s="1274"/>
      <c r="CD11" s="1274"/>
      <c r="CE11" s="1274"/>
      <c r="CF11" s="1274"/>
      <c r="CG11" s="1274"/>
      <c r="CH11" s="1274"/>
      <c r="CI11" s="1274"/>
      <c r="CJ11" s="1274"/>
      <c r="CK11" s="1274"/>
      <c r="CL11" s="1274"/>
      <c r="CM11" s="1274"/>
      <c r="CN11" s="1274"/>
      <c r="CO11" s="1274"/>
      <c r="CP11" s="1274"/>
      <c r="CQ11" s="1274"/>
      <c r="CR11" s="1274"/>
      <c r="CS11" s="1274"/>
      <c r="CT11" s="1274"/>
      <c r="CU11" s="1274"/>
      <c r="CV11" s="1274"/>
      <c r="CW11" s="1274"/>
      <c r="CX11" s="1274"/>
      <c r="CY11" s="1274"/>
      <c r="CZ11" s="1274"/>
      <c r="DA11" s="1274"/>
      <c r="DB11" s="1274"/>
      <c r="DC11" s="1274"/>
      <c r="DD11" s="1274"/>
      <c r="DE11" s="1274"/>
    </row>
    <row r="12" spans="1:109" s="247" customFormat="1" ht="13.2" x14ac:dyDescent="0.2">
      <c r="A12" s="1274"/>
      <c r="B12" s="1274"/>
      <c r="C12" s="1274"/>
      <c r="D12" s="1274"/>
      <c r="E12" s="1274"/>
      <c r="F12" s="1274"/>
      <c r="G12" s="1274"/>
      <c r="H12" s="1274"/>
      <c r="I12" s="1274"/>
      <c r="J12" s="1274"/>
      <c r="K12" s="1274"/>
      <c r="L12" s="1274"/>
      <c r="M12" s="1274"/>
      <c r="N12" s="1274"/>
      <c r="O12" s="1274"/>
      <c r="P12" s="1274"/>
      <c r="Q12" s="1274"/>
      <c r="R12" s="1274"/>
      <c r="S12" s="1274"/>
      <c r="T12" s="1274"/>
      <c r="U12" s="1274"/>
      <c r="V12" s="1274"/>
      <c r="W12" s="1274"/>
      <c r="X12" s="1274"/>
      <c r="Y12" s="1274"/>
      <c r="Z12" s="1274"/>
      <c r="AA12" s="1274"/>
      <c r="AB12" s="1274"/>
      <c r="AC12" s="1274"/>
      <c r="AD12" s="1274"/>
      <c r="AE12" s="1274"/>
      <c r="AF12" s="1274"/>
      <c r="AG12" s="1274"/>
      <c r="AH12" s="1274"/>
      <c r="AI12" s="1274"/>
      <c r="AJ12" s="1274"/>
      <c r="AK12" s="1274"/>
      <c r="AL12" s="1274"/>
      <c r="AM12" s="1274"/>
      <c r="AN12" s="1274"/>
      <c r="AO12" s="1274"/>
      <c r="AP12" s="1274"/>
      <c r="AQ12" s="1274"/>
      <c r="AR12" s="1274"/>
      <c r="AS12" s="1274"/>
      <c r="AT12" s="1274"/>
      <c r="AU12" s="1274"/>
      <c r="AV12" s="1274"/>
      <c r="AW12" s="1274"/>
      <c r="AX12" s="1274"/>
      <c r="AY12" s="1274"/>
      <c r="AZ12" s="1274"/>
      <c r="BA12" s="1274"/>
      <c r="BB12" s="1274"/>
      <c r="BC12" s="1274"/>
      <c r="BD12" s="1274"/>
      <c r="BE12" s="1274"/>
      <c r="BF12" s="1274"/>
      <c r="BG12" s="1274"/>
      <c r="BH12" s="1274"/>
      <c r="BI12" s="1274"/>
      <c r="BJ12" s="1274"/>
      <c r="BK12" s="1274"/>
      <c r="BL12" s="1274"/>
      <c r="BM12" s="1274"/>
      <c r="BN12" s="1274"/>
      <c r="BO12" s="1274"/>
      <c r="BP12" s="1274"/>
      <c r="BQ12" s="1274"/>
      <c r="BR12" s="1274"/>
      <c r="BS12" s="1274"/>
      <c r="BT12" s="1274"/>
      <c r="BU12" s="1274"/>
      <c r="BV12" s="1274"/>
      <c r="BW12" s="1274"/>
      <c r="BX12" s="1274"/>
      <c r="BY12" s="1274"/>
      <c r="BZ12" s="1274"/>
      <c r="CA12" s="1274"/>
      <c r="CB12" s="1274"/>
      <c r="CC12" s="1274"/>
      <c r="CD12" s="1274"/>
      <c r="CE12" s="1274"/>
      <c r="CF12" s="1274"/>
      <c r="CG12" s="1274"/>
      <c r="CH12" s="1274"/>
      <c r="CI12" s="1274"/>
      <c r="CJ12" s="1274"/>
      <c r="CK12" s="1274"/>
      <c r="CL12" s="1274"/>
      <c r="CM12" s="1274"/>
      <c r="CN12" s="1274"/>
      <c r="CO12" s="1274"/>
      <c r="CP12" s="1274"/>
      <c r="CQ12" s="1274"/>
      <c r="CR12" s="1274"/>
      <c r="CS12" s="1274"/>
      <c r="CT12" s="1274"/>
      <c r="CU12" s="1274"/>
      <c r="CV12" s="1274"/>
      <c r="CW12" s="1274"/>
      <c r="CX12" s="1274"/>
      <c r="CY12" s="1274"/>
      <c r="CZ12" s="1274"/>
      <c r="DA12" s="1274"/>
      <c r="DB12" s="1274"/>
      <c r="DC12" s="1274"/>
      <c r="DD12" s="1274"/>
      <c r="DE12" s="1274"/>
    </row>
    <row r="13" spans="1:109" s="247" customFormat="1" ht="13.2" x14ac:dyDescent="0.2">
      <c r="A13" s="1274"/>
      <c r="B13" s="1274"/>
      <c r="C13" s="1274"/>
      <c r="D13" s="1274"/>
      <c r="E13" s="1274"/>
      <c r="F13" s="1274"/>
      <c r="G13" s="1274"/>
      <c r="H13" s="1274"/>
      <c r="I13" s="1274"/>
      <c r="J13" s="1274"/>
      <c r="K13" s="1274"/>
      <c r="L13" s="1274"/>
      <c r="M13" s="1274"/>
      <c r="N13" s="1274"/>
      <c r="O13" s="1274"/>
      <c r="P13" s="1274"/>
      <c r="Q13" s="1274"/>
      <c r="R13" s="1274"/>
      <c r="S13" s="1274"/>
      <c r="T13" s="1274"/>
      <c r="U13" s="1274"/>
      <c r="V13" s="1274"/>
      <c r="W13" s="1274"/>
      <c r="X13" s="1274"/>
      <c r="Y13" s="1274"/>
      <c r="Z13" s="1274"/>
      <c r="AA13" s="1274"/>
      <c r="AB13" s="1274"/>
      <c r="AC13" s="1274"/>
      <c r="AD13" s="1274"/>
      <c r="AE13" s="1274"/>
      <c r="AF13" s="1274"/>
      <c r="AG13" s="1274"/>
      <c r="AH13" s="1274"/>
      <c r="AI13" s="1274"/>
      <c r="AJ13" s="1274"/>
      <c r="AK13" s="1274"/>
      <c r="AL13" s="1274"/>
      <c r="AM13" s="1274"/>
      <c r="AN13" s="1274"/>
      <c r="AO13" s="1274"/>
      <c r="AP13" s="1274"/>
      <c r="AQ13" s="1274"/>
      <c r="AR13" s="1274"/>
      <c r="AS13" s="1274"/>
      <c r="AT13" s="1274"/>
      <c r="AU13" s="1274"/>
      <c r="AV13" s="1274"/>
      <c r="AW13" s="1274"/>
      <c r="AX13" s="1274"/>
      <c r="AY13" s="1274"/>
      <c r="AZ13" s="1274"/>
      <c r="BA13" s="1274"/>
      <c r="BB13" s="1274"/>
      <c r="BC13" s="1274"/>
      <c r="BD13" s="1274"/>
      <c r="BE13" s="1274"/>
      <c r="BF13" s="1274"/>
      <c r="BG13" s="1274"/>
      <c r="BH13" s="1274"/>
      <c r="BI13" s="1274"/>
      <c r="BJ13" s="1274"/>
      <c r="BK13" s="1274"/>
      <c r="BL13" s="1274"/>
      <c r="BM13" s="1274"/>
      <c r="BN13" s="1274"/>
      <c r="BO13" s="1274"/>
      <c r="BP13" s="1274"/>
      <c r="BQ13" s="1274"/>
      <c r="BR13" s="1274"/>
      <c r="BS13" s="1274"/>
      <c r="BT13" s="1274"/>
      <c r="BU13" s="1274"/>
      <c r="BV13" s="1274"/>
      <c r="BW13" s="1274"/>
      <c r="BX13" s="1274"/>
      <c r="BY13" s="1274"/>
      <c r="BZ13" s="1274"/>
      <c r="CA13" s="1274"/>
      <c r="CB13" s="1274"/>
      <c r="CC13" s="1274"/>
      <c r="CD13" s="1274"/>
      <c r="CE13" s="1274"/>
      <c r="CF13" s="1274"/>
      <c r="CG13" s="1274"/>
      <c r="CH13" s="1274"/>
      <c r="CI13" s="1274"/>
      <c r="CJ13" s="1274"/>
      <c r="CK13" s="1274"/>
      <c r="CL13" s="1274"/>
      <c r="CM13" s="1274"/>
      <c r="CN13" s="1274"/>
      <c r="CO13" s="1274"/>
      <c r="CP13" s="1274"/>
      <c r="CQ13" s="1274"/>
      <c r="CR13" s="1274"/>
      <c r="CS13" s="1274"/>
      <c r="CT13" s="1274"/>
      <c r="CU13" s="1274"/>
      <c r="CV13" s="1274"/>
      <c r="CW13" s="1274"/>
      <c r="CX13" s="1274"/>
      <c r="CY13" s="1274"/>
      <c r="CZ13" s="1274"/>
      <c r="DA13" s="1274"/>
      <c r="DB13" s="1274"/>
      <c r="DC13" s="1274"/>
      <c r="DD13" s="1274"/>
      <c r="DE13" s="1274"/>
    </row>
    <row r="14" spans="1:109" s="247" customFormat="1" ht="13.2" x14ac:dyDescent="0.2">
      <c r="A14" s="1274"/>
      <c r="B14" s="1274"/>
      <c r="C14" s="1274"/>
      <c r="D14" s="1274"/>
      <c r="E14" s="1274"/>
      <c r="F14" s="1274"/>
      <c r="G14" s="1274"/>
      <c r="H14" s="1274"/>
      <c r="I14" s="1274"/>
      <c r="J14" s="1274"/>
      <c r="K14" s="1274"/>
      <c r="L14" s="1274"/>
      <c r="M14" s="1274"/>
      <c r="N14" s="1274"/>
      <c r="O14" s="1274"/>
      <c r="P14" s="1274"/>
      <c r="Q14" s="1274"/>
      <c r="R14" s="1274"/>
      <c r="S14" s="1274"/>
      <c r="T14" s="1274"/>
      <c r="U14" s="1274"/>
      <c r="V14" s="1274"/>
      <c r="W14" s="1274"/>
      <c r="X14" s="1274"/>
      <c r="Y14" s="1274"/>
      <c r="Z14" s="1274"/>
      <c r="AA14" s="1274"/>
      <c r="AB14" s="1274"/>
      <c r="AC14" s="1274"/>
      <c r="AD14" s="1274"/>
      <c r="AE14" s="1274"/>
      <c r="AF14" s="1274"/>
      <c r="AG14" s="1274"/>
      <c r="AH14" s="1274"/>
      <c r="AI14" s="1274"/>
      <c r="AJ14" s="1274"/>
      <c r="AK14" s="1274"/>
      <c r="AL14" s="1274"/>
      <c r="AM14" s="1274"/>
      <c r="AN14" s="1274"/>
      <c r="AO14" s="1274"/>
      <c r="AP14" s="1274"/>
      <c r="AQ14" s="1274"/>
      <c r="AR14" s="1274"/>
      <c r="AS14" s="1274"/>
      <c r="AT14" s="1274"/>
      <c r="AU14" s="1274"/>
      <c r="AV14" s="1274"/>
      <c r="AW14" s="1274"/>
      <c r="AX14" s="1274"/>
      <c r="AY14" s="1274"/>
      <c r="AZ14" s="1274"/>
      <c r="BA14" s="1274"/>
      <c r="BB14" s="1274"/>
      <c r="BC14" s="1274"/>
      <c r="BD14" s="1274"/>
      <c r="BE14" s="1274"/>
      <c r="BF14" s="1274"/>
      <c r="BG14" s="1274"/>
      <c r="BH14" s="1274"/>
      <c r="BI14" s="1274"/>
      <c r="BJ14" s="1274"/>
      <c r="BK14" s="1274"/>
      <c r="BL14" s="1274"/>
      <c r="BM14" s="1274"/>
      <c r="BN14" s="1274"/>
      <c r="BO14" s="1274"/>
      <c r="BP14" s="1274"/>
      <c r="BQ14" s="1274"/>
      <c r="BR14" s="1274"/>
      <c r="BS14" s="1274"/>
      <c r="BT14" s="1274"/>
      <c r="BU14" s="1274"/>
      <c r="BV14" s="1274"/>
      <c r="BW14" s="1274"/>
      <c r="BX14" s="1274"/>
      <c r="BY14" s="1274"/>
      <c r="BZ14" s="1274"/>
      <c r="CA14" s="1274"/>
      <c r="CB14" s="1274"/>
      <c r="CC14" s="1274"/>
      <c r="CD14" s="1274"/>
      <c r="CE14" s="1274"/>
      <c r="CF14" s="1274"/>
      <c r="CG14" s="1274"/>
      <c r="CH14" s="1274"/>
      <c r="CI14" s="1274"/>
      <c r="CJ14" s="1274"/>
      <c r="CK14" s="1274"/>
      <c r="CL14" s="1274"/>
      <c r="CM14" s="1274"/>
      <c r="CN14" s="1274"/>
      <c r="CO14" s="1274"/>
      <c r="CP14" s="1274"/>
      <c r="CQ14" s="1274"/>
      <c r="CR14" s="1274"/>
      <c r="CS14" s="1274"/>
      <c r="CT14" s="1274"/>
      <c r="CU14" s="1274"/>
      <c r="CV14" s="1274"/>
      <c r="CW14" s="1274"/>
      <c r="CX14" s="1274"/>
      <c r="CY14" s="1274"/>
      <c r="CZ14" s="1274"/>
      <c r="DA14" s="1274"/>
      <c r="DB14" s="1274"/>
      <c r="DC14" s="1274"/>
      <c r="DD14" s="1274"/>
      <c r="DE14" s="1274"/>
    </row>
    <row r="15" spans="1:109" s="247" customFormat="1" ht="13.2" x14ac:dyDescent="0.2">
      <c r="A15" s="1219"/>
      <c r="B15" s="1274"/>
      <c r="C15" s="1274"/>
      <c r="D15" s="1274"/>
      <c r="E15" s="1274"/>
      <c r="F15" s="1274"/>
      <c r="G15" s="1274"/>
      <c r="H15" s="1274"/>
      <c r="I15" s="1274"/>
      <c r="J15" s="1274"/>
      <c r="K15" s="1274"/>
      <c r="L15" s="1274"/>
      <c r="M15" s="1274"/>
      <c r="N15" s="1274"/>
      <c r="O15" s="1274"/>
      <c r="P15" s="1274"/>
      <c r="Q15" s="1274"/>
      <c r="R15" s="1274"/>
      <c r="S15" s="1274"/>
      <c r="T15" s="1274"/>
      <c r="U15" s="1274"/>
      <c r="V15" s="1274"/>
      <c r="W15" s="1274"/>
      <c r="X15" s="1274"/>
      <c r="Y15" s="1274"/>
      <c r="Z15" s="1274"/>
      <c r="AA15" s="1274"/>
      <c r="AB15" s="1274"/>
      <c r="AC15" s="1274"/>
      <c r="AD15" s="1274"/>
      <c r="AE15" s="1274"/>
      <c r="AF15" s="1274"/>
      <c r="AG15" s="1274"/>
      <c r="AH15" s="1274"/>
      <c r="AI15" s="1274"/>
      <c r="AJ15" s="1274"/>
      <c r="AK15" s="1274"/>
      <c r="AL15" s="1274"/>
      <c r="AM15" s="1274"/>
      <c r="AN15" s="1274"/>
      <c r="AO15" s="1274"/>
      <c r="AP15" s="1274"/>
      <c r="AQ15" s="1274"/>
      <c r="AR15" s="1274"/>
      <c r="AS15" s="1274"/>
      <c r="AT15" s="1274"/>
      <c r="AU15" s="1274"/>
      <c r="AV15" s="1274"/>
      <c r="AW15" s="1274"/>
      <c r="AX15" s="1274"/>
      <c r="AY15" s="1274"/>
      <c r="AZ15" s="1274"/>
      <c r="BA15" s="1274"/>
      <c r="BB15" s="1274"/>
      <c r="BC15" s="1274"/>
      <c r="BD15" s="1274"/>
      <c r="BE15" s="1274"/>
      <c r="BF15" s="1274"/>
      <c r="BG15" s="1274"/>
      <c r="BH15" s="1274"/>
      <c r="BI15" s="1274"/>
      <c r="BJ15" s="1274"/>
      <c r="BK15" s="1274"/>
      <c r="BL15" s="1274"/>
      <c r="BM15" s="1274"/>
      <c r="BN15" s="1274"/>
      <c r="BO15" s="1274"/>
      <c r="BP15" s="1274"/>
      <c r="BQ15" s="1274"/>
      <c r="BR15" s="1274"/>
      <c r="BS15" s="1274"/>
      <c r="BT15" s="1274"/>
      <c r="BU15" s="1274"/>
      <c r="BV15" s="1274"/>
      <c r="BW15" s="1274"/>
      <c r="BX15" s="1274"/>
      <c r="BY15" s="1274"/>
      <c r="BZ15" s="1274"/>
      <c r="CA15" s="1274"/>
      <c r="CB15" s="1274"/>
      <c r="CC15" s="1274"/>
      <c r="CD15" s="1274"/>
      <c r="CE15" s="1274"/>
      <c r="CF15" s="1274"/>
      <c r="CG15" s="1274"/>
      <c r="CH15" s="1274"/>
      <c r="CI15" s="1274"/>
      <c r="CJ15" s="1274"/>
      <c r="CK15" s="1274"/>
      <c r="CL15" s="1274"/>
      <c r="CM15" s="1274"/>
      <c r="CN15" s="1274"/>
      <c r="CO15" s="1274"/>
      <c r="CP15" s="1274"/>
      <c r="CQ15" s="1274"/>
      <c r="CR15" s="1274"/>
      <c r="CS15" s="1274"/>
      <c r="CT15" s="1274"/>
      <c r="CU15" s="1274"/>
      <c r="CV15" s="1274"/>
      <c r="CW15" s="1274"/>
      <c r="CX15" s="1274"/>
      <c r="CY15" s="1274"/>
      <c r="CZ15" s="1274"/>
      <c r="DA15" s="1274"/>
      <c r="DB15" s="1274"/>
      <c r="DC15" s="1274"/>
      <c r="DD15" s="1274"/>
      <c r="DE15" s="1274"/>
    </row>
    <row r="16" spans="1:109" s="247" customFormat="1" ht="13.2" x14ac:dyDescent="0.2">
      <c r="A16" s="1219"/>
      <c r="B16" s="1274"/>
      <c r="C16" s="1274"/>
      <c r="D16" s="1274"/>
      <c r="E16" s="1274"/>
      <c r="F16" s="1274"/>
      <c r="G16" s="1274"/>
      <c r="H16" s="1274"/>
      <c r="I16" s="1274"/>
      <c r="J16" s="1274"/>
      <c r="K16" s="1274"/>
      <c r="L16" s="1274"/>
      <c r="M16" s="1274"/>
      <c r="N16" s="1274"/>
      <c r="O16" s="1274"/>
      <c r="P16" s="1274"/>
      <c r="Q16" s="1274"/>
      <c r="R16" s="1274"/>
      <c r="S16" s="1274"/>
      <c r="T16" s="1274"/>
      <c r="U16" s="1274"/>
      <c r="V16" s="1274"/>
      <c r="W16" s="1274"/>
      <c r="X16" s="1274"/>
      <c r="Y16" s="1274"/>
      <c r="Z16" s="1274"/>
      <c r="AA16" s="1274"/>
      <c r="AB16" s="1274"/>
      <c r="AC16" s="1274"/>
      <c r="AD16" s="1274"/>
      <c r="AE16" s="1274"/>
      <c r="AF16" s="1274"/>
      <c r="AG16" s="1274"/>
      <c r="AH16" s="1274"/>
      <c r="AI16" s="1274"/>
      <c r="AJ16" s="1274"/>
      <c r="AK16" s="1274"/>
      <c r="AL16" s="1274"/>
      <c r="AM16" s="1274"/>
      <c r="AN16" s="1274"/>
      <c r="AO16" s="1274"/>
      <c r="AP16" s="1274"/>
      <c r="AQ16" s="1274"/>
      <c r="AR16" s="1274"/>
      <c r="AS16" s="1274"/>
      <c r="AT16" s="1274"/>
      <c r="AU16" s="1274"/>
      <c r="AV16" s="1274"/>
      <c r="AW16" s="1274"/>
      <c r="AX16" s="1274"/>
      <c r="AY16" s="1274"/>
      <c r="AZ16" s="1274"/>
      <c r="BA16" s="1274"/>
      <c r="BB16" s="1274"/>
      <c r="BC16" s="1274"/>
      <c r="BD16" s="1274"/>
      <c r="BE16" s="1274"/>
      <c r="BF16" s="1274"/>
      <c r="BG16" s="1274"/>
      <c r="BH16" s="1274"/>
      <c r="BI16" s="1274"/>
      <c r="BJ16" s="1274"/>
      <c r="BK16" s="1274"/>
      <c r="BL16" s="1274"/>
      <c r="BM16" s="1274"/>
      <c r="BN16" s="1274"/>
      <c r="BO16" s="1274"/>
      <c r="BP16" s="1274"/>
      <c r="BQ16" s="1274"/>
      <c r="BR16" s="1274"/>
      <c r="BS16" s="1274"/>
      <c r="BT16" s="1274"/>
      <c r="BU16" s="1274"/>
      <c r="BV16" s="1274"/>
      <c r="BW16" s="1274"/>
      <c r="BX16" s="1274"/>
      <c r="BY16" s="1274"/>
      <c r="BZ16" s="1274"/>
      <c r="CA16" s="1274"/>
      <c r="CB16" s="1274"/>
      <c r="CC16" s="1274"/>
      <c r="CD16" s="1274"/>
      <c r="CE16" s="1274"/>
      <c r="CF16" s="1274"/>
      <c r="CG16" s="1274"/>
      <c r="CH16" s="1274"/>
      <c r="CI16" s="1274"/>
      <c r="CJ16" s="1274"/>
      <c r="CK16" s="1274"/>
      <c r="CL16" s="1274"/>
      <c r="CM16" s="1274"/>
      <c r="CN16" s="1274"/>
      <c r="CO16" s="1274"/>
      <c r="CP16" s="1274"/>
      <c r="CQ16" s="1274"/>
      <c r="CR16" s="1274"/>
      <c r="CS16" s="1274"/>
      <c r="CT16" s="1274"/>
      <c r="CU16" s="1274"/>
      <c r="CV16" s="1274"/>
      <c r="CW16" s="1274"/>
      <c r="CX16" s="1274"/>
      <c r="CY16" s="1274"/>
      <c r="CZ16" s="1274"/>
      <c r="DA16" s="1274"/>
      <c r="DB16" s="1274"/>
      <c r="DC16" s="1274"/>
      <c r="DD16" s="1274"/>
      <c r="DE16" s="1274"/>
    </row>
    <row r="17" spans="1:109" s="247" customFormat="1" ht="13.2" x14ac:dyDescent="0.2">
      <c r="A17" s="1219"/>
      <c r="B17" s="1274"/>
      <c r="C17" s="1274"/>
      <c r="D17" s="1274"/>
      <c r="E17" s="1274"/>
      <c r="F17" s="1274"/>
      <c r="G17" s="1274"/>
      <c r="H17" s="1274"/>
      <c r="I17" s="1274"/>
      <c r="J17" s="1274"/>
      <c r="K17" s="1274"/>
      <c r="L17" s="1274"/>
      <c r="M17" s="1274"/>
      <c r="N17" s="1274"/>
      <c r="O17" s="1274"/>
      <c r="P17" s="1274"/>
      <c r="Q17" s="1274"/>
      <c r="R17" s="1274"/>
      <c r="S17" s="1274"/>
      <c r="T17" s="1274"/>
      <c r="U17" s="1274"/>
      <c r="V17" s="1274"/>
      <c r="W17" s="1274"/>
      <c r="X17" s="1274"/>
      <c r="Y17" s="1274"/>
      <c r="Z17" s="1274"/>
      <c r="AA17" s="1274"/>
      <c r="AB17" s="1274"/>
      <c r="AC17" s="1274"/>
      <c r="AD17" s="1274"/>
      <c r="AE17" s="1274"/>
      <c r="AF17" s="1274"/>
      <c r="AG17" s="1274"/>
      <c r="AH17" s="1274"/>
      <c r="AI17" s="1274"/>
      <c r="AJ17" s="1274"/>
      <c r="AK17" s="1274"/>
      <c r="AL17" s="1274"/>
      <c r="AM17" s="1274"/>
      <c r="AN17" s="1274"/>
      <c r="AO17" s="1274"/>
      <c r="AP17" s="1274"/>
      <c r="AQ17" s="1274"/>
      <c r="AR17" s="1274"/>
      <c r="AS17" s="1274"/>
      <c r="AT17" s="1274"/>
      <c r="AU17" s="1274"/>
      <c r="AV17" s="1274"/>
      <c r="AW17" s="1274"/>
      <c r="AX17" s="1274"/>
      <c r="AY17" s="1274"/>
      <c r="AZ17" s="1274"/>
      <c r="BA17" s="1274"/>
      <c r="BB17" s="1274"/>
      <c r="BC17" s="1274"/>
      <c r="BD17" s="1274"/>
      <c r="BE17" s="1274"/>
      <c r="BF17" s="1274"/>
      <c r="BG17" s="1274"/>
      <c r="BH17" s="1274"/>
      <c r="BI17" s="1274"/>
      <c r="BJ17" s="1274"/>
      <c r="BK17" s="1274"/>
      <c r="BL17" s="1274"/>
      <c r="BM17" s="1274"/>
      <c r="BN17" s="1274"/>
      <c r="BO17" s="1274"/>
      <c r="BP17" s="1274"/>
      <c r="BQ17" s="1274"/>
      <c r="BR17" s="1274"/>
      <c r="BS17" s="1274"/>
      <c r="BT17" s="1274"/>
      <c r="BU17" s="1274"/>
      <c r="BV17" s="1274"/>
      <c r="BW17" s="1274"/>
      <c r="BX17" s="1274"/>
      <c r="BY17" s="1274"/>
      <c r="BZ17" s="1274"/>
      <c r="CA17" s="1274"/>
      <c r="CB17" s="1274"/>
      <c r="CC17" s="1274"/>
      <c r="CD17" s="1274"/>
      <c r="CE17" s="1274"/>
      <c r="CF17" s="1274"/>
      <c r="CG17" s="1274"/>
      <c r="CH17" s="1274"/>
      <c r="CI17" s="1274"/>
      <c r="CJ17" s="1274"/>
      <c r="CK17" s="1274"/>
      <c r="CL17" s="1274"/>
      <c r="CM17" s="1274"/>
      <c r="CN17" s="1274"/>
      <c r="CO17" s="1274"/>
      <c r="CP17" s="1274"/>
      <c r="CQ17" s="1274"/>
      <c r="CR17" s="1274"/>
      <c r="CS17" s="1274"/>
      <c r="CT17" s="1274"/>
      <c r="CU17" s="1274"/>
      <c r="CV17" s="1274"/>
      <c r="CW17" s="1274"/>
      <c r="CX17" s="1274"/>
      <c r="CY17" s="1274"/>
      <c r="CZ17" s="1274"/>
      <c r="DA17" s="1274"/>
      <c r="DB17" s="1274"/>
      <c r="DC17" s="1274"/>
      <c r="DD17" s="1274"/>
      <c r="DE17" s="1274"/>
    </row>
    <row r="18" spans="1:109" s="247" customFormat="1" ht="13.2" x14ac:dyDescent="0.2">
      <c r="A18" s="1219"/>
      <c r="B18" s="1274"/>
      <c r="C18" s="1274"/>
      <c r="D18" s="1274"/>
      <c r="E18" s="1274"/>
      <c r="F18" s="1274"/>
      <c r="G18" s="1274"/>
      <c r="H18" s="1274"/>
      <c r="I18" s="1274"/>
      <c r="J18" s="1274"/>
      <c r="K18" s="1274"/>
      <c r="L18" s="1274"/>
      <c r="M18" s="1274"/>
      <c r="N18" s="1274"/>
      <c r="O18" s="1274"/>
      <c r="P18" s="1274"/>
      <c r="Q18" s="1274"/>
      <c r="R18" s="1274"/>
      <c r="S18" s="1274"/>
      <c r="T18" s="1274"/>
      <c r="U18" s="1274"/>
      <c r="V18" s="1274"/>
      <c r="W18" s="1274"/>
      <c r="X18" s="1274"/>
      <c r="Y18" s="1274"/>
      <c r="Z18" s="1274"/>
      <c r="AA18" s="1274"/>
      <c r="AB18" s="1274"/>
      <c r="AC18" s="1274"/>
      <c r="AD18" s="1274"/>
      <c r="AE18" s="1274"/>
      <c r="AF18" s="1274"/>
      <c r="AG18" s="1274"/>
      <c r="AH18" s="1274"/>
      <c r="AI18" s="1274"/>
      <c r="AJ18" s="1274"/>
      <c r="AK18" s="1274"/>
      <c r="AL18" s="1274"/>
      <c r="AM18" s="1274"/>
      <c r="AN18" s="1274"/>
      <c r="AO18" s="1274"/>
      <c r="AP18" s="1274"/>
      <c r="AQ18" s="1274"/>
      <c r="AR18" s="1274"/>
      <c r="AS18" s="1274"/>
      <c r="AT18" s="1274"/>
      <c r="AU18" s="1274"/>
      <c r="AV18" s="1274"/>
      <c r="AW18" s="1274"/>
      <c r="AX18" s="1274"/>
      <c r="AY18" s="1274"/>
      <c r="AZ18" s="1274"/>
      <c r="BA18" s="1274"/>
      <c r="BB18" s="1274"/>
      <c r="BC18" s="1274"/>
      <c r="BD18" s="1274"/>
      <c r="BE18" s="1274"/>
      <c r="BF18" s="1274"/>
      <c r="BG18" s="1274"/>
      <c r="BH18" s="1274"/>
      <c r="BI18" s="1274"/>
      <c r="BJ18" s="1274"/>
      <c r="BK18" s="1274"/>
      <c r="BL18" s="1274"/>
      <c r="BM18" s="1274"/>
      <c r="BN18" s="1274"/>
      <c r="BO18" s="1274"/>
      <c r="BP18" s="1274"/>
      <c r="BQ18" s="1274"/>
      <c r="BR18" s="1274"/>
      <c r="BS18" s="1274"/>
      <c r="BT18" s="1274"/>
      <c r="BU18" s="1274"/>
      <c r="BV18" s="1274"/>
      <c r="BW18" s="1274"/>
      <c r="BX18" s="1274"/>
      <c r="BY18" s="1274"/>
      <c r="BZ18" s="1274"/>
      <c r="CA18" s="1274"/>
      <c r="CB18" s="1274"/>
      <c r="CC18" s="1274"/>
      <c r="CD18" s="1274"/>
      <c r="CE18" s="1274"/>
      <c r="CF18" s="1274"/>
      <c r="CG18" s="1274"/>
      <c r="CH18" s="1274"/>
      <c r="CI18" s="1274"/>
      <c r="CJ18" s="1274"/>
      <c r="CK18" s="1274"/>
      <c r="CL18" s="1274"/>
      <c r="CM18" s="1274"/>
      <c r="CN18" s="1274"/>
      <c r="CO18" s="1274"/>
      <c r="CP18" s="1274"/>
      <c r="CQ18" s="1274"/>
      <c r="CR18" s="1274"/>
      <c r="CS18" s="1274"/>
      <c r="CT18" s="1274"/>
      <c r="CU18" s="1274"/>
      <c r="CV18" s="1274"/>
      <c r="CW18" s="1274"/>
      <c r="CX18" s="1274"/>
      <c r="CY18" s="1274"/>
      <c r="CZ18" s="1274"/>
      <c r="DA18" s="1274"/>
      <c r="DB18" s="1274"/>
      <c r="DC18" s="1274"/>
      <c r="DD18" s="1274"/>
      <c r="DE18" s="1274"/>
    </row>
    <row r="19" spans="1:109" ht="13.2" x14ac:dyDescent="0.2">
      <c r="DD19" s="1219"/>
      <c r="DE19" s="1219"/>
    </row>
    <row r="20" spans="1:109" ht="13.2" x14ac:dyDescent="0.2">
      <c r="DD20" s="1219"/>
      <c r="DE20" s="1219"/>
    </row>
    <row r="21" spans="1:109" ht="17.25" customHeight="1" x14ac:dyDescent="0.2">
      <c r="B21" s="1273"/>
      <c r="C21" s="1270"/>
      <c r="D21" s="1270"/>
      <c r="E21" s="1270"/>
      <c r="F21" s="1270"/>
      <c r="G21" s="1270"/>
      <c r="H21" s="1270"/>
      <c r="I21" s="1270"/>
      <c r="J21" s="1270"/>
      <c r="K21" s="1270"/>
      <c r="L21" s="1270"/>
      <c r="M21" s="1270"/>
      <c r="N21" s="1272"/>
      <c r="O21" s="1270"/>
      <c r="P21" s="1270"/>
      <c r="Q21" s="1270"/>
      <c r="R21" s="1270"/>
      <c r="S21" s="1270"/>
      <c r="T21" s="1270"/>
      <c r="U21" s="1270"/>
      <c r="V21" s="1270"/>
      <c r="W21" s="1270"/>
      <c r="X21" s="1270"/>
      <c r="Y21" s="1270"/>
      <c r="Z21" s="1270"/>
      <c r="AA21" s="1270"/>
      <c r="AB21" s="1270"/>
      <c r="AC21" s="1270"/>
      <c r="AD21" s="1270"/>
      <c r="AE21" s="1270"/>
      <c r="AF21" s="1270"/>
      <c r="AG21" s="1270"/>
      <c r="AH21" s="1270"/>
      <c r="AI21" s="1270"/>
      <c r="AJ21" s="1270"/>
      <c r="AK21" s="1270"/>
      <c r="AL21" s="1270"/>
      <c r="AM21" s="1270"/>
      <c r="AN21" s="1270"/>
      <c r="AO21" s="1270"/>
      <c r="AP21" s="1270"/>
      <c r="AQ21" s="1270"/>
      <c r="AR21" s="1270"/>
      <c r="AS21" s="1270"/>
      <c r="AT21" s="1272"/>
      <c r="AU21" s="1270"/>
      <c r="AV21" s="1270"/>
      <c r="AW21" s="1270"/>
      <c r="AX21" s="1270"/>
      <c r="AY21" s="1270"/>
      <c r="AZ21" s="1270"/>
      <c r="BA21" s="1270"/>
      <c r="BB21" s="1270"/>
      <c r="BC21" s="1270"/>
      <c r="BD21" s="1270"/>
      <c r="BE21" s="1270"/>
      <c r="BF21" s="1272"/>
      <c r="BG21" s="1270"/>
      <c r="BH21" s="1270"/>
      <c r="BI21" s="1270"/>
      <c r="BJ21" s="1270"/>
      <c r="BK21" s="1270"/>
      <c r="BL21" s="1270"/>
      <c r="BM21" s="1270"/>
      <c r="BN21" s="1270"/>
      <c r="BO21" s="1270"/>
      <c r="BP21" s="1270"/>
      <c r="BQ21" s="1270"/>
      <c r="BR21" s="1272"/>
      <c r="BS21" s="1270"/>
      <c r="BT21" s="1270"/>
      <c r="BU21" s="1270"/>
      <c r="BV21" s="1270"/>
      <c r="BW21" s="1270"/>
      <c r="BX21" s="1270"/>
      <c r="BY21" s="1270"/>
      <c r="BZ21" s="1270"/>
      <c r="CA21" s="1270"/>
      <c r="CB21" s="1270"/>
      <c r="CC21" s="1270"/>
      <c r="CD21" s="1272"/>
      <c r="CE21" s="1270"/>
      <c r="CF21" s="1270"/>
      <c r="CG21" s="1270"/>
      <c r="CH21" s="1270"/>
      <c r="CI21" s="1270"/>
      <c r="CJ21" s="1270"/>
      <c r="CK21" s="1270"/>
      <c r="CL21" s="1270"/>
      <c r="CM21" s="1270"/>
      <c r="CN21" s="1270"/>
      <c r="CO21" s="1270"/>
      <c r="CP21" s="1272"/>
      <c r="CQ21" s="1270"/>
      <c r="CR21" s="1270"/>
      <c r="CS21" s="1270"/>
      <c r="CT21" s="1270"/>
      <c r="CU21" s="1270"/>
      <c r="CV21" s="1270"/>
      <c r="CW21" s="1270"/>
      <c r="CX21" s="1270"/>
      <c r="CY21" s="1270"/>
      <c r="CZ21" s="1270"/>
      <c r="DA21" s="1270"/>
      <c r="DB21" s="1272"/>
      <c r="DC21" s="1270"/>
      <c r="DD21" s="1269"/>
      <c r="DE21" s="1219"/>
    </row>
    <row r="22" spans="1:109" ht="17.25" customHeight="1" x14ac:dyDescent="0.2">
      <c r="B22" s="1220"/>
    </row>
    <row r="23" spans="1:109" ht="13.2" x14ac:dyDescent="0.2">
      <c r="B23" s="1220"/>
    </row>
    <row r="24" spans="1:109" ht="13.2" x14ac:dyDescent="0.2">
      <c r="B24" s="1220"/>
    </row>
    <row r="25" spans="1:109" ht="13.2" x14ac:dyDescent="0.2">
      <c r="B25" s="1220"/>
    </row>
    <row r="26" spans="1:109" ht="13.2" x14ac:dyDescent="0.2">
      <c r="B26" s="1220"/>
    </row>
    <row r="27" spans="1:109" ht="13.2" x14ac:dyDescent="0.2">
      <c r="B27" s="1220"/>
    </row>
    <row r="28" spans="1:109" ht="13.2" x14ac:dyDescent="0.2">
      <c r="B28" s="1220"/>
    </row>
    <row r="29" spans="1:109" ht="13.2" x14ac:dyDescent="0.2">
      <c r="B29" s="1220"/>
    </row>
    <row r="30" spans="1:109" ht="13.2" x14ac:dyDescent="0.2">
      <c r="B30" s="1220"/>
    </row>
    <row r="31" spans="1:109" ht="13.2" x14ac:dyDescent="0.2">
      <c r="B31" s="1220"/>
    </row>
    <row r="32" spans="1:109" ht="13.2" x14ac:dyDescent="0.2">
      <c r="B32" s="1220"/>
    </row>
    <row r="33" spans="2:109" ht="13.2" x14ac:dyDescent="0.2">
      <c r="B33" s="1220"/>
    </row>
    <row r="34" spans="2:109" ht="13.2" x14ac:dyDescent="0.2">
      <c r="B34" s="1220"/>
    </row>
    <row r="35" spans="2:109" ht="13.2" x14ac:dyDescent="0.2">
      <c r="B35" s="1220"/>
    </row>
    <row r="36" spans="2:109" ht="13.2" x14ac:dyDescent="0.2">
      <c r="B36" s="1220"/>
    </row>
    <row r="37" spans="2:109" ht="13.2" x14ac:dyDescent="0.2">
      <c r="B37" s="1220"/>
    </row>
    <row r="38" spans="2:109" ht="13.2" x14ac:dyDescent="0.2">
      <c r="B38" s="1220"/>
    </row>
    <row r="39" spans="2:109" ht="13.2" x14ac:dyDescent="0.2">
      <c r="B39" s="1224"/>
      <c r="C39" s="1223"/>
      <c r="D39" s="1223"/>
      <c r="E39" s="1223"/>
      <c r="F39" s="1223"/>
      <c r="G39" s="1223"/>
      <c r="H39" s="1223"/>
      <c r="I39" s="1223"/>
      <c r="J39" s="1223"/>
      <c r="K39" s="1223"/>
      <c r="L39" s="1223"/>
      <c r="M39" s="1223"/>
      <c r="N39" s="1223"/>
      <c r="O39" s="1223"/>
      <c r="P39" s="1223"/>
      <c r="Q39" s="1223"/>
      <c r="R39" s="1223"/>
      <c r="S39" s="1223"/>
      <c r="T39" s="1223"/>
      <c r="U39" s="1223"/>
      <c r="V39" s="1223"/>
      <c r="W39" s="1223"/>
      <c r="X39" s="1223"/>
      <c r="Y39" s="1223"/>
      <c r="Z39" s="1223"/>
      <c r="AA39" s="1223"/>
      <c r="AB39" s="1223"/>
      <c r="AC39" s="1223"/>
      <c r="AD39" s="1223"/>
      <c r="AE39" s="1223"/>
      <c r="AF39" s="1223"/>
      <c r="AG39" s="1223"/>
      <c r="AH39" s="1223"/>
      <c r="AI39" s="1223"/>
      <c r="AJ39" s="1223"/>
      <c r="AK39" s="1223"/>
      <c r="AL39" s="1223"/>
      <c r="AM39" s="1223"/>
      <c r="AN39" s="1223"/>
      <c r="AO39" s="1223"/>
      <c r="AP39" s="1223"/>
      <c r="AQ39" s="1223"/>
      <c r="AR39" s="1223"/>
      <c r="AS39" s="1223"/>
      <c r="AT39" s="1223"/>
      <c r="AU39" s="1223"/>
      <c r="AV39" s="1223"/>
      <c r="AW39" s="1223"/>
      <c r="AX39" s="1223"/>
      <c r="AY39" s="1223"/>
      <c r="AZ39" s="1223"/>
      <c r="BA39" s="1223"/>
      <c r="BB39" s="1223"/>
      <c r="BC39" s="1223"/>
      <c r="BD39" s="1223"/>
      <c r="BE39" s="1223"/>
      <c r="BF39" s="1223"/>
      <c r="BG39" s="1223"/>
      <c r="BH39" s="1223"/>
      <c r="BI39" s="1223"/>
      <c r="BJ39" s="1223"/>
      <c r="BK39" s="1223"/>
      <c r="BL39" s="1223"/>
      <c r="BM39" s="1223"/>
      <c r="BN39" s="1223"/>
      <c r="BO39" s="1223"/>
      <c r="BP39" s="1223"/>
      <c r="BQ39" s="1223"/>
      <c r="BR39" s="1223"/>
      <c r="BS39" s="1223"/>
      <c r="BT39" s="1223"/>
      <c r="BU39" s="1223"/>
      <c r="BV39" s="1223"/>
      <c r="BW39" s="1223"/>
      <c r="BX39" s="1223"/>
      <c r="BY39" s="1223"/>
      <c r="BZ39" s="1223"/>
      <c r="CA39" s="1223"/>
      <c r="CB39" s="1223"/>
      <c r="CC39" s="1223"/>
      <c r="CD39" s="1223"/>
      <c r="CE39" s="1223"/>
      <c r="CF39" s="1223"/>
      <c r="CG39" s="1223"/>
      <c r="CH39" s="1223"/>
      <c r="CI39" s="1223"/>
      <c r="CJ39" s="1223"/>
      <c r="CK39" s="1223"/>
      <c r="CL39" s="1223"/>
      <c r="CM39" s="1223"/>
      <c r="CN39" s="1223"/>
      <c r="CO39" s="1223"/>
      <c r="CP39" s="1223"/>
      <c r="CQ39" s="1223"/>
      <c r="CR39" s="1223"/>
      <c r="CS39" s="1223"/>
      <c r="CT39" s="1223"/>
      <c r="CU39" s="1223"/>
      <c r="CV39" s="1223"/>
      <c r="CW39" s="1223"/>
      <c r="CX39" s="1223"/>
      <c r="CY39" s="1223"/>
      <c r="CZ39" s="1223"/>
      <c r="DA39" s="1223"/>
      <c r="DB39" s="1223"/>
      <c r="DC39" s="1223"/>
      <c r="DD39" s="1222"/>
    </row>
    <row r="40" spans="2:109" ht="13.2" x14ac:dyDescent="0.2">
      <c r="B40" s="1260"/>
      <c r="DD40" s="1260"/>
      <c r="DE40" s="1219"/>
    </row>
    <row r="41" spans="2:109" ht="16.2" x14ac:dyDescent="0.2">
      <c r="B41" s="1271" t="s">
        <v>578</v>
      </c>
      <c r="C41" s="1270"/>
      <c r="D41" s="1270"/>
      <c r="E41" s="1270"/>
      <c r="F41" s="1270"/>
      <c r="G41" s="1270"/>
      <c r="H41" s="1270"/>
      <c r="I41" s="1270"/>
      <c r="J41" s="1270"/>
      <c r="K41" s="1270"/>
      <c r="L41" s="1270"/>
      <c r="M41" s="1270"/>
      <c r="N41" s="1270"/>
      <c r="O41" s="1270"/>
      <c r="P41" s="1270"/>
      <c r="Q41" s="1270"/>
      <c r="R41" s="1270"/>
      <c r="S41" s="1270"/>
      <c r="T41" s="1270"/>
      <c r="U41" s="1270"/>
      <c r="V41" s="1270"/>
      <c r="W41" s="1270"/>
      <c r="X41" s="1270"/>
      <c r="Y41" s="1270"/>
      <c r="Z41" s="1270"/>
      <c r="AA41" s="1270"/>
      <c r="AB41" s="1270"/>
      <c r="AC41" s="1270"/>
      <c r="AD41" s="1270"/>
      <c r="AE41" s="1270"/>
      <c r="AF41" s="1270"/>
      <c r="AG41" s="1270"/>
      <c r="AH41" s="1270"/>
      <c r="AI41" s="1270"/>
      <c r="AJ41" s="1270"/>
      <c r="AK41" s="1270"/>
      <c r="AL41" s="1270"/>
      <c r="AM41" s="1270"/>
      <c r="AN41" s="1270"/>
      <c r="AO41" s="1270"/>
      <c r="AP41" s="1270"/>
      <c r="AQ41" s="1270"/>
      <c r="AR41" s="1270"/>
      <c r="AS41" s="1270"/>
      <c r="AT41" s="1270"/>
      <c r="AU41" s="1270"/>
      <c r="AV41" s="1270"/>
      <c r="AW41" s="1270"/>
      <c r="AX41" s="1270"/>
      <c r="AY41" s="1270"/>
      <c r="AZ41" s="1270"/>
      <c r="BA41" s="1270"/>
      <c r="BB41" s="1270"/>
      <c r="BC41" s="1270"/>
      <c r="BD41" s="1270"/>
      <c r="BE41" s="1270"/>
      <c r="BF41" s="1270"/>
      <c r="BG41" s="1270"/>
      <c r="BH41" s="1270"/>
      <c r="BI41" s="1270"/>
      <c r="BJ41" s="1270"/>
      <c r="BK41" s="1270"/>
      <c r="BL41" s="1270"/>
      <c r="BM41" s="1270"/>
      <c r="BN41" s="1270"/>
      <c r="BO41" s="1270"/>
      <c r="BP41" s="1270"/>
      <c r="BQ41" s="1270"/>
      <c r="BR41" s="1270"/>
      <c r="BS41" s="1270"/>
      <c r="BT41" s="1270"/>
      <c r="BU41" s="1270"/>
      <c r="BV41" s="1270"/>
      <c r="BW41" s="1270"/>
      <c r="BX41" s="1270"/>
      <c r="BY41" s="1270"/>
      <c r="BZ41" s="1270"/>
      <c r="CA41" s="1270"/>
      <c r="CB41" s="1270"/>
      <c r="CC41" s="1270"/>
      <c r="CD41" s="1270"/>
      <c r="CE41" s="1270"/>
      <c r="CF41" s="1270"/>
      <c r="CG41" s="1270"/>
      <c r="CH41" s="1270"/>
      <c r="CI41" s="1270"/>
      <c r="CJ41" s="1270"/>
      <c r="CK41" s="1270"/>
      <c r="CL41" s="1270"/>
      <c r="CM41" s="1270"/>
      <c r="CN41" s="1270"/>
      <c r="CO41" s="1270"/>
      <c r="CP41" s="1270"/>
      <c r="CQ41" s="1270"/>
      <c r="CR41" s="1270"/>
      <c r="CS41" s="1270"/>
      <c r="CT41" s="1270"/>
      <c r="CU41" s="1270"/>
      <c r="CV41" s="1270"/>
      <c r="CW41" s="1270"/>
      <c r="CX41" s="1270"/>
      <c r="CY41" s="1270"/>
      <c r="CZ41" s="1270"/>
      <c r="DA41" s="1270"/>
      <c r="DB41" s="1270"/>
      <c r="DC41" s="1270"/>
      <c r="DD41" s="1269"/>
    </row>
    <row r="42" spans="2:109" ht="13.2" x14ac:dyDescent="0.2">
      <c r="B42" s="1220"/>
      <c r="G42" s="1256"/>
      <c r="I42" s="1255"/>
      <c r="J42" s="1255"/>
      <c r="K42" s="1255"/>
      <c r="AM42" s="1256"/>
      <c r="AN42" s="1256" t="s">
        <v>574</v>
      </c>
      <c r="AP42" s="1255"/>
      <c r="AQ42" s="1255"/>
      <c r="AR42" s="1255"/>
      <c r="AY42" s="1256"/>
      <c r="BA42" s="1255"/>
      <c r="BB42" s="1255"/>
      <c r="BC42" s="1255"/>
      <c r="BK42" s="1256"/>
      <c r="BM42" s="1255"/>
      <c r="BN42" s="1255"/>
      <c r="BO42" s="1255"/>
      <c r="BW42" s="1256"/>
      <c r="BY42" s="1255"/>
      <c r="BZ42" s="1255"/>
      <c r="CA42" s="1255"/>
      <c r="CI42" s="1256"/>
      <c r="CK42" s="1255"/>
      <c r="CL42" s="1255"/>
      <c r="CM42" s="1255"/>
      <c r="CU42" s="1256"/>
      <c r="CW42" s="1255"/>
      <c r="CX42" s="1255"/>
      <c r="CY42" s="1255"/>
    </row>
    <row r="43" spans="2:109" ht="13.5" customHeight="1" x14ac:dyDescent="0.2">
      <c r="B43" s="1220"/>
      <c r="AN43" s="1254" t="s">
        <v>577</v>
      </c>
      <c r="AO43" s="1253"/>
      <c r="AP43" s="1253"/>
      <c r="AQ43" s="1253"/>
      <c r="AR43" s="1253"/>
      <c r="AS43" s="1253"/>
      <c r="AT43" s="1253"/>
      <c r="AU43" s="1253"/>
      <c r="AV43" s="1253"/>
      <c r="AW43" s="1253"/>
      <c r="AX43" s="1253"/>
      <c r="AY43" s="1253"/>
      <c r="AZ43" s="1253"/>
      <c r="BA43" s="1253"/>
      <c r="BB43" s="1253"/>
      <c r="BC43" s="1253"/>
      <c r="BD43" s="1253"/>
      <c r="BE43" s="1253"/>
      <c r="BF43" s="1253"/>
      <c r="BG43" s="1253"/>
      <c r="BH43" s="1253"/>
      <c r="BI43" s="1253"/>
      <c r="BJ43" s="1253"/>
      <c r="BK43" s="1253"/>
      <c r="BL43" s="1253"/>
      <c r="BM43" s="1253"/>
      <c r="BN43" s="1253"/>
      <c r="BO43" s="1253"/>
      <c r="BP43" s="1253"/>
      <c r="BQ43" s="1253"/>
      <c r="BR43" s="1253"/>
      <c r="BS43" s="1253"/>
      <c r="BT43" s="1253"/>
      <c r="BU43" s="1253"/>
      <c r="BV43" s="1253"/>
      <c r="BW43" s="1253"/>
      <c r="BX43" s="1253"/>
      <c r="BY43" s="1253"/>
      <c r="BZ43" s="1253"/>
      <c r="CA43" s="1253"/>
      <c r="CB43" s="1253"/>
      <c r="CC43" s="1253"/>
      <c r="CD43" s="1253"/>
      <c r="CE43" s="1253"/>
      <c r="CF43" s="1253"/>
      <c r="CG43" s="1253"/>
      <c r="CH43" s="1253"/>
      <c r="CI43" s="1253"/>
      <c r="CJ43" s="1253"/>
      <c r="CK43" s="1253"/>
      <c r="CL43" s="1253"/>
      <c r="CM43" s="1253"/>
      <c r="CN43" s="1253"/>
      <c r="CO43" s="1253"/>
      <c r="CP43" s="1253"/>
      <c r="CQ43" s="1253"/>
      <c r="CR43" s="1253"/>
      <c r="CS43" s="1253"/>
      <c r="CT43" s="1253"/>
      <c r="CU43" s="1253"/>
      <c r="CV43" s="1253"/>
      <c r="CW43" s="1253"/>
      <c r="CX43" s="1253"/>
      <c r="CY43" s="1253"/>
      <c r="CZ43" s="1253"/>
      <c r="DA43" s="1253"/>
      <c r="DB43" s="1253"/>
      <c r="DC43" s="1252"/>
    </row>
    <row r="44" spans="2:109" ht="13.2" x14ac:dyDescent="0.2">
      <c r="B44" s="1220"/>
      <c r="AN44" s="1251"/>
      <c r="AO44" s="1250"/>
      <c r="AP44" s="1250"/>
      <c r="AQ44" s="1250"/>
      <c r="AR44" s="1250"/>
      <c r="AS44" s="1250"/>
      <c r="AT44" s="1250"/>
      <c r="AU44" s="1250"/>
      <c r="AV44" s="1250"/>
      <c r="AW44" s="1250"/>
      <c r="AX44" s="1250"/>
      <c r="AY44" s="1250"/>
      <c r="AZ44" s="1250"/>
      <c r="BA44" s="1250"/>
      <c r="BB44" s="1250"/>
      <c r="BC44" s="1250"/>
      <c r="BD44" s="1250"/>
      <c r="BE44" s="1250"/>
      <c r="BF44" s="1250"/>
      <c r="BG44" s="1250"/>
      <c r="BH44" s="1250"/>
      <c r="BI44" s="1250"/>
      <c r="BJ44" s="1250"/>
      <c r="BK44" s="1250"/>
      <c r="BL44" s="1250"/>
      <c r="BM44" s="1250"/>
      <c r="BN44" s="1250"/>
      <c r="BO44" s="1250"/>
      <c r="BP44" s="1250"/>
      <c r="BQ44" s="1250"/>
      <c r="BR44" s="1250"/>
      <c r="BS44" s="1250"/>
      <c r="BT44" s="1250"/>
      <c r="BU44" s="1250"/>
      <c r="BV44" s="1250"/>
      <c r="BW44" s="1250"/>
      <c r="BX44" s="1250"/>
      <c r="BY44" s="1250"/>
      <c r="BZ44" s="1250"/>
      <c r="CA44" s="1250"/>
      <c r="CB44" s="1250"/>
      <c r="CC44" s="1250"/>
      <c r="CD44" s="1250"/>
      <c r="CE44" s="1250"/>
      <c r="CF44" s="1250"/>
      <c r="CG44" s="1250"/>
      <c r="CH44" s="1250"/>
      <c r="CI44" s="1250"/>
      <c r="CJ44" s="1250"/>
      <c r="CK44" s="1250"/>
      <c r="CL44" s="1250"/>
      <c r="CM44" s="1250"/>
      <c r="CN44" s="1250"/>
      <c r="CO44" s="1250"/>
      <c r="CP44" s="1250"/>
      <c r="CQ44" s="1250"/>
      <c r="CR44" s="1250"/>
      <c r="CS44" s="1250"/>
      <c r="CT44" s="1250"/>
      <c r="CU44" s="1250"/>
      <c r="CV44" s="1250"/>
      <c r="CW44" s="1250"/>
      <c r="CX44" s="1250"/>
      <c r="CY44" s="1250"/>
      <c r="CZ44" s="1250"/>
      <c r="DA44" s="1250"/>
      <c r="DB44" s="1250"/>
      <c r="DC44" s="1249"/>
    </row>
    <row r="45" spans="2:109" ht="13.2" x14ac:dyDescent="0.2">
      <c r="B45" s="1220"/>
      <c r="AN45" s="1251"/>
      <c r="AO45" s="1250"/>
      <c r="AP45" s="1250"/>
      <c r="AQ45" s="1250"/>
      <c r="AR45" s="1250"/>
      <c r="AS45" s="1250"/>
      <c r="AT45" s="1250"/>
      <c r="AU45" s="1250"/>
      <c r="AV45" s="1250"/>
      <c r="AW45" s="1250"/>
      <c r="AX45" s="1250"/>
      <c r="AY45" s="1250"/>
      <c r="AZ45" s="1250"/>
      <c r="BA45" s="1250"/>
      <c r="BB45" s="1250"/>
      <c r="BC45" s="1250"/>
      <c r="BD45" s="1250"/>
      <c r="BE45" s="1250"/>
      <c r="BF45" s="1250"/>
      <c r="BG45" s="1250"/>
      <c r="BH45" s="1250"/>
      <c r="BI45" s="1250"/>
      <c r="BJ45" s="1250"/>
      <c r="BK45" s="1250"/>
      <c r="BL45" s="1250"/>
      <c r="BM45" s="1250"/>
      <c r="BN45" s="1250"/>
      <c r="BO45" s="1250"/>
      <c r="BP45" s="1250"/>
      <c r="BQ45" s="1250"/>
      <c r="BR45" s="1250"/>
      <c r="BS45" s="1250"/>
      <c r="BT45" s="1250"/>
      <c r="BU45" s="1250"/>
      <c r="BV45" s="1250"/>
      <c r="BW45" s="1250"/>
      <c r="BX45" s="1250"/>
      <c r="BY45" s="1250"/>
      <c r="BZ45" s="1250"/>
      <c r="CA45" s="1250"/>
      <c r="CB45" s="1250"/>
      <c r="CC45" s="1250"/>
      <c r="CD45" s="1250"/>
      <c r="CE45" s="1250"/>
      <c r="CF45" s="1250"/>
      <c r="CG45" s="1250"/>
      <c r="CH45" s="1250"/>
      <c r="CI45" s="1250"/>
      <c r="CJ45" s="1250"/>
      <c r="CK45" s="1250"/>
      <c r="CL45" s="1250"/>
      <c r="CM45" s="1250"/>
      <c r="CN45" s="1250"/>
      <c r="CO45" s="1250"/>
      <c r="CP45" s="1250"/>
      <c r="CQ45" s="1250"/>
      <c r="CR45" s="1250"/>
      <c r="CS45" s="1250"/>
      <c r="CT45" s="1250"/>
      <c r="CU45" s="1250"/>
      <c r="CV45" s="1250"/>
      <c r="CW45" s="1250"/>
      <c r="CX45" s="1250"/>
      <c r="CY45" s="1250"/>
      <c r="CZ45" s="1250"/>
      <c r="DA45" s="1250"/>
      <c r="DB45" s="1250"/>
      <c r="DC45" s="1249"/>
    </row>
    <row r="46" spans="2:109" ht="13.2" x14ac:dyDescent="0.2">
      <c r="B46" s="1220"/>
      <c r="AN46" s="1251"/>
      <c r="AO46" s="1250"/>
      <c r="AP46" s="1250"/>
      <c r="AQ46" s="1250"/>
      <c r="AR46" s="1250"/>
      <c r="AS46" s="1250"/>
      <c r="AT46" s="1250"/>
      <c r="AU46" s="1250"/>
      <c r="AV46" s="1250"/>
      <c r="AW46" s="1250"/>
      <c r="AX46" s="1250"/>
      <c r="AY46" s="1250"/>
      <c r="AZ46" s="1250"/>
      <c r="BA46" s="1250"/>
      <c r="BB46" s="1250"/>
      <c r="BC46" s="1250"/>
      <c r="BD46" s="1250"/>
      <c r="BE46" s="1250"/>
      <c r="BF46" s="1250"/>
      <c r="BG46" s="1250"/>
      <c r="BH46" s="1250"/>
      <c r="BI46" s="1250"/>
      <c r="BJ46" s="1250"/>
      <c r="BK46" s="1250"/>
      <c r="BL46" s="1250"/>
      <c r="BM46" s="1250"/>
      <c r="BN46" s="1250"/>
      <c r="BO46" s="1250"/>
      <c r="BP46" s="1250"/>
      <c r="BQ46" s="1250"/>
      <c r="BR46" s="1250"/>
      <c r="BS46" s="1250"/>
      <c r="BT46" s="1250"/>
      <c r="BU46" s="1250"/>
      <c r="BV46" s="1250"/>
      <c r="BW46" s="1250"/>
      <c r="BX46" s="1250"/>
      <c r="BY46" s="1250"/>
      <c r="BZ46" s="1250"/>
      <c r="CA46" s="1250"/>
      <c r="CB46" s="1250"/>
      <c r="CC46" s="1250"/>
      <c r="CD46" s="1250"/>
      <c r="CE46" s="1250"/>
      <c r="CF46" s="1250"/>
      <c r="CG46" s="1250"/>
      <c r="CH46" s="1250"/>
      <c r="CI46" s="1250"/>
      <c r="CJ46" s="1250"/>
      <c r="CK46" s="1250"/>
      <c r="CL46" s="1250"/>
      <c r="CM46" s="1250"/>
      <c r="CN46" s="1250"/>
      <c r="CO46" s="1250"/>
      <c r="CP46" s="1250"/>
      <c r="CQ46" s="1250"/>
      <c r="CR46" s="1250"/>
      <c r="CS46" s="1250"/>
      <c r="CT46" s="1250"/>
      <c r="CU46" s="1250"/>
      <c r="CV46" s="1250"/>
      <c r="CW46" s="1250"/>
      <c r="CX46" s="1250"/>
      <c r="CY46" s="1250"/>
      <c r="CZ46" s="1250"/>
      <c r="DA46" s="1250"/>
      <c r="DB46" s="1250"/>
      <c r="DC46" s="1249"/>
    </row>
    <row r="47" spans="2:109" ht="13.2" x14ac:dyDescent="0.2">
      <c r="B47" s="1220"/>
      <c r="AN47" s="1248"/>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6"/>
    </row>
    <row r="48" spans="2:109" ht="13.2" x14ac:dyDescent="0.2">
      <c r="B48" s="1220"/>
      <c r="H48" s="1233"/>
      <c r="I48" s="1233"/>
      <c r="J48" s="1233"/>
      <c r="AN48" s="1233"/>
      <c r="AO48" s="1233"/>
      <c r="AP48" s="1233"/>
      <c r="AZ48" s="1233"/>
      <c r="BA48" s="1233"/>
      <c r="BB48" s="1233"/>
      <c r="BL48" s="1233"/>
      <c r="BM48" s="1233"/>
      <c r="BN48" s="1233"/>
      <c r="BX48" s="1233"/>
      <c r="BY48" s="1233"/>
      <c r="BZ48" s="1233"/>
      <c r="CJ48" s="1233"/>
      <c r="CK48" s="1233"/>
      <c r="CL48" s="1233"/>
      <c r="CV48" s="1233"/>
      <c r="CW48" s="1233"/>
      <c r="CX48" s="1233"/>
    </row>
    <row r="49" spans="1:109" ht="13.2" x14ac:dyDescent="0.2">
      <c r="B49" s="1220"/>
      <c r="AN49" s="1219" t="s">
        <v>572</v>
      </c>
    </row>
    <row r="50" spans="1:109" ht="13.2" x14ac:dyDescent="0.2">
      <c r="B50" s="1220"/>
      <c r="G50" s="1231"/>
      <c r="H50" s="1231"/>
      <c r="I50" s="1231"/>
      <c r="J50" s="1231"/>
      <c r="K50" s="1240"/>
      <c r="L50" s="1240"/>
      <c r="M50" s="1239"/>
      <c r="N50" s="1239"/>
      <c r="AN50" s="1238"/>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6"/>
      <c r="BP50" s="1228" t="s">
        <v>528</v>
      </c>
      <c r="BQ50" s="1228"/>
      <c r="BR50" s="1228"/>
      <c r="BS50" s="1228"/>
      <c r="BT50" s="1228"/>
      <c r="BU50" s="1228"/>
      <c r="BV50" s="1228"/>
      <c r="BW50" s="1228"/>
      <c r="BX50" s="1228" t="s">
        <v>529</v>
      </c>
      <c r="BY50" s="1228"/>
      <c r="BZ50" s="1228"/>
      <c r="CA50" s="1228"/>
      <c r="CB50" s="1228"/>
      <c r="CC50" s="1228"/>
      <c r="CD50" s="1228"/>
      <c r="CE50" s="1228"/>
      <c r="CF50" s="1228" t="s">
        <v>530</v>
      </c>
      <c r="CG50" s="1228"/>
      <c r="CH50" s="1228"/>
      <c r="CI50" s="1228"/>
      <c r="CJ50" s="1228"/>
      <c r="CK50" s="1228"/>
      <c r="CL50" s="1228"/>
      <c r="CM50" s="1228"/>
      <c r="CN50" s="1228" t="s">
        <v>531</v>
      </c>
      <c r="CO50" s="1228"/>
      <c r="CP50" s="1228"/>
      <c r="CQ50" s="1228"/>
      <c r="CR50" s="1228"/>
      <c r="CS50" s="1228"/>
      <c r="CT50" s="1228"/>
      <c r="CU50" s="1228"/>
      <c r="CV50" s="1228" t="s">
        <v>532</v>
      </c>
      <c r="CW50" s="1228"/>
      <c r="CX50" s="1228"/>
      <c r="CY50" s="1228"/>
      <c r="CZ50" s="1228"/>
      <c r="DA50" s="1228"/>
      <c r="DB50" s="1228"/>
      <c r="DC50" s="1228"/>
    </row>
    <row r="51" spans="1:109" ht="13.5" customHeight="1" x14ac:dyDescent="0.2">
      <c r="B51" s="1220"/>
      <c r="G51" s="1235"/>
      <c r="H51" s="1235"/>
      <c r="I51" s="1268"/>
      <c r="J51" s="1268"/>
      <c r="K51" s="1234"/>
      <c r="L51" s="1234"/>
      <c r="M51" s="1234"/>
      <c r="N51" s="1234"/>
      <c r="AM51" s="1233"/>
      <c r="AN51" s="1227" t="s">
        <v>571</v>
      </c>
      <c r="AO51" s="1227"/>
      <c r="AP51" s="1227"/>
      <c r="AQ51" s="1227"/>
      <c r="AR51" s="1227"/>
      <c r="AS51" s="1227"/>
      <c r="AT51" s="1227"/>
      <c r="AU51" s="1227"/>
      <c r="AV51" s="1227"/>
      <c r="AW51" s="1227"/>
      <c r="AX51" s="1227"/>
      <c r="AY51" s="1227"/>
      <c r="AZ51" s="1227"/>
      <c r="BA51" s="1227"/>
      <c r="BB51" s="1227" t="s">
        <v>569</v>
      </c>
      <c r="BC51" s="1227"/>
      <c r="BD51" s="1227"/>
      <c r="BE51" s="1227"/>
      <c r="BF51" s="1227"/>
      <c r="BG51" s="1227"/>
      <c r="BH51" s="1227"/>
      <c r="BI51" s="1227"/>
      <c r="BJ51" s="1227"/>
      <c r="BK51" s="1227"/>
      <c r="BL51" s="1227"/>
      <c r="BM51" s="1227"/>
      <c r="BN51" s="1227"/>
      <c r="BO51" s="1227"/>
      <c r="BP51" s="1226">
        <v>51.7</v>
      </c>
      <c r="BQ51" s="1226"/>
      <c r="BR51" s="1226"/>
      <c r="BS51" s="1226"/>
      <c r="BT51" s="1226"/>
      <c r="BU51" s="1226"/>
      <c r="BV51" s="1226"/>
      <c r="BW51" s="1226"/>
      <c r="BX51" s="1226">
        <v>31.5</v>
      </c>
      <c r="BY51" s="1226"/>
      <c r="BZ51" s="1226"/>
      <c r="CA51" s="1226"/>
      <c r="CB51" s="1226"/>
      <c r="CC51" s="1226"/>
      <c r="CD51" s="1226"/>
      <c r="CE51" s="1226"/>
      <c r="CF51" s="1226">
        <v>23.6</v>
      </c>
      <c r="CG51" s="1226"/>
      <c r="CH51" s="1226"/>
      <c r="CI51" s="1226"/>
      <c r="CJ51" s="1226"/>
      <c r="CK51" s="1226"/>
      <c r="CL51" s="1226"/>
      <c r="CM51" s="1226"/>
      <c r="CN51" s="1226">
        <v>19.8</v>
      </c>
      <c r="CO51" s="1226"/>
      <c r="CP51" s="1226"/>
      <c r="CQ51" s="1226"/>
      <c r="CR51" s="1226"/>
      <c r="CS51" s="1226"/>
      <c r="CT51" s="1226"/>
      <c r="CU51" s="1226"/>
      <c r="CV51" s="1226">
        <v>28.4</v>
      </c>
      <c r="CW51" s="1226"/>
      <c r="CX51" s="1226"/>
      <c r="CY51" s="1226"/>
      <c r="CZ51" s="1226"/>
      <c r="DA51" s="1226"/>
      <c r="DB51" s="1226"/>
      <c r="DC51" s="1226"/>
    </row>
    <row r="52" spans="1:109" ht="13.2" x14ac:dyDescent="0.2">
      <c r="B52" s="1220"/>
      <c r="G52" s="1235"/>
      <c r="H52" s="1235"/>
      <c r="I52" s="1268"/>
      <c r="J52" s="1268"/>
      <c r="K52" s="1234"/>
      <c r="L52" s="1234"/>
      <c r="M52" s="1234"/>
      <c r="N52" s="1234"/>
      <c r="AM52" s="1233"/>
      <c r="AN52" s="1227"/>
      <c r="AO52" s="1227"/>
      <c r="AP52" s="1227"/>
      <c r="AQ52" s="1227"/>
      <c r="AR52" s="1227"/>
      <c r="AS52" s="1227"/>
      <c r="AT52" s="1227"/>
      <c r="AU52" s="1227"/>
      <c r="AV52" s="1227"/>
      <c r="AW52" s="1227"/>
      <c r="AX52" s="1227"/>
      <c r="AY52" s="1227"/>
      <c r="AZ52" s="1227"/>
      <c r="BA52" s="1227"/>
      <c r="BB52" s="1227"/>
      <c r="BC52" s="1227"/>
      <c r="BD52" s="1227"/>
      <c r="BE52" s="1227"/>
      <c r="BF52" s="1227"/>
      <c r="BG52" s="1227"/>
      <c r="BH52" s="1227"/>
      <c r="BI52" s="1227"/>
      <c r="BJ52" s="1227"/>
      <c r="BK52" s="1227"/>
      <c r="BL52" s="1227"/>
      <c r="BM52" s="1227"/>
      <c r="BN52" s="1227"/>
      <c r="BO52" s="1227"/>
      <c r="BP52" s="1226"/>
      <c r="BQ52" s="1226"/>
      <c r="BR52" s="1226"/>
      <c r="BS52" s="1226"/>
      <c r="BT52" s="1226"/>
      <c r="BU52" s="1226"/>
      <c r="BV52" s="1226"/>
      <c r="BW52" s="1226"/>
      <c r="BX52" s="1226"/>
      <c r="BY52" s="1226"/>
      <c r="BZ52" s="1226"/>
      <c r="CA52" s="1226"/>
      <c r="CB52" s="1226"/>
      <c r="CC52" s="1226"/>
      <c r="CD52" s="1226"/>
      <c r="CE52" s="1226"/>
      <c r="CF52" s="1226"/>
      <c r="CG52" s="1226"/>
      <c r="CH52" s="1226"/>
      <c r="CI52" s="1226"/>
      <c r="CJ52" s="1226"/>
      <c r="CK52" s="1226"/>
      <c r="CL52" s="1226"/>
      <c r="CM52" s="1226"/>
      <c r="CN52" s="1226"/>
      <c r="CO52" s="1226"/>
      <c r="CP52" s="1226"/>
      <c r="CQ52" s="1226"/>
      <c r="CR52" s="1226"/>
      <c r="CS52" s="1226"/>
      <c r="CT52" s="1226"/>
      <c r="CU52" s="1226"/>
      <c r="CV52" s="1226"/>
      <c r="CW52" s="1226"/>
      <c r="CX52" s="1226"/>
      <c r="CY52" s="1226"/>
      <c r="CZ52" s="1226"/>
      <c r="DA52" s="1226"/>
      <c r="DB52" s="1226"/>
      <c r="DC52" s="1226"/>
    </row>
    <row r="53" spans="1:109" ht="13.2" x14ac:dyDescent="0.2">
      <c r="A53" s="1255"/>
      <c r="B53" s="1220"/>
      <c r="G53" s="1235"/>
      <c r="H53" s="1235"/>
      <c r="I53" s="1231"/>
      <c r="J53" s="1231"/>
      <c r="K53" s="1234"/>
      <c r="L53" s="1234"/>
      <c r="M53" s="1234"/>
      <c r="N53" s="1234"/>
      <c r="AM53" s="1233"/>
      <c r="AN53" s="1227"/>
      <c r="AO53" s="1227"/>
      <c r="AP53" s="1227"/>
      <c r="AQ53" s="1227"/>
      <c r="AR53" s="1227"/>
      <c r="AS53" s="1227"/>
      <c r="AT53" s="1227"/>
      <c r="AU53" s="1227"/>
      <c r="AV53" s="1227"/>
      <c r="AW53" s="1227"/>
      <c r="AX53" s="1227"/>
      <c r="AY53" s="1227"/>
      <c r="AZ53" s="1227"/>
      <c r="BA53" s="1227"/>
      <c r="BB53" s="1227" t="s">
        <v>576</v>
      </c>
      <c r="BC53" s="1227"/>
      <c r="BD53" s="1227"/>
      <c r="BE53" s="1227"/>
      <c r="BF53" s="1227"/>
      <c r="BG53" s="1227"/>
      <c r="BH53" s="1227"/>
      <c r="BI53" s="1227"/>
      <c r="BJ53" s="1227"/>
      <c r="BK53" s="1227"/>
      <c r="BL53" s="1227"/>
      <c r="BM53" s="1227"/>
      <c r="BN53" s="1227"/>
      <c r="BO53" s="1227"/>
      <c r="BP53" s="1226">
        <v>56.8</v>
      </c>
      <c r="BQ53" s="1226"/>
      <c r="BR53" s="1226"/>
      <c r="BS53" s="1226"/>
      <c r="BT53" s="1226"/>
      <c r="BU53" s="1226"/>
      <c r="BV53" s="1226"/>
      <c r="BW53" s="1226"/>
      <c r="BX53" s="1226">
        <v>57.6</v>
      </c>
      <c r="BY53" s="1226"/>
      <c r="BZ53" s="1226"/>
      <c r="CA53" s="1226"/>
      <c r="CB53" s="1226"/>
      <c r="CC53" s="1226"/>
      <c r="CD53" s="1226"/>
      <c r="CE53" s="1226"/>
      <c r="CF53" s="1226">
        <v>59.3</v>
      </c>
      <c r="CG53" s="1226"/>
      <c r="CH53" s="1226"/>
      <c r="CI53" s="1226"/>
      <c r="CJ53" s="1226"/>
      <c r="CK53" s="1226"/>
      <c r="CL53" s="1226"/>
      <c r="CM53" s="1226"/>
      <c r="CN53" s="1226">
        <v>61.4</v>
      </c>
      <c r="CO53" s="1226"/>
      <c r="CP53" s="1226"/>
      <c r="CQ53" s="1226"/>
      <c r="CR53" s="1226"/>
      <c r="CS53" s="1226"/>
      <c r="CT53" s="1226"/>
      <c r="CU53" s="1226"/>
      <c r="CV53" s="1226">
        <v>63.1</v>
      </c>
      <c r="CW53" s="1226"/>
      <c r="CX53" s="1226"/>
      <c r="CY53" s="1226"/>
      <c r="CZ53" s="1226"/>
      <c r="DA53" s="1226"/>
      <c r="DB53" s="1226"/>
      <c r="DC53" s="1226"/>
    </row>
    <row r="54" spans="1:109" ht="13.2" x14ac:dyDescent="0.2">
      <c r="A54" s="1255"/>
      <c r="B54" s="1220"/>
      <c r="G54" s="1235"/>
      <c r="H54" s="1235"/>
      <c r="I54" s="1231"/>
      <c r="J54" s="1231"/>
      <c r="K54" s="1234"/>
      <c r="L54" s="1234"/>
      <c r="M54" s="1234"/>
      <c r="N54" s="1234"/>
      <c r="AM54" s="1233"/>
      <c r="AN54" s="1227"/>
      <c r="AO54" s="1227"/>
      <c r="AP54" s="1227"/>
      <c r="AQ54" s="1227"/>
      <c r="AR54" s="1227"/>
      <c r="AS54" s="1227"/>
      <c r="AT54" s="1227"/>
      <c r="AU54" s="1227"/>
      <c r="AV54" s="1227"/>
      <c r="AW54" s="1227"/>
      <c r="AX54" s="1227"/>
      <c r="AY54" s="1227"/>
      <c r="AZ54" s="1227"/>
      <c r="BA54" s="1227"/>
      <c r="BB54" s="1227"/>
      <c r="BC54" s="1227"/>
      <c r="BD54" s="1227"/>
      <c r="BE54" s="1227"/>
      <c r="BF54" s="1227"/>
      <c r="BG54" s="1227"/>
      <c r="BH54" s="1227"/>
      <c r="BI54" s="1227"/>
      <c r="BJ54" s="1227"/>
      <c r="BK54" s="1227"/>
      <c r="BL54" s="1227"/>
      <c r="BM54" s="1227"/>
      <c r="BN54" s="1227"/>
      <c r="BO54" s="1227"/>
      <c r="BP54" s="1226"/>
      <c r="BQ54" s="1226"/>
      <c r="BR54" s="1226"/>
      <c r="BS54" s="1226"/>
      <c r="BT54" s="1226"/>
      <c r="BU54" s="1226"/>
      <c r="BV54" s="1226"/>
      <c r="BW54" s="1226"/>
      <c r="BX54" s="1226"/>
      <c r="BY54" s="1226"/>
      <c r="BZ54" s="1226"/>
      <c r="CA54" s="1226"/>
      <c r="CB54" s="1226"/>
      <c r="CC54" s="1226"/>
      <c r="CD54" s="1226"/>
      <c r="CE54" s="1226"/>
      <c r="CF54" s="1226"/>
      <c r="CG54" s="1226"/>
      <c r="CH54" s="1226"/>
      <c r="CI54" s="1226"/>
      <c r="CJ54" s="1226"/>
      <c r="CK54" s="1226"/>
      <c r="CL54" s="1226"/>
      <c r="CM54" s="1226"/>
      <c r="CN54" s="1226"/>
      <c r="CO54" s="1226"/>
      <c r="CP54" s="1226"/>
      <c r="CQ54" s="1226"/>
      <c r="CR54" s="1226"/>
      <c r="CS54" s="1226"/>
      <c r="CT54" s="1226"/>
      <c r="CU54" s="1226"/>
      <c r="CV54" s="1226"/>
      <c r="CW54" s="1226"/>
      <c r="CX54" s="1226"/>
      <c r="CY54" s="1226"/>
      <c r="CZ54" s="1226"/>
      <c r="DA54" s="1226"/>
      <c r="DB54" s="1226"/>
      <c r="DC54" s="1226"/>
    </row>
    <row r="55" spans="1:109" ht="13.2" x14ac:dyDescent="0.2">
      <c r="A55" s="1255"/>
      <c r="B55" s="1220"/>
      <c r="G55" s="1231"/>
      <c r="H55" s="1231"/>
      <c r="I55" s="1231"/>
      <c r="J55" s="1231"/>
      <c r="K55" s="1234"/>
      <c r="L55" s="1234"/>
      <c r="M55" s="1234"/>
      <c r="N55" s="1234"/>
      <c r="AN55" s="1228" t="s">
        <v>570</v>
      </c>
      <c r="AO55" s="1228"/>
      <c r="AP55" s="1228"/>
      <c r="AQ55" s="1228"/>
      <c r="AR55" s="1228"/>
      <c r="AS55" s="1228"/>
      <c r="AT55" s="1228"/>
      <c r="AU55" s="1228"/>
      <c r="AV55" s="1228"/>
      <c r="AW55" s="1228"/>
      <c r="AX55" s="1228"/>
      <c r="AY55" s="1228"/>
      <c r="AZ55" s="1228"/>
      <c r="BA55" s="1228"/>
      <c r="BB55" s="1227" t="s">
        <v>569</v>
      </c>
      <c r="BC55" s="1227"/>
      <c r="BD55" s="1227"/>
      <c r="BE55" s="1227"/>
      <c r="BF55" s="1227"/>
      <c r="BG55" s="1227"/>
      <c r="BH55" s="1227"/>
      <c r="BI55" s="1227"/>
      <c r="BJ55" s="1227"/>
      <c r="BK55" s="1227"/>
      <c r="BL55" s="1227"/>
      <c r="BM55" s="1227"/>
      <c r="BN55" s="1227"/>
      <c r="BO55" s="1227"/>
      <c r="BP55" s="1226">
        <v>0</v>
      </c>
      <c r="BQ55" s="1226"/>
      <c r="BR55" s="1226"/>
      <c r="BS55" s="1226"/>
      <c r="BT55" s="1226"/>
      <c r="BU55" s="1226"/>
      <c r="BV55" s="1226"/>
      <c r="BW55" s="1226"/>
      <c r="BX55" s="1226">
        <v>0</v>
      </c>
      <c r="BY55" s="1226"/>
      <c r="BZ55" s="1226"/>
      <c r="CA55" s="1226"/>
      <c r="CB55" s="1226"/>
      <c r="CC55" s="1226"/>
      <c r="CD55" s="1226"/>
      <c r="CE55" s="1226"/>
      <c r="CF55" s="1226">
        <v>0</v>
      </c>
      <c r="CG55" s="1226"/>
      <c r="CH55" s="1226"/>
      <c r="CI55" s="1226"/>
      <c r="CJ55" s="1226"/>
      <c r="CK55" s="1226"/>
      <c r="CL55" s="1226"/>
      <c r="CM55" s="1226"/>
      <c r="CN55" s="1226">
        <v>0</v>
      </c>
      <c r="CO55" s="1226"/>
      <c r="CP55" s="1226"/>
      <c r="CQ55" s="1226"/>
      <c r="CR55" s="1226"/>
      <c r="CS55" s="1226"/>
      <c r="CT55" s="1226"/>
      <c r="CU55" s="1226"/>
      <c r="CV55" s="1226">
        <v>0</v>
      </c>
      <c r="CW55" s="1226"/>
      <c r="CX55" s="1226"/>
      <c r="CY55" s="1226"/>
      <c r="CZ55" s="1226"/>
      <c r="DA55" s="1226"/>
      <c r="DB55" s="1226"/>
      <c r="DC55" s="1226"/>
    </row>
    <row r="56" spans="1:109" ht="13.2" x14ac:dyDescent="0.2">
      <c r="A56" s="1255"/>
      <c r="B56" s="1220"/>
      <c r="G56" s="1231"/>
      <c r="H56" s="1231"/>
      <c r="I56" s="1231"/>
      <c r="J56" s="1231"/>
      <c r="K56" s="1234"/>
      <c r="L56" s="1234"/>
      <c r="M56" s="1234"/>
      <c r="N56" s="1234"/>
      <c r="AN56" s="1228"/>
      <c r="AO56" s="1228"/>
      <c r="AP56" s="1228"/>
      <c r="AQ56" s="1228"/>
      <c r="AR56" s="1228"/>
      <c r="AS56" s="1228"/>
      <c r="AT56" s="1228"/>
      <c r="AU56" s="1228"/>
      <c r="AV56" s="1228"/>
      <c r="AW56" s="1228"/>
      <c r="AX56" s="1228"/>
      <c r="AY56" s="1228"/>
      <c r="AZ56" s="1228"/>
      <c r="BA56" s="1228"/>
      <c r="BB56" s="1227"/>
      <c r="BC56" s="1227"/>
      <c r="BD56" s="1227"/>
      <c r="BE56" s="1227"/>
      <c r="BF56" s="1227"/>
      <c r="BG56" s="1227"/>
      <c r="BH56" s="1227"/>
      <c r="BI56" s="1227"/>
      <c r="BJ56" s="1227"/>
      <c r="BK56" s="1227"/>
      <c r="BL56" s="1227"/>
      <c r="BM56" s="1227"/>
      <c r="BN56" s="1227"/>
      <c r="BO56" s="1227"/>
      <c r="BP56" s="1226"/>
      <c r="BQ56" s="1226"/>
      <c r="BR56" s="1226"/>
      <c r="BS56" s="1226"/>
      <c r="BT56" s="1226"/>
      <c r="BU56" s="1226"/>
      <c r="BV56" s="1226"/>
      <c r="BW56" s="1226"/>
      <c r="BX56" s="1226"/>
      <c r="BY56" s="1226"/>
      <c r="BZ56" s="1226"/>
      <c r="CA56" s="1226"/>
      <c r="CB56" s="1226"/>
      <c r="CC56" s="1226"/>
      <c r="CD56" s="1226"/>
      <c r="CE56" s="1226"/>
      <c r="CF56" s="1226"/>
      <c r="CG56" s="1226"/>
      <c r="CH56" s="1226"/>
      <c r="CI56" s="1226"/>
      <c r="CJ56" s="1226"/>
      <c r="CK56" s="1226"/>
      <c r="CL56" s="1226"/>
      <c r="CM56" s="1226"/>
      <c r="CN56" s="1226"/>
      <c r="CO56" s="1226"/>
      <c r="CP56" s="1226"/>
      <c r="CQ56" s="1226"/>
      <c r="CR56" s="1226"/>
      <c r="CS56" s="1226"/>
      <c r="CT56" s="1226"/>
      <c r="CU56" s="1226"/>
      <c r="CV56" s="1226"/>
      <c r="CW56" s="1226"/>
      <c r="CX56" s="1226"/>
      <c r="CY56" s="1226"/>
      <c r="CZ56" s="1226"/>
      <c r="DA56" s="1226"/>
      <c r="DB56" s="1226"/>
      <c r="DC56" s="1226"/>
    </row>
    <row r="57" spans="1:109" s="1255" customFormat="1" ht="13.2" x14ac:dyDescent="0.2">
      <c r="B57" s="1261"/>
      <c r="G57" s="1231"/>
      <c r="H57" s="1231"/>
      <c r="I57" s="1230"/>
      <c r="J57" s="1230"/>
      <c r="K57" s="1234"/>
      <c r="L57" s="1234"/>
      <c r="M57" s="1234"/>
      <c r="N57" s="1234"/>
      <c r="AM57" s="1219"/>
      <c r="AN57" s="1228"/>
      <c r="AO57" s="1228"/>
      <c r="AP57" s="1228"/>
      <c r="AQ57" s="1228"/>
      <c r="AR57" s="1228"/>
      <c r="AS57" s="1228"/>
      <c r="AT57" s="1228"/>
      <c r="AU57" s="1228"/>
      <c r="AV57" s="1228"/>
      <c r="AW57" s="1228"/>
      <c r="AX57" s="1228"/>
      <c r="AY57" s="1228"/>
      <c r="AZ57" s="1228"/>
      <c r="BA57" s="1228"/>
      <c r="BB57" s="1227" t="s">
        <v>576</v>
      </c>
      <c r="BC57" s="1227"/>
      <c r="BD57" s="1227"/>
      <c r="BE57" s="1227"/>
      <c r="BF57" s="1227"/>
      <c r="BG57" s="1227"/>
      <c r="BH57" s="1227"/>
      <c r="BI57" s="1227"/>
      <c r="BJ57" s="1227"/>
      <c r="BK57" s="1227"/>
      <c r="BL57" s="1227"/>
      <c r="BM57" s="1227"/>
      <c r="BN57" s="1227"/>
      <c r="BO57" s="1227"/>
      <c r="BP57" s="1226">
        <v>64</v>
      </c>
      <c r="BQ57" s="1226"/>
      <c r="BR57" s="1226"/>
      <c r="BS57" s="1226"/>
      <c r="BT57" s="1226"/>
      <c r="BU57" s="1226"/>
      <c r="BV57" s="1226"/>
      <c r="BW57" s="1226"/>
      <c r="BX57" s="1226">
        <v>66.2</v>
      </c>
      <c r="BY57" s="1226"/>
      <c r="BZ57" s="1226"/>
      <c r="CA57" s="1226"/>
      <c r="CB57" s="1226"/>
      <c r="CC57" s="1226"/>
      <c r="CD57" s="1226"/>
      <c r="CE57" s="1226"/>
      <c r="CF57" s="1226">
        <v>67.099999999999994</v>
      </c>
      <c r="CG57" s="1226"/>
      <c r="CH57" s="1226"/>
      <c r="CI57" s="1226"/>
      <c r="CJ57" s="1226"/>
      <c r="CK57" s="1226"/>
      <c r="CL57" s="1226"/>
      <c r="CM57" s="1226"/>
      <c r="CN57" s="1226">
        <v>67</v>
      </c>
      <c r="CO57" s="1226"/>
      <c r="CP57" s="1226"/>
      <c r="CQ57" s="1226"/>
      <c r="CR57" s="1226"/>
      <c r="CS57" s="1226"/>
      <c r="CT57" s="1226"/>
      <c r="CU57" s="1226"/>
      <c r="CV57" s="1226">
        <v>68.2</v>
      </c>
      <c r="CW57" s="1226"/>
      <c r="CX57" s="1226"/>
      <c r="CY57" s="1226"/>
      <c r="CZ57" s="1226"/>
      <c r="DA57" s="1226"/>
      <c r="DB57" s="1226"/>
      <c r="DC57" s="1226"/>
      <c r="DD57" s="1266"/>
      <c r="DE57" s="1261"/>
    </row>
    <row r="58" spans="1:109" s="1255" customFormat="1" ht="13.2" x14ac:dyDescent="0.2">
      <c r="A58" s="1219"/>
      <c r="B58" s="1261"/>
      <c r="G58" s="1231"/>
      <c r="H58" s="1231"/>
      <c r="I58" s="1230"/>
      <c r="J58" s="1230"/>
      <c r="K58" s="1234"/>
      <c r="L58" s="1234"/>
      <c r="M58" s="1234"/>
      <c r="N58" s="1234"/>
      <c r="AM58" s="1219"/>
      <c r="AN58" s="1228"/>
      <c r="AO58" s="1228"/>
      <c r="AP58" s="1228"/>
      <c r="AQ58" s="1228"/>
      <c r="AR58" s="1228"/>
      <c r="AS58" s="1228"/>
      <c r="AT58" s="1228"/>
      <c r="AU58" s="1228"/>
      <c r="AV58" s="1228"/>
      <c r="AW58" s="1228"/>
      <c r="AX58" s="1228"/>
      <c r="AY58" s="1228"/>
      <c r="AZ58" s="1228"/>
      <c r="BA58" s="1228"/>
      <c r="BB58" s="1227"/>
      <c r="BC58" s="1227"/>
      <c r="BD58" s="1227"/>
      <c r="BE58" s="1227"/>
      <c r="BF58" s="1227"/>
      <c r="BG58" s="1227"/>
      <c r="BH58" s="1227"/>
      <c r="BI58" s="1227"/>
      <c r="BJ58" s="1227"/>
      <c r="BK58" s="1227"/>
      <c r="BL58" s="1227"/>
      <c r="BM58" s="1227"/>
      <c r="BN58" s="1227"/>
      <c r="BO58" s="1227"/>
      <c r="BP58" s="1226"/>
      <c r="BQ58" s="1226"/>
      <c r="BR58" s="1226"/>
      <c r="BS58" s="1226"/>
      <c r="BT58" s="1226"/>
      <c r="BU58" s="1226"/>
      <c r="BV58" s="1226"/>
      <c r="BW58" s="1226"/>
      <c r="BX58" s="1226"/>
      <c r="BY58" s="1226"/>
      <c r="BZ58" s="1226"/>
      <c r="CA58" s="1226"/>
      <c r="CB58" s="1226"/>
      <c r="CC58" s="1226"/>
      <c r="CD58" s="1226"/>
      <c r="CE58" s="1226"/>
      <c r="CF58" s="1226"/>
      <c r="CG58" s="1226"/>
      <c r="CH58" s="1226"/>
      <c r="CI58" s="1226"/>
      <c r="CJ58" s="1226"/>
      <c r="CK58" s="1226"/>
      <c r="CL58" s="1226"/>
      <c r="CM58" s="1226"/>
      <c r="CN58" s="1226"/>
      <c r="CO58" s="1226"/>
      <c r="CP58" s="1226"/>
      <c r="CQ58" s="1226"/>
      <c r="CR58" s="1226"/>
      <c r="CS58" s="1226"/>
      <c r="CT58" s="1226"/>
      <c r="CU58" s="1226"/>
      <c r="CV58" s="1226"/>
      <c r="CW58" s="1226"/>
      <c r="CX58" s="1226"/>
      <c r="CY58" s="1226"/>
      <c r="CZ58" s="1226"/>
      <c r="DA58" s="1226"/>
      <c r="DB58" s="1226"/>
      <c r="DC58" s="1226"/>
      <c r="DD58" s="1266"/>
      <c r="DE58" s="1261"/>
    </row>
    <row r="59" spans="1:109" s="1255" customFormat="1" ht="13.2" x14ac:dyDescent="0.2">
      <c r="A59" s="1219"/>
      <c r="B59" s="1261"/>
      <c r="K59" s="1267"/>
      <c r="L59" s="1267"/>
      <c r="M59" s="1267"/>
      <c r="N59" s="1267"/>
      <c r="AQ59" s="1267"/>
      <c r="AR59" s="1267"/>
      <c r="AS59" s="1267"/>
      <c r="AT59" s="1267"/>
      <c r="BC59" s="1267"/>
      <c r="BD59" s="1267"/>
      <c r="BE59" s="1267"/>
      <c r="BF59" s="1267"/>
      <c r="BO59" s="1267"/>
      <c r="BP59" s="1267"/>
      <c r="BQ59" s="1267"/>
      <c r="BR59" s="1267"/>
      <c r="CA59" s="1267"/>
      <c r="CB59" s="1267"/>
      <c r="CC59" s="1267"/>
      <c r="CD59" s="1267"/>
      <c r="CM59" s="1267"/>
      <c r="CN59" s="1267"/>
      <c r="CO59" s="1267"/>
      <c r="CP59" s="1267"/>
      <c r="CY59" s="1267"/>
      <c r="CZ59" s="1267"/>
      <c r="DA59" s="1267"/>
      <c r="DB59" s="1267"/>
      <c r="DC59" s="1267"/>
      <c r="DD59" s="1266"/>
      <c r="DE59" s="1261"/>
    </row>
    <row r="60" spans="1:109" s="1255" customFormat="1" ht="13.2" x14ac:dyDescent="0.2">
      <c r="A60" s="1219"/>
      <c r="B60" s="1261"/>
      <c r="K60" s="1267"/>
      <c r="L60" s="1267"/>
      <c r="M60" s="1267"/>
      <c r="N60" s="1267"/>
      <c r="AQ60" s="1267"/>
      <c r="AR60" s="1267"/>
      <c r="AS60" s="1267"/>
      <c r="AT60" s="1267"/>
      <c r="BC60" s="1267"/>
      <c r="BD60" s="1267"/>
      <c r="BE60" s="1267"/>
      <c r="BF60" s="1267"/>
      <c r="BO60" s="1267"/>
      <c r="BP60" s="1267"/>
      <c r="BQ60" s="1267"/>
      <c r="BR60" s="1267"/>
      <c r="CA60" s="1267"/>
      <c r="CB60" s="1267"/>
      <c r="CC60" s="1267"/>
      <c r="CD60" s="1267"/>
      <c r="CM60" s="1267"/>
      <c r="CN60" s="1267"/>
      <c r="CO60" s="1267"/>
      <c r="CP60" s="1267"/>
      <c r="CY60" s="1267"/>
      <c r="CZ60" s="1267"/>
      <c r="DA60" s="1267"/>
      <c r="DB60" s="1267"/>
      <c r="DC60" s="1267"/>
      <c r="DD60" s="1266"/>
      <c r="DE60" s="1261"/>
    </row>
    <row r="61" spans="1:109" s="1255" customFormat="1" ht="13.2" x14ac:dyDescent="0.2">
      <c r="A61" s="1219"/>
      <c r="B61" s="1265"/>
      <c r="C61" s="1264"/>
      <c r="D61" s="1264"/>
      <c r="E61" s="1264"/>
      <c r="F61" s="1264"/>
      <c r="G61" s="1264"/>
      <c r="H61" s="1264"/>
      <c r="I61" s="1264"/>
      <c r="J61" s="1264"/>
      <c r="K61" s="1264"/>
      <c r="L61" s="1264"/>
      <c r="M61" s="1263"/>
      <c r="N61" s="1263"/>
      <c r="O61" s="1264"/>
      <c r="P61" s="1264"/>
      <c r="Q61" s="1264"/>
      <c r="R61" s="1264"/>
      <c r="S61" s="1264"/>
      <c r="T61" s="1264"/>
      <c r="U61" s="1264"/>
      <c r="V61" s="1264"/>
      <c r="W61" s="1264"/>
      <c r="X61" s="1264"/>
      <c r="Y61" s="1264"/>
      <c r="Z61" s="1264"/>
      <c r="AA61" s="1264"/>
      <c r="AB61" s="1264"/>
      <c r="AC61" s="1264"/>
      <c r="AD61" s="1264"/>
      <c r="AE61" s="1264"/>
      <c r="AF61" s="1264"/>
      <c r="AG61" s="1264"/>
      <c r="AH61" s="1264"/>
      <c r="AI61" s="1264"/>
      <c r="AJ61" s="1264"/>
      <c r="AK61" s="1264"/>
      <c r="AL61" s="1264"/>
      <c r="AM61" s="1264"/>
      <c r="AN61" s="1264"/>
      <c r="AO61" s="1264"/>
      <c r="AP61" s="1264"/>
      <c r="AQ61" s="1264"/>
      <c r="AR61" s="1264"/>
      <c r="AS61" s="1263"/>
      <c r="AT61" s="1263"/>
      <c r="AU61" s="1264"/>
      <c r="AV61" s="1264"/>
      <c r="AW61" s="1264"/>
      <c r="AX61" s="1264"/>
      <c r="AY61" s="1264"/>
      <c r="AZ61" s="1264"/>
      <c r="BA61" s="1264"/>
      <c r="BB61" s="1264"/>
      <c r="BC61" s="1264"/>
      <c r="BD61" s="1264"/>
      <c r="BE61" s="1263"/>
      <c r="BF61" s="1263"/>
      <c r="BG61" s="1264"/>
      <c r="BH61" s="1264"/>
      <c r="BI61" s="1264"/>
      <c r="BJ61" s="1264"/>
      <c r="BK61" s="1264"/>
      <c r="BL61" s="1264"/>
      <c r="BM61" s="1264"/>
      <c r="BN61" s="1264"/>
      <c r="BO61" s="1264"/>
      <c r="BP61" s="1264"/>
      <c r="BQ61" s="1263"/>
      <c r="BR61" s="1263"/>
      <c r="BS61" s="1264"/>
      <c r="BT61" s="1264"/>
      <c r="BU61" s="1264"/>
      <c r="BV61" s="1264"/>
      <c r="BW61" s="1264"/>
      <c r="BX61" s="1264"/>
      <c r="BY61" s="1264"/>
      <c r="BZ61" s="1264"/>
      <c r="CA61" s="1264"/>
      <c r="CB61" s="1264"/>
      <c r="CC61" s="1263"/>
      <c r="CD61" s="1263"/>
      <c r="CE61" s="1264"/>
      <c r="CF61" s="1264"/>
      <c r="CG61" s="1264"/>
      <c r="CH61" s="1264"/>
      <c r="CI61" s="1264"/>
      <c r="CJ61" s="1264"/>
      <c r="CK61" s="1264"/>
      <c r="CL61" s="1264"/>
      <c r="CM61" s="1264"/>
      <c r="CN61" s="1264"/>
      <c r="CO61" s="1263"/>
      <c r="CP61" s="1263"/>
      <c r="CQ61" s="1264"/>
      <c r="CR61" s="1264"/>
      <c r="CS61" s="1264"/>
      <c r="CT61" s="1264"/>
      <c r="CU61" s="1264"/>
      <c r="CV61" s="1264"/>
      <c r="CW61" s="1264"/>
      <c r="CX61" s="1264"/>
      <c r="CY61" s="1264"/>
      <c r="CZ61" s="1264"/>
      <c r="DA61" s="1263"/>
      <c r="DB61" s="1263"/>
      <c r="DC61" s="1263"/>
      <c r="DD61" s="1262"/>
      <c r="DE61" s="1261"/>
    </row>
    <row r="62" spans="1:109" ht="13.2" x14ac:dyDescent="0.2">
      <c r="B62" s="1260"/>
      <c r="C62" s="1260"/>
      <c r="D62" s="1260"/>
      <c r="E62" s="1260"/>
      <c r="F62" s="1260"/>
      <c r="G62" s="1260"/>
      <c r="H62" s="1260"/>
      <c r="I62" s="1260"/>
      <c r="J62" s="1260"/>
      <c r="K62" s="1260"/>
      <c r="L62" s="1260"/>
      <c r="M62" s="1260"/>
      <c r="N62" s="1260"/>
      <c r="O62" s="1260"/>
      <c r="P62" s="1260"/>
      <c r="Q62" s="1260"/>
      <c r="R62" s="1260"/>
      <c r="S62" s="1260"/>
      <c r="T62" s="1260"/>
      <c r="U62" s="1260"/>
      <c r="V62" s="1260"/>
      <c r="W62" s="1260"/>
      <c r="X62" s="1260"/>
      <c r="Y62" s="1260"/>
      <c r="Z62" s="1260"/>
      <c r="AA62" s="1260"/>
      <c r="AB62" s="1260"/>
      <c r="AC62" s="1260"/>
      <c r="AD62" s="1260"/>
      <c r="AE62" s="1260"/>
      <c r="AF62" s="1260"/>
      <c r="AG62" s="1260"/>
      <c r="AH62" s="1260"/>
      <c r="AI62" s="1260"/>
      <c r="AJ62" s="1260"/>
      <c r="AK62" s="1260"/>
      <c r="AL62" s="1260"/>
      <c r="AM62" s="1260"/>
      <c r="AN62" s="1260"/>
      <c r="AO62" s="1260"/>
      <c r="AP62" s="1260"/>
      <c r="AQ62" s="1260"/>
      <c r="AR62" s="1260"/>
      <c r="AS62" s="1260"/>
      <c r="AT62" s="1260"/>
      <c r="AU62" s="1260"/>
      <c r="AV62" s="1260"/>
      <c r="AW62" s="1260"/>
      <c r="AX62" s="1260"/>
      <c r="AY62" s="1260"/>
      <c r="AZ62" s="1260"/>
      <c r="BA62" s="1260"/>
      <c r="BB62" s="1260"/>
      <c r="BC62" s="1260"/>
      <c r="BD62" s="1260"/>
      <c r="BE62" s="1260"/>
      <c r="BF62" s="1260"/>
      <c r="BG62" s="1260"/>
      <c r="BH62" s="1260"/>
      <c r="BI62" s="1260"/>
      <c r="BJ62" s="1260"/>
      <c r="BK62" s="1260"/>
      <c r="BL62" s="1260"/>
      <c r="BM62" s="1260"/>
      <c r="BN62" s="1260"/>
      <c r="BO62" s="1260"/>
      <c r="BP62" s="1260"/>
      <c r="BQ62" s="1260"/>
      <c r="BR62" s="1260"/>
      <c r="BS62" s="1260"/>
      <c r="BT62" s="1260"/>
      <c r="BU62" s="1260"/>
      <c r="BV62" s="1260"/>
      <c r="BW62" s="1260"/>
      <c r="BX62" s="1260"/>
      <c r="BY62" s="1260"/>
      <c r="BZ62" s="1260"/>
      <c r="CA62" s="1260"/>
      <c r="CB62" s="1260"/>
      <c r="CC62" s="1260"/>
      <c r="CD62" s="1260"/>
      <c r="CE62" s="1260"/>
      <c r="CF62" s="1260"/>
      <c r="CG62" s="1260"/>
      <c r="CH62" s="1260"/>
      <c r="CI62" s="1260"/>
      <c r="CJ62" s="1260"/>
      <c r="CK62" s="1260"/>
      <c r="CL62" s="1260"/>
      <c r="CM62" s="1260"/>
      <c r="CN62" s="1260"/>
      <c r="CO62" s="1260"/>
      <c r="CP62" s="1260"/>
      <c r="CQ62" s="1260"/>
      <c r="CR62" s="1260"/>
      <c r="CS62" s="1260"/>
      <c r="CT62" s="1260"/>
      <c r="CU62" s="1260"/>
      <c r="CV62" s="1260"/>
      <c r="CW62" s="1260"/>
      <c r="CX62" s="1260"/>
      <c r="CY62" s="1260"/>
      <c r="CZ62" s="1260"/>
      <c r="DA62" s="1260"/>
      <c r="DB62" s="1260"/>
      <c r="DC62" s="1260"/>
      <c r="DD62" s="1260"/>
      <c r="DE62" s="1219"/>
    </row>
    <row r="63" spans="1:109" ht="16.2" x14ac:dyDescent="0.2">
      <c r="B63" s="1259" t="s">
        <v>575</v>
      </c>
    </row>
    <row r="64" spans="1:109" ht="13.2" x14ac:dyDescent="0.2">
      <c r="B64" s="1220"/>
      <c r="G64" s="1256"/>
      <c r="I64" s="1258"/>
      <c r="J64" s="1258"/>
      <c r="K64" s="1258"/>
      <c r="L64" s="1258"/>
      <c r="M64" s="1258"/>
      <c r="N64" s="1257"/>
      <c r="AM64" s="1256"/>
      <c r="AN64" s="1256" t="s">
        <v>574</v>
      </c>
      <c r="AP64" s="1255"/>
      <c r="AQ64" s="1255"/>
      <c r="AR64" s="1255"/>
      <c r="AY64" s="1256"/>
      <c r="BA64" s="1255"/>
      <c r="BB64" s="1255"/>
      <c r="BC64" s="1255"/>
      <c r="BK64" s="1256"/>
      <c r="BM64" s="1255"/>
      <c r="BN64" s="1255"/>
      <c r="BO64" s="1255"/>
      <c r="BW64" s="1256"/>
      <c r="BY64" s="1255"/>
      <c r="BZ64" s="1255"/>
      <c r="CA64" s="1255"/>
      <c r="CI64" s="1256"/>
      <c r="CK64" s="1255"/>
      <c r="CL64" s="1255"/>
      <c r="CM64" s="1255"/>
      <c r="CU64" s="1256"/>
      <c r="CW64" s="1255"/>
      <c r="CX64" s="1255"/>
      <c r="CY64" s="1255"/>
    </row>
    <row r="65" spans="2:107" ht="13.2" x14ac:dyDescent="0.2">
      <c r="B65" s="1220"/>
      <c r="AN65" s="1254" t="s">
        <v>573</v>
      </c>
      <c r="AO65" s="1253"/>
      <c r="AP65" s="1253"/>
      <c r="AQ65" s="1253"/>
      <c r="AR65" s="1253"/>
      <c r="AS65" s="1253"/>
      <c r="AT65" s="1253"/>
      <c r="AU65" s="1253"/>
      <c r="AV65" s="1253"/>
      <c r="AW65" s="1253"/>
      <c r="AX65" s="1253"/>
      <c r="AY65" s="1253"/>
      <c r="AZ65" s="1253"/>
      <c r="BA65" s="1253"/>
      <c r="BB65" s="1253"/>
      <c r="BC65" s="1253"/>
      <c r="BD65" s="1253"/>
      <c r="BE65" s="1253"/>
      <c r="BF65" s="1253"/>
      <c r="BG65" s="1253"/>
      <c r="BH65" s="1253"/>
      <c r="BI65" s="1253"/>
      <c r="BJ65" s="1253"/>
      <c r="BK65" s="1253"/>
      <c r="BL65" s="1253"/>
      <c r="BM65" s="1253"/>
      <c r="BN65" s="1253"/>
      <c r="BO65" s="1253"/>
      <c r="BP65" s="1253"/>
      <c r="BQ65" s="1253"/>
      <c r="BR65" s="1253"/>
      <c r="BS65" s="1253"/>
      <c r="BT65" s="1253"/>
      <c r="BU65" s="1253"/>
      <c r="BV65" s="1253"/>
      <c r="BW65" s="1253"/>
      <c r="BX65" s="1253"/>
      <c r="BY65" s="1253"/>
      <c r="BZ65" s="1253"/>
      <c r="CA65" s="1253"/>
      <c r="CB65" s="1253"/>
      <c r="CC65" s="1253"/>
      <c r="CD65" s="1253"/>
      <c r="CE65" s="1253"/>
      <c r="CF65" s="1253"/>
      <c r="CG65" s="1253"/>
      <c r="CH65" s="1253"/>
      <c r="CI65" s="1253"/>
      <c r="CJ65" s="1253"/>
      <c r="CK65" s="1253"/>
      <c r="CL65" s="1253"/>
      <c r="CM65" s="1253"/>
      <c r="CN65" s="1253"/>
      <c r="CO65" s="1253"/>
      <c r="CP65" s="1253"/>
      <c r="CQ65" s="1253"/>
      <c r="CR65" s="1253"/>
      <c r="CS65" s="1253"/>
      <c r="CT65" s="1253"/>
      <c r="CU65" s="1253"/>
      <c r="CV65" s="1253"/>
      <c r="CW65" s="1253"/>
      <c r="CX65" s="1253"/>
      <c r="CY65" s="1253"/>
      <c r="CZ65" s="1253"/>
      <c r="DA65" s="1253"/>
      <c r="DB65" s="1253"/>
      <c r="DC65" s="1252"/>
    </row>
    <row r="66" spans="2:107" ht="13.2" x14ac:dyDescent="0.2">
      <c r="B66" s="1220"/>
      <c r="AN66" s="1251"/>
      <c r="AO66" s="1250"/>
      <c r="AP66" s="1250"/>
      <c r="AQ66" s="1250"/>
      <c r="AR66" s="1250"/>
      <c r="AS66" s="1250"/>
      <c r="AT66" s="1250"/>
      <c r="AU66" s="1250"/>
      <c r="AV66" s="1250"/>
      <c r="AW66" s="1250"/>
      <c r="AX66" s="1250"/>
      <c r="AY66" s="1250"/>
      <c r="AZ66" s="1250"/>
      <c r="BA66" s="1250"/>
      <c r="BB66" s="1250"/>
      <c r="BC66" s="1250"/>
      <c r="BD66" s="1250"/>
      <c r="BE66" s="1250"/>
      <c r="BF66" s="1250"/>
      <c r="BG66" s="1250"/>
      <c r="BH66" s="1250"/>
      <c r="BI66" s="1250"/>
      <c r="BJ66" s="1250"/>
      <c r="BK66" s="1250"/>
      <c r="BL66" s="1250"/>
      <c r="BM66" s="1250"/>
      <c r="BN66" s="1250"/>
      <c r="BO66" s="1250"/>
      <c r="BP66" s="1250"/>
      <c r="BQ66" s="1250"/>
      <c r="BR66" s="1250"/>
      <c r="BS66" s="1250"/>
      <c r="BT66" s="1250"/>
      <c r="BU66" s="1250"/>
      <c r="BV66" s="1250"/>
      <c r="BW66" s="1250"/>
      <c r="BX66" s="1250"/>
      <c r="BY66" s="1250"/>
      <c r="BZ66" s="1250"/>
      <c r="CA66" s="1250"/>
      <c r="CB66" s="1250"/>
      <c r="CC66" s="1250"/>
      <c r="CD66" s="1250"/>
      <c r="CE66" s="1250"/>
      <c r="CF66" s="1250"/>
      <c r="CG66" s="1250"/>
      <c r="CH66" s="1250"/>
      <c r="CI66" s="1250"/>
      <c r="CJ66" s="1250"/>
      <c r="CK66" s="1250"/>
      <c r="CL66" s="1250"/>
      <c r="CM66" s="1250"/>
      <c r="CN66" s="1250"/>
      <c r="CO66" s="1250"/>
      <c r="CP66" s="1250"/>
      <c r="CQ66" s="1250"/>
      <c r="CR66" s="1250"/>
      <c r="CS66" s="1250"/>
      <c r="CT66" s="1250"/>
      <c r="CU66" s="1250"/>
      <c r="CV66" s="1250"/>
      <c r="CW66" s="1250"/>
      <c r="CX66" s="1250"/>
      <c r="CY66" s="1250"/>
      <c r="CZ66" s="1250"/>
      <c r="DA66" s="1250"/>
      <c r="DB66" s="1250"/>
      <c r="DC66" s="1249"/>
    </row>
    <row r="67" spans="2:107" ht="13.2" x14ac:dyDescent="0.2">
      <c r="B67" s="1220"/>
      <c r="AN67" s="1251"/>
      <c r="AO67" s="1250"/>
      <c r="AP67" s="1250"/>
      <c r="AQ67" s="1250"/>
      <c r="AR67" s="1250"/>
      <c r="AS67" s="1250"/>
      <c r="AT67" s="1250"/>
      <c r="AU67" s="1250"/>
      <c r="AV67" s="1250"/>
      <c r="AW67" s="1250"/>
      <c r="AX67" s="1250"/>
      <c r="AY67" s="1250"/>
      <c r="AZ67" s="1250"/>
      <c r="BA67" s="1250"/>
      <c r="BB67" s="1250"/>
      <c r="BC67" s="1250"/>
      <c r="BD67" s="1250"/>
      <c r="BE67" s="1250"/>
      <c r="BF67" s="1250"/>
      <c r="BG67" s="1250"/>
      <c r="BH67" s="1250"/>
      <c r="BI67" s="1250"/>
      <c r="BJ67" s="1250"/>
      <c r="BK67" s="1250"/>
      <c r="BL67" s="1250"/>
      <c r="BM67" s="1250"/>
      <c r="BN67" s="1250"/>
      <c r="BO67" s="1250"/>
      <c r="BP67" s="1250"/>
      <c r="BQ67" s="1250"/>
      <c r="BR67" s="1250"/>
      <c r="BS67" s="1250"/>
      <c r="BT67" s="1250"/>
      <c r="BU67" s="1250"/>
      <c r="BV67" s="1250"/>
      <c r="BW67" s="1250"/>
      <c r="BX67" s="1250"/>
      <c r="BY67" s="1250"/>
      <c r="BZ67" s="1250"/>
      <c r="CA67" s="1250"/>
      <c r="CB67" s="1250"/>
      <c r="CC67" s="1250"/>
      <c r="CD67" s="1250"/>
      <c r="CE67" s="1250"/>
      <c r="CF67" s="1250"/>
      <c r="CG67" s="1250"/>
      <c r="CH67" s="1250"/>
      <c r="CI67" s="1250"/>
      <c r="CJ67" s="1250"/>
      <c r="CK67" s="1250"/>
      <c r="CL67" s="1250"/>
      <c r="CM67" s="1250"/>
      <c r="CN67" s="1250"/>
      <c r="CO67" s="1250"/>
      <c r="CP67" s="1250"/>
      <c r="CQ67" s="1250"/>
      <c r="CR67" s="1250"/>
      <c r="CS67" s="1250"/>
      <c r="CT67" s="1250"/>
      <c r="CU67" s="1250"/>
      <c r="CV67" s="1250"/>
      <c r="CW67" s="1250"/>
      <c r="CX67" s="1250"/>
      <c r="CY67" s="1250"/>
      <c r="CZ67" s="1250"/>
      <c r="DA67" s="1250"/>
      <c r="DB67" s="1250"/>
      <c r="DC67" s="1249"/>
    </row>
    <row r="68" spans="2:107" ht="13.2" x14ac:dyDescent="0.2">
      <c r="B68" s="1220"/>
      <c r="AN68" s="1251"/>
      <c r="AO68" s="1250"/>
      <c r="AP68" s="1250"/>
      <c r="AQ68" s="1250"/>
      <c r="AR68" s="1250"/>
      <c r="AS68" s="1250"/>
      <c r="AT68" s="1250"/>
      <c r="AU68" s="1250"/>
      <c r="AV68" s="1250"/>
      <c r="AW68" s="1250"/>
      <c r="AX68" s="1250"/>
      <c r="AY68" s="1250"/>
      <c r="AZ68" s="1250"/>
      <c r="BA68" s="1250"/>
      <c r="BB68" s="1250"/>
      <c r="BC68" s="1250"/>
      <c r="BD68" s="1250"/>
      <c r="BE68" s="1250"/>
      <c r="BF68" s="1250"/>
      <c r="BG68" s="1250"/>
      <c r="BH68" s="1250"/>
      <c r="BI68" s="1250"/>
      <c r="BJ68" s="1250"/>
      <c r="BK68" s="1250"/>
      <c r="BL68" s="1250"/>
      <c r="BM68" s="1250"/>
      <c r="BN68" s="1250"/>
      <c r="BO68" s="1250"/>
      <c r="BP68" s="1250"/>
      <c r="BQ68" s="1250"/>
      <c r="BR68" s="1250"/>
      <c r="BS68" s="1250"/>
      <c r="BT68" s="1250"/>
      <c r="BU68" s="1250"/>
      <c r="BV68" s="1250"/>
      <c r="BW68" s="1250"/>
      <c r="BX68" s="1250"/>
      <c r="BY68" s="1250"/>
      <c r="BZ68" s="1250"/>
      <c r="CA68" s="1250"/>
      <c r="CB68" s="1250"/>
      <c r="CC68" s="1250"/>
      <c r="CD68" s="1250"/>
      <c r="CE68" s="1250"/>
      <c r="CF68" s="1250"/>
      <c r="CG68" s="1250"/>
      <c r="CH68" s="1250"/>
      <c r="CI68" s="1250"/>
      <c r="CJ68" s="1250"/>
      <c r="CK68" s="1250"/>
      <c r="CL68" s="1250"/>
      <c r="CM68" s="1250"/>
      <c r="CN68" s="1250"/>
      <c r="CO68" s="1250"/>
      <c r="CP68" s="1250"/>
      <c r="CQ68" s="1250"/>
      <c r="CR68" s="1250"/>
      <c r="CS68" s="1250"/>
      <c r="CT68" s="1250"/>
      <c r="CU68" s="1250"/>
      <c r="CV68" s="1250"/>
      <c r="CW68" s="1250"/>
      <c r="CX68" s="1250"/>
      <c r="CY68" s="1250"/>
      <c r="CZ68" s="1250"/>
      <c r="DA68" s="1250"/>
      <c r="DB68" s="1250"/>
      <c r="DC68" s="1249"/>
    </row>
    <row r="69" spans="2:107" ht="13.2" x14ac:dyDescent="0.2">
      <c r="B69" s="1220"/>
      <c r="AN69" s="1248"/>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6"/>
    </row>
    <row r="70" spans="2:107" ht="13.2" x14ac:dyDescent="0.2">
      <c r="B70" s="1220"/>
      <c r="H70" s="1245"/>
      <c r="I70" s="1245"/>
      <c r="J70" s="1243"/>
      <c r="K70" s="1243"/>
      <c r="L70" s="1242"/>
      <c r="M70" s="1243"/>
      <c r="N70" s="1242"/>
      <c r="AN70" s="1233"/>
      <c r="AO70" s="1233"/>
      <c r="AP70" s="1233"/>
      <c r="AZ70" s="1233"/>
      <c r="BA70" s="1233"/>
      <c r="BB70" s="1233"/>
      <c r="BL70" s="1233"/>
      <c r="BM70" s="1233"/>
      <c r="BN70" s="1233"/>
      <c r="BX70" s="1233"/>
      <c r="BY70" s="1233"/>
      <c r="BZ70" s="1233"/>
      <c r="CJ70" s="1233"/>
      <c r="CK70" s="1233"/>
      <c r="CL70" s="1233"/>
      <c r="CV70" s="1233"/>
      <c r="CW70" s="1233"/>
      <c r="CX70" s="1233"/>
    </row>
    <row r="71" spans="2:107" ht="13.2" x14ac:dyDescent="0.2">
      <c r="B71" s="1220"/>
      <c r="G71" s="1241"/>
      <c r="I71" s="1244"/>
      <c r="J71" s="1243"/>
      <c r="K71" s="1243"/>
      <c r="L71" s="1242"/>
      <c r="M71" s="1243"/>
      <c r="N71" s="1242"/>
      <c r="AM71" s="1241"/>
      <c r="AN71" s="1219" t="s">
        <v>572</v>
      </c>
    </row>
    <row r="72" spans="2:107" ht="13.2" x14ac:dyDescent="0.2">
      <c r="B72" s="1220"/>
      <c r="G72" s="1231"/>
      <c r="H72" s="1231"/>
      <c r="I72" s="1231"/>
      <c r="J72" s="1231"/>
      <c r="K72" s="1240"/>
      <c r="L72" s="1240"/>
      <c r="M72" s="1239"/>
      <c r="N72" s="1239"/>
      <c r="AN72" s="1238"/>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6"/>
      <c r="BP72" s="1228" t="s">
        <v>528</v>
      </c>
      <c r="BQ72" s="1228"/>
      <c r="BR72" s="1228"/>
      <c r="BS72" s="1228"/>
      <c r="BT72" s="1228"/>
      <c r="BU72" s="1228"/>
      <c r="BV72" s="1228"/>
      <c r="BW72" s="1228"/>
      <c r="BX72" s="1228" t="s">
        <v>529</v>
      </c>
      <c r="BY72" s="1228"/>
      <c r="BZ72" s="1228"/>
      <c r="CA72" s="1228"/>
      <c r="CB72" s="1228"/>
      <c r="CC72" s="1228"/>
      <c r="CD72" s="1228"/>
      <c r="CE72" s="1228"/>
      <c r="CF72" s="1228" t="s">
        <v>530</v>
      </c>
      <c r="CG72" s="1228"/>
      <c r="CH72" s="1228"/>
      <c r="CI72" s="1228"/>
      <c r="CJ72" s="1228"/>
      <c r="CK72" s="1228"/>
      <c r="CL72" s="1228"/>
      <c r="CM72" s="1228"/>
      <c r="CN72" s="1228" t="s">
        <v>531</v>
      </c>
      <c r="CO72" s="1228"/>
      <c r="CP72" s="1228"/>
      <c r="CQ72" s="1228"/>
      <c r="CR72" s="1228"/>
      <c r="CS72" s="1228"/>
      <c r="CT72" s="1228"/>
      <c r="CU72" s="1228"/>
      <c r="CV72" s="1228" t="s">
        <v>532</v>
      </c>
      <c r="CW72" s="1228"/>
      <c r="CX72" s="1228"/>
      <c r="CY72" s="1228"/>
      <c r="CZ72" s="1228"/>
      <c r="DA72" s="1228"/>
      <c r="DB72" s="1228"/>
      <c r="DC72" s="1228"/>
    </row>
    <row r="73" spans="2:107" ht="13.2" x14ac:dyDescent="0.2">
      <c r="B73" s="1220"/>
      <c r="G73" s="1235"/>
      <c r="H73" s="1235"/>
      <c r="I73" s="1235"/>
      <c r="J73" s="1235"/>
      <c r="K73" s="1232"/>
      <c r="L73" s="1232"/>
      <c r="M73" s="1232"/>
      <c r="N73" s="1232"/>
      <c r="AM73" s="1233"/>
      <c r="AN73" s="1227" t="s">
        <v>571</v>
      </c>
      <c r="AO73" s="1227"/>
      <c r="AP73" s="1227"/>
      <c r="AQ73" s="1227"/>
      <c r="AR73" s="1227"/>
      <c r="AS73" s="1227"/>
      <c r="AT73" s="1227"/>
      <c r="AU73" s="1227"/>
      <c r="AV73" s="1227"/>
      <c r="AW73" s="1227"/>
      <c r="AX73" s="1227"/>
      <c r="AY73" s="1227"/>
      <c r="AZ73" s="1227"/>
      <c r="BA73" s="1227"/>
      <c r="BB73" s="1227" t="s">
        <v>569</v>
      </c>
      <c r="BC73" s="1227"/>
      <c r="BD73" s="1227"/>
      <c r="BE73" s="1227"/>
      <c r="BF73" s="1227"/>
      <c r="BG73" s="1227"/>
      <c r="BH73" s="1227"/>
      <c r="BI73" s="1227"/>
      <c r="BJ73" s="1227"/>
      <c r="BK73" s="1227"/>
      <c r="BL73" s="1227"/>
      <c r="BM73" s="1227"/>
      <c r="BN73" s="1227"/>
      <c r="BO73" s="1227"/>
      <c r="BP73" s="1226">
        <v>51.7</v>
      </c>
      <c r="BQ73" s="1226"/>
      <c r="BR73" s="1226"/>
      <c r="BS73" s="1226"/>
      <c r="BT73" s="1226"/>
      <c r="BU73" s="1226"/>
      <c r="BV73" s="1226"/>
      <c r="BW73" s="1226"/>
      <c r="BX73" s="1226">
        <v>31.5</v>
      </c>
      <c r="BY73" s="1226"/>
      <c r="BZ73" s="1226"/>
      <c r="CA73" s="1226"/>
      <c r="CB73" s="1226"/>
      <c r="CC73" s="1226"/>
      <c r="CD73" s="1226"/>
      <c r="CE73" s="1226"/>
      <c r="CF73" s="1226">
        <v>23.6</v>
      </c>
      <c r="CG73" s="1226"/>
      <c r="CH73" s="1226"/>
      <c r="CI73" s="1226"/>
      <c r="CJ73" s="1226"/>
      <c r="CK73" s="1226"/>
      <c r="CL73" s="1226"/>
      <c r="CM73" s="1226"/>
      <c r="CN73" s="1226">
        <v>19.8</v>
      </c>
      <c r="CO73" s="1226"/>
      <c r="CP73" s="1226"/>
      <c r="CQ73" s="1226"/>
      <c r="CR73" s="1226"/>
      <c r="CS73" s="1226"/>
      <c r="CT73" s="1226"/>
      <c r="CU73" s="1226"/>
      <c r="CV73" s="1226">
        <v>28.4</v>
      </c>
      <c r="CW73" s="1226"/>
      <c r="CX73" s="1226"/>
      <c r="CY73" s="1226"/>
      <c r="CZ73" s="1226"/>
      <c r="DA73" s="1226"/>
      <c r="DB73" s="1226"/>
      <c r="DC73" s="1226"/>
    </row>
    <row r="74" spans="2:107" ht="13.2" x14ac:dyDescent="0.2">
      <c r="B74" s="1220"/>
      <c r="G74" s="1235"/>
      <c r="H74" s="1235"/>
      <c r="I74" s="1235"/>
      <c r="J74" s="1235"/>
      <c r="K74" s="1232"/>
      <c r="L74" s="1232"/>
      <c r="M74" s="1232"/>
      <c r="N74" s="1232"/>
      <c r="AM74" s="1233"/>
      <c r="AN74" s="1227"/>
      <c r="AO74" s="1227"/>
      <c r="AP74" s="1227"/>
      <c r="AQ74" s="1227"/>
      <c r="AR74" s="1227"/>
      <c r="AS74" s="1227"/>
      <c r="AT74" s="1227"/>
      <c r="AU74" s="1227"/>
      <c r="AV74" s="1227"/>
      <c r="AW74" s="1227"/>
      <c r="AX74" s="1227"/>
      <c r="AY74" s="1227"/>
      <c r="AZ74" s="1227"/>
      <c r="BA74" s="1227"/>
      <c r="BB74" s="1227"/>
      <c r="BC74" s="1227"/>
      <c r="BD74" s="1227"/>
      <c r="BE74" s="1227"/>
      <c r="BF74" s="1227"/>
      <c r="BG74" s="1227"/>
      <c r="BH74" s="1227"/>
      <c r="BI74" s="1227"/>
      <c r="BJ74" s="1227"/>
      <c r="BK74" s="1227"/>
      <c r="BL74" s="1227"/>
      <c r="BM74" s="1227"/>
      <c r="BN74" s="1227"/>
      <c r="BO74" s="1227"/>
      <c r="BP74" s="1226"/>
      <c r="BQ74" s="1226"/>
      <c r="BR74" s="1226"/>
      <c r="BS74" s="1226"/>
      <c r="BT74" s="1226"/>
      <c r="BU74" s="1226"/>
      <c r="BV74" s="1226"/>
      <c r="BW74" s="1226"/>
      <c r="BX74" s="1226"/>
      <c r="BY74" s="1226"/>
      <c r="BZ74" s="1226"/>
      <c r="CA74" s="1226"/>
      <c r="CB74" s="1226"/>
      <c r="CC74" s="1226"/>
      <c r="CD74" s="1226"/>
      <c r="CE74" s="1226"/>
      <c r="CF74" s="1226"/>
      <c r="CG74" s="1226"/>
      <c r="CH74" s="1226"/>
      <c r="CI74" s="1226"/>
      <c r="CJ74" s="1226"/>
      <c r="CK74" s="1226"/>
      <c r="CL74" s="1226"/>
      <c r="CM74" s="1226"/>
      <c r="CN74" s="1226"/>
      <c r="CO74" s="1226"/>
      <c r="CP74" s="1226"/>
      <c r="CQ74" s="1226"/>
      <c r="CR74" s="1226"/>
      <c r="CS74" s="1226"/>
      <c r="CT74" s="1226"/>
      <c r="CU74" s="1226"/>
      <c r="CV74" s="1226"/>
      <c r="CW74" s="1226"/>
      <c r="CX74" s="1226"/>
      <c r="CY74" s="1226"/>
      <c r="CZ74" s="1226"/>
      <c r="DA74" s="1226"/>
      <c r="DB74" s="1226"/>
      <c r="DC74" s="1226"/>
    </row>
    <row r="75" spans="2:107" ht="13.2" x14ac:dyDescent="0.2">
      <c r="B75" s="1220"/>
      <c r="G75" s="1235"/>
      <c r="H75" s="1235"/>
      <c r="I75" s="1231"/>
      <c r="J75" s="1231"/>
      <c r="K75" s="1234"/>
      <c r="L75" s="1234"/>
      <c r="M75" s="1234"/>
      <c r="N75" s="1234"/>
      <c r="AM75" s="1233"/>
      <c r="AN75" s="1227"/>
      <c r="AO75" s="1227"/>
      <c r="AP75" s="1227"/>
      <c r="AQ75" s="1227"/>
      <c r="AR75" s="1227"/>
      <c r="AS75" s="1227"/>
      <c r="AT75" s="1227"/>
      <c r="AU75" s="1227"/>
      <c r="AV75" s="1227"/>
      <c r="AW75" s="1227"/>
      <c r="AX75" s="1227"/>
      <c r="AY75" s="1227"/>
      <c r="AZ75" s="1227"/>
      <c r="BA75" s="1227"/>
      <c r="BB75" s="1227" t="s">
        <v>568</v>
      </c>
      <c r="BC75" s="1227"/>
      <c r="BD75" s="1227"/>
      <c r="BE75" s="1227"/>
      <c r="BF75" s="1227"/>
      <c r="BG75" s="1227"/>
      <c r="BH75" s="1227"/>
      <c r="BI75" s="1227"/>
      <c r="BJ75" s="1227"/>
      <c r="BK75" s="1227"/>
      <c r="BL75" s="1227"/>
      <c r="BM75" s="1227"/>
      <c r="BN75" s="1227"/>
      <c r="BO75" s="1227"/>
      <c r="BP75" s="1226">
        <v>11</v>
      </c>
      <c r="BQ75" s="1226"/>
      <c r="BR75" s="1226"/>
      <c r="BS75" s="1226"/>
      <c r="BT75" s="1226"/>
      <c r="BU75" s="1226"/>
      <c r="BV75" s="1226"/>
      <c r="BW75" s="1226"/>
      <c r="BX75" s="1226">
        <v>10.5</v>
      </c>
      <c r="BY75" s="1226"/>
      <c r="BZ75" s="1226"/>
      <c r="CA75" s="1226"/>
      <c r="CB75" s="1226"/>
      <c r="CC75" s="1226"/>
      <c r="CD75" s="1226"/>
      <c r="CE75" s="1226"/>
      <c r="CF75" s="1226">
        <v>10.7</v>
      </c>
      <c r="CG75" s="1226"/>
      <c r="CH75" s="1226"/>
      <c r="CI75" s="1226"/>
      <c r="CJ75" s="1226"/>
      <c r="CK75" s="1226"/>
      <c r="CL75" s="1226"/>
      <c r="CM75" s="1226"/>
      <c r="CN75" s="1226">
        <v>10.3</v>
      </c>
      <c r="CO75" s="1226"/>
      <c r="CP75" s="1226"/>
      <c r="CQ75" s="1226"/>
      <c r="CR75" s="1226"/>
      <c r="CS75" s="1226"/>
      <c r="CT75" s="1226"/>
      <c r="CU75" s="1226"/>
      <c r="CV75" s="1226">
        <v>9.9</v>
      </c>
      <c r="CW75" s="1226"/>
      <c r="CX75" s="1226"/>
      <c r="CY75" s="1226"/>
      <c r="CZ75" s="1226"/>
      <c r="DA75" s="1226"/>
      <c r="DB75" s="1226"/>
      <c r="DC75" s="1226"/>
    </row>
    <row r="76" spans="2:107" ht="13.2" x14ac:dyDescent="0.2">
      <c r="B76" s="1220"/>
      <c r="G76" s="1235"/>
      <c r="H76" s="1235"/>
      <c r="I76" s="1231"/>
      <c r="J76" s="1231"/>
      <c r="K76" s="1234"/>
      <c r="L76" s="1234"/>
      <c r="M76" s="1234"/>
      <c r="N76" s="1234"/>
      <c r="AM76" s="1233"/>
      <c r="AN76" s="1227"/>
      <c r="AO76" s="1227"/>
      <c r="AP76" s="1227"/>
      <c r="AQ76" s="1227"/>
      <c r="AR76" s="1227"/>
      <c r="AS76" s="1227"/>
      <c r="AT76" s="1227"/>
      <c r="AU76" s="1227"/>
      <c r="AV76" s="1227"/>
      <c r="AW76" s="1227"/>
      <c r="AX76" s="1227"/>
      <c r="AY76" s="1227"/>
      <c r="AZ76" s="1227"/>
      <c r="BA76" s="1227"/>
      <c r="BB76" s="1227"/>
      <c r="BC76" s="1227"/>
      <c r="BD76" s="1227"/>
      <c r="BE76" s="1227"/>
      <c r="BF76" s="1227"/>
      <c r="BG76" s="1227"/>
      <c r="BH76" s="1227"/>
      <c r="BI76" s="1227"/>
      <c r="BJ76" s="1227"/>
      <c r="BK76" s="1227"/>
      <c r="BL76" s="1227"/>
      <c r="BM76" s="1227"/>
      <c r="BN76" s="1227"/>
      <c r="BO76" s="1227"/>
      <c r="BP76" s="1226"/>
      <c r="BQ76" s="1226"/>
      <c r="BR76" s="1226"/>
      <c r="BS76" s="1226"/>
      <c r="BT76" s="1226"/>
      <c r="BU76" s="1226"/>
      <c r="BV76" s="1226"/>
      <c r="BW76" s="1226"/>
      <c r="BX76" s="1226"/>
      <c r="BY76" s="1226"/>
      <c r="BZ76" s="1226"/>
      <c r="CA76" s="1226"/>
      <c r="CB76" s="1226"/>
      <c r="CC76" s="1226"/>
      <c r="CD76" s="1226"/>
      <c r="CE76" s="1226"/>
      <c r="CF76" s="1226"/>
      <c r="CG76" s="1226"/>
      <c r="CH76" s="1226"/>
      <c r="CI76" s="1226"/>
      <c r="CJ76" s="1226"/>
      <c r="CK76" s="1226"/>
      <c r="CL76" s="1226"/>
      <c r="CM76" s="1226"/>
      <c r="CN76" s="1226"/>
      <c r="CO76" s="1226"/>
      <c r="CP76" s="1226"/>
      <c r="CQ76" s="1226"/>
      <c r="CR76" s="1226"/>
      <c r="CS76" s="1226"/>
      <c r="CT76" s="1226"/>
      <c r="CU76" s="1226"/>
      <c r="CV76" s="1226"/>
      <c r="CW76" s="1226"/>
      <c r="CX76" s="1226"/>
      <c r="CY76" s="1226"/>
      <c r="CZ76" s="1226"/>
      <c r="DA76" s="1226"/>
      <c r="DB76" s="1226"/>
      <c r="DC76" s="1226"/>
    </row>
    <row r="77" spans="2:107" ht="13.2" x14ac:dyDescent="0.2">
      <c r="B77" s="1220"/>
      <c r="G77" s="1231"/>
      <c r="H77" s="1231"/>
      <c r="I77" s="1231"/>
      <c r="J77" s="1231"/>
      <c r="K77" s="1232"/>
      <c r="L77" s="1232"/>
      <c r="M77" s="1232"/>
      <c r="N77" s="1232"/>
      <c r="AN77" s="1228" t="s">
        <v>570</v>
      </c>
      <c r="AO77" s="1228"/>
      <c r="AP77" s="1228"/>
      <c r="AQ77" s="1228"/>
      <c r="AR77" s="1228"/>
      <c r="AS77" s="1228"/>
      <c r="AT77" s="1228"/>
      <c r="AU77" s="1228"/>
      <c r="AV77" s="1228"/>
      <c r="AW77" s="1228"/>
      <c r="AX77" s="1228"/>
      <c r="AY77" s="1228"/>
      <c r="AZ77" s="1228"/>
      <c r="BA77" s="1228"/>
      <c r="BB77" s="1227" t="s">
        <v>569</v>
      </c>
      <c r="BC77" s="1227"/>
      <c r="BD77" s="1227"/>
      <c r="BE77" s="1227"/>
      <c r="BF77" s="1227"/>
      <c r="BG77" s="1227"/>
      <c r="BH77" s="1227"/>
      <c r="BI77" s="1227"/>
      <c r="BJ77" s="1227"/>
      <c r="BK77" s="1227"/>
      <c r="BL77" s="1227"/>
      <c r="BM77" s="1227"/>
      <c r="BN77" s="1227"/>
      <c r="BO77" s="1227"/>
      <c r="BP77" s="1226">
        <v>0</v>
      </c>
      <c r="BQ77" s="1226"/>
      <c r="BR77" s="1226"/>
      <c r="BS77" s="1226"/>
      <c r="BT77" s="1226"/>
      <c r="BU77" s="1226"/>
      <c r="BV77" s="1226"/>
      <c r="BW77" s="1226"/>
      <c r="BX77" s="1226">
        <v>0</v>
      </c>
      <c r="BY77" s="1226"/>
      <c r="BZ77" s="1226"/>
      <c r="CA77" s="1226"/>
      <c r="CB77" s="1226"/>
      <c r="CC77" s="1226"/>
      <c r="CD77" s="1226"/>
      <c r="CE77" s="1226"/>
      <c r="CF77" s="1226">
        <v>0</v>
      </c>
      <c r="CG77" s="1226"/>
      <c r="CH77" s="1226"/>
      <c r="CI77" s="1226"/>
      <c r="CJ77" s="1226"/>
      <c r="CK77" s="1226"/>
      <c r="CL77" s="1226"/>
      <c r="CM77" s="1226"/>
      <c r="CN77" s="1226">
        <v>0</v>
      </c>
      <c r="CO77" s="1226"/>
      <c r="CP77" s="1226"/>
      <c r="CQ77" s="1226"/>
      <c r="CR77" s="1226"/>
      <c r="CS77" s="1226"/>
      <c r="CT77" s="1226"/>
      <c r="CU77" s="1226"/>
      <c r="CV77" s="1226">
        <v>0</v>
      </c>
      <c r="CW77" s="1226"/>
      <c r="CX77" s="1226"/>
      <c r="CY77" s="1226"/>
      <c r="CZ77" s="1226"/>
      <c r="DA77" s="1226"/>
      <c r="DB77" s="1226"/>
      <c r="DC77" s="1226"/>
    </row>
    <row r="78" spans="2:107" ht="13.2" x14ac:dyDescent="0.2">
      <c r="B78" s="1220"/>
      <c r="G78" s="1231"/>
      <c r="H78" s="1231"/>
      <c r="I78" s="1231"/>
      <c r="J78" s="1231"/>
      <c r="K78" s="1232"/>
      <c r="L78" s="1232"/>
      <c r="M78" s="1232"/>
      <c r="N78" s="1232"/>
      <c r="AN78" s="1228"/>
      <c r="AO78" s="1228"/>
      <c r="AP78" s="1228"/>
      <c r="AQ78" s="1228"/>
      <c r="AR78" s="1228"/>
      <c r="AS78" s="1228"/>
      <c r="AT78" s="1228"/>
      <c r="AU78" s="1228"/>
      <c r="AV78" s="1228"/>
      <c r="AW78" s="1228"/>
      <c r="AX78" s="1228"/>
      <c r="AY78" s="1228"/>
      <c r="AZ78" s="1228"/>
      <c r="BA78" s="1228"/>
      <c r="BB78" s="1227"/>
      <c r="BC78" s="1227"/>
      <c r="BD78" s="1227"/>
      <c r="BE78" s="1227"/>
      <c r="BF78" s="1227"/>
      <c r="BG78" s="1227"/>
      <c r="BH78" s="1227"/>
      <c r="BI78" s="1227"/>
      <c r="BJ78" s="1227"/>
      <c r="BK78" s="1227"/>
      <c r="BL78" s="1227"/>
      <c r="BM78" s="1227"/>
      <c r="BN78" s="1227"/>
      <c r="BO78" s="1227"/>
      <c r="BP78" s="1226"/>
      <c r="BQ78" s="1226"/>
      <c r="BR78" s="1226"/>
      <c r="BS78" s="1226"/>
      <c r="BT78" s="1226"/>
      <c r="BU78" s="1226"/>
      <c r="BV78" s="1226"/>
      <c r="BW78" s="1226"/>
      <c r="BX78" s="1226"/>
      <c r="BY78" s="1226"/>
      <c r="BZ78" s="1226"/>
      <c r="CA78" s="1226"/>
      <c r="CB78" s="1226"/>
      <c r="CC78" s="1226"/>
      <c r="CD78" s="1226"/>
      <c r="CE78" s="1226"/>
      <c r="CF78" s="1226"/>
      <c r="CG78" s="1226"/>
      <c r="CH78" s="1226"/>
      <c r="CI78" s="1226"/>
      <c r="CJ78" s="1226"/>
      <c r="CK78" s="1226"/>
      <c r="CL78" s="1226"/>
      <c r="CM78" s="1226"/>
      <c r="CN78" s="1226"/>
      <c r="CO78" s="1226"/>
      <c r="CP78" s="1226"/>
      <c r="CQ78" s="1226"/>
      <c r="CR78" s="1226"/>
      <c r="CS78" s="1226"/>
      <c r="CT78" s="1226"/>
      <c r="CU78" s="1226"/>
      <c r="CV78" s="1226"/>
      <c r="CW78" s="1226"/>
      <c r="CX78" s="1226"/>
      <c r="CY78" s="1226"/>
      <c r="CZ78" s="1226"/>
      <c r="DA78" s="1226"/>
      <c r="DB78" s="1226"/>
      <c r="DC78" s="1226"/>
    </row>
    <row r="79" spans="2:107" ht="13.2" x14ac:dyDescent="0.2">
      <c r="B79" s="1220"/>
      <c r="G79" s="1231"/>
      <c r="H79" s="1231"/>
      <c r="I79" s="1230"/>
      <c r="J79" s="1230"/>
      <c r="K79" s="1229"/>
      <c r="L79" s="1229"/>
      <c r="M79" s="1229"/>
      <c r="N79" s="1229"/>
      <c r="AN79" s="1228"/>
      <c r="AO79" s="1228"/>
      <c r="AP79" s="1228"/>
      <c r="AQ79" s="1228"/>
      <c r="AR79" s="1228"/>
      <c r="AS79" s="1228"/>
      <c r="AT79" s="1228"/>
      <c r="AU79" s="1228"/>
      <c r="AV79" s="1228"/>
      <c r="AW79" s="1228"/>
      <c r="AX79" s="1228"/>
      <c r="AY79" s="1228"/>
      <c r="AZ79" s="1228"/>
      <c r="BA79" s="1228"/>
      <c r="BB79" s="1227" t="s">
        <v>568</v>
      </c>
      <c r="BC79" s="1227"/>
      <c r="BD79" s="1227"/>
      <c r="BE79" s="1227"/>
      <c r="BF79" s="1227"/>
      <c r="BG79" s="1227"/>
      <c r="BH79" s="1227"/>
      <c r="BI79" s="1227"/>
      <c r="BJ79" s="1227"/>
      <c r="BK79" s="1227"/>
      <c r="BL79" s="1227"/>
      <c r="BM79" s="1227"/>
      <c r="BN79" s="1227"/>
      <c r="BO79" s="1227"/>
      <c r="BP79" s="1226">
        <v>8</v>
      </c>
      <c r="BQ79" s="1226"/>
      <c r="BR79" s="1226"/>
      <c r="BS79" s="1226"/>
      <c r="BT79" s="1226"/>
      <c r="BU79" s="1226"/>
      <c r="BV79" s="1226"/>
      <c r="BW79" s="1226"/>
      <c r="BX79" s="1226">
        <v>8</v>
      </c>
      <c r="BY79" s="1226"/>
      <c r="BZ79" s="1226"/>
      <c r="CA79" s="1226"/>
      <c r="CB79" s="1226"/>
      <c r="CC79" s="1226"/>
      <c r="CD79" s="1226"/>
      <c r="CE79" s="1226"/>
      <c r="CF79" s="1226">
        <v>8.3000000000000007</v>
      </c>
      <c r="CG79" s="1226"/>
      <c r="CH79" s="1226"/>
      <c r="CI79" s="1226"/>
      <c r="CJ79" s="1226"/>
      <c r="CK79" s="1226"/>
      <c r="CL79" s="1226"/>
      <c r="CM79" s="1226"/>
      <c r="CN79" s="1226">
        <v>8.4</v>
      </c>
      <c r="CO79" s="1226"/>
      <c r="CP79" s="1226"/>
      <c r="CQ79" s="1226"/>
      <c r="CR79" s="1226"/>
      <c r="CS79" s="1226"/>
      <c r="CT79" s="1226"/>
      <c r="CU79" s="1226"/>
      <c r="CV79" s="1226">
        <v>8.6999999999999993</v>
      </c>
      <c r="CW79" s="1226"/>
      <c r="CX79" s="1226"/>
      <c r="CY79" s="1226"/>
      <c r="CZ79" s="1226"/>
      <c r="DA79" s="1226"/>
      <c r="DB79" s="1226"/>
      <c r="DC79" s="1226"/>
    </row>
    <row r="80" spans="2:107" ht="13.2" x14ac:dyDescent="0.2">
      <c r="B80" s="1220"/>
      <c r="G80" s="1231"/>
      <c r="H80" s="1231"/>
      <c r="I80" s="1230"/>
      <c r="J80" s="1230"/>
      <c r="K80" s="1229"/>
      <c r="L80" s="1229"/>
      <c r="M80" s="1229"/>
      <c r="N80" s="1229"/>
      <c r="AN80" s="1228"/>
      <c r="AO80" s="1228"/>
      <c r="AP80" s="1228"/>
      <c r="AQ80" s="1228"/>
      <c r="AR80" s="1228"/>
      <c r="AS80" s="1228"/>
      <c r="AT80" s="1228"/>
      <c r="AU80" s="1228"/>
      <c r="AV80" s="1228"/>
      <c r="AW80" s="1228"/>
      <c r="AX80" s="1228"/>
      <c r="AY80" s="1228"/>
      <c r="AZ80" s="1228"/>
      <c r="BA80" s="1228"/>
      <c r="BB80" s="1227"/>
      <c r="BC80" s="1227"/>
      <c r="BD80" s="1227"/>
      <c r="BE80" s="1227"/>
      <c r="BF80" s="1227"/>
      <c r="BG80" s="1227"/>
      <c r="BH80" s="1227"/>
      <c r="BI80" s="1227"/>
      <c r="BJ80" s="1227"/>
      <c r="BK80" s="1227"/>
      <c r="BL80" s="1227"/>
      <c r="BM80" s="1227"/>
      <c r="BN80" s="1227"/>
      <c r="BO80" s="1227"/>
      <c r="BP80" s="1226"/>
      <c r="BQ80" s="1226"/>
      <c r="BR80" s="1226"/>
      <c r="BS80" s="1226"/>
      <c r="BT80" s="1226"/>
      <c r="BU80" s="1226"/>
      <c r="BV80" s="1226"/>
      <c r="BW80" s="1226"/>
      <c r="BX80" s="1226"/>
      <c r="BY80" s="1226"/>
      <c r="BZ80" s="1226"/>
      <c r="CA80" s="1226"/>
      <c r="CB80" s="1226"/>
      <c r="CC80" s="1226"/>
      <c r="CD80" s="1226"/>
      <c r="CE80" s="1226"/>
      <c r="CF80" s="1226"/>
      <c r="CG80" s="1226"/>
      <c r="CH80" s="1226"/>
      <c r="CI80" s="1226"/>
      <c r="CJ80" s="1226"/>
      <c r="CK80" s="1226"/>
      <c r="CL80" s="1226"/>
      <c r="CM80" s="1226"/>
      <c r="CN80" s="1226"/>
      <c r="CO80" s="1226"/>
      <c r="CP80" s="1226"/>
      <c r="CQ80" s="1226"/>
      <c r="CR80" s="1226"/>
      <c r="CS80" s="1226"/>
      <c r="CT80" s="1226"/>
      <c r="CU80" s="1226"/>
      <c r="CV80" s="1226"/>
      <c r="CW80" s="1226"/>
      <c r="CX80" s="1226"/>
      <c r="CY80" s="1226"/>
      <c r="CZ80" s="1226"/>
      <c r="DA80" s="1226"/>
      <c r="DB80" s="1226"/>
      <c r="DC80" s="1226"/>
    </row>
    <row r="81" spans="2:109" ht="13.2" x14ac:dyDescent="0.2">
      <c r="B81" s="1220"/>
    </row>
    <row r="82" spans="2:109" ht="16.2" x14ac:dyDescent="0.2">
      <c r="B82" s="1220"/>
      <c r="K82" s="1225"/>
      <c r="L82" s="1225"/>
      <c r="M82" s="1225"/>
      <c r="N82" s="1225"/>
      <c r="AQ82" s="1225"/>
      <c r="AR82" s="1225"/>
      <c r="AS82" s="1225"/>
      <c r="AT82" s="1225"/>
      <c r="BC82" s="1225"/>
      <c r="BD82" s="1225"/>
      <c r="BE82" s="1225"/>
      <c r="BF82" s="1225"/>
      <c r="BO82" s="1225"/>
      <c r="BP82" s="1225"/>
      <c r="BQ82" s="1225"/>
      <c r="BR82" s="1225"/>
      <c r="CA82" s="1225"/>
      <c r="CB82" s="1225"/>
      <c r="CC82" s="1225"/>
      <c r="CD82" s="1225"/>
      <c r="CM82" s="1225"/>
      <c r="CN82" s="1225"/>
      <c r="CO82" s="1225"/>
      <c r="CP82" s="1225"/>
      <c r="CY82" s="1225"/>
      <c r="CZ82" s="1225"/>
      <c r="DA82" s="1225"/>
      <c r="DB82" s="1225"/>
      <c r="DC82" s="1225"/>
    </row>
    <row r="83" spans="2:109" ht="13.2" x14ac:dyDescent="0.2">
      <c r="B83" s="1224"/>
      <c r="C83" s="1223"/>
      <c r="D83" s="1223"/>
      <c r="E83" s="1223"/>
      <c r="F83" s="1223"/>
      <c r="G83" s="1223"/>
      <c r="H83" s="1223"/>
      <c r="I83" s="1223"/>
      <c r="J83" s="1223"/>
      <c r="K83" s="1223"/>
      <c r="L83" s="1223"/>
      <c r="M83" s="1223"/>
      <c r="N83" s="1223"/>
      <c r="O83" s="1223"/>
      <c r="P83" s="1223"/>
      <c r="Q83" s="1223"/>
      <c r="R83" s="1223"/>
      <c r="S83" s="1223"/>
      <c r="T83" s="1223"/>
      <c r="U83" s="1223"/>
      <c r="V83" s="1223"/>
      <c r="W83" s="1223"/>
      <c r="X83" s="1223"/>
      <c r="Y83" s="1223"/>
      <c r="Z83" s="1223"/>
      <c r="AA83" s="1223"/>
      <c r="AB83" s="1223"/>
      <c r="AC83" s="1223"/>
      <c r="AD83" s="1223"/>
      <c r="AE83" s="1223"/>
      <c r="AF83" s="1223"/>
      <c r="AG83" s="1223"/>
      <c r="AH83" s="1223"/>
      <c r="AI83" s="1223"/>
      <c r="AJ83" s="1223"/>
      <c r="AK83" s="1223"/>
      <c r="AL83" s="1223"/>
      <c r="AM83" s="1223"/>
      <c r="AN83" s="1223"/>
      <c r="AO83" s="1223"/>
      <c r="AP83" s="1223"/>
      <c r="AQ83" s="1223"/>
      <c r="AR83" s="1223"/>
      <c r="AS83" s="1223"/>
      <c r="AT83" s="1223"/>
      <c r="AU83" s="1223"/>
      <c r="AV83" s="1223"/>
      <c r="AW83" s="1223"/>
      <c r="AX83" s="1223"/>
      <c r="AY83" s="1223"/>
      <c r="AZ83" s="1223"/>
      <c r="BA83" s="1223"/>
      <c r="BB83" s="1223"/>
      <c r="BC83" s="1223"/>
      <c r="BD83" s="1223"/>
      <c r="BE83" s="1223"/>
      <c r="BF83" s="1223"/>
      <c r="BG83" s="1223"/>
      <c r="BH83" s="1223"/>
      <c r="BI83" s="1223"/>
      <c r="BJ83" s="1223"/>
      <c r="BK83" s="1223"/>
      <c r="BL83" s="1223"/>
      <c r="BM83" s="1223"/>
      <c r="BN83" s="1223"/>
      <c r="BO83" s="1223"/>
      <c r="BP83" s="1223"/>
      <c r="BQ83" s="1223"/>
      <c r="BR83" s="1223"/>
      <c r="BS83" s="1223"/>
      <c r="BT83" s="1223"/>
      <c r="BU83" s="1223"/>
      <c r="BV83" s="1223"/>
      <c r="BW83" s="1223"/>
      <c r="BX83" s="1223"/>
      <c r="BY83" s="1223"/>
      <c r="BZ83" s="1223"/>
      <c r="CA83" s="1223"/>
      <c r="CB83" s="1223"/>
      <c r="CC83" s="1223"/>
      <c r="CD83" s="1223"/>
      <c r="CE83" s="1223"/>
      <c r="CF83" s="1223"/>
      <c r="CG83" s="1223"/>
      <c r="CH83" s="1223"/>
      <c r="CI83" s="1223"/>
      <c r="CJ83" s="1223"/>
      <c r="CK83" s="1223"/>
      <c r="CL83" s="1223"/>
      <c r="CM83" s="1223"/>
      <c r="CN83" s="1223"/>
      <c r="CO83" s="1223"/>
      <c r="CP83" s="1223"/>
      <c r="CQ83" s="1223"/>
      <c r="CR83" s="1223"/>
      <c r="CS83" s="1223"/>
      <c r="CT83" s="1223"/>
      <c r="CU83" s="1223"/>
      <c r="CV83" s="1223"/>
      <c r="CW83" s="1223"/>
      <c r="CX83" s="1223"/>
      <c r="CY83" s="1223"/>
      <c r="CZ83" s="1223"/>
      <c r="DA83" s="1223"/>
      <c r="DB83" s="1223"/>
      <c r="DC83" s="1223"/>
      <c r="DD83" s="1222"/>
    </row>
    <row r="84" spans="2:109" ht="13.2" x14ac:dyDescent="0.2">
      <c r="DD84" s="1219"/>
      <c r="DE84" s="1219"/>
    </row>
    <row r="85" spans="2:109" ht="13.2" x14ac:dyDescent="0.2">
      <c r="DD85" s="1219"/>
      <c r="DE85" s="1219"/>
    </row>
  </sheetData>
  <sheetProtection algorithmName="SHA-512" hashValue="TnP2gAkvBTq74Gm84JumCI4S1PjuFWoeBGtEz6/qzhtyjqzrDZtDVAnShTNJhGMLiRc6pk3kkrJycMehhWf6tg==" saltValue="Lgnrmb1ED53EBmbbmRhBEQ=="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0A3EF-0DF0-4CE9-AFBB-9F6359CF8DB1}">
  <sheetPr>
    <pageSetUpPr fitToPage="1"/>
  </sheetPr>
  <dimension ref="A1:DR125"/>
  <sheetViews>
    <sheetView showGridLines="0" topLeftCell="A97" zoomScaleNormal="100" zoomScaleSheetLayoutView="7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tbaDMOaIUggR3h7/M3X2cqJFnFeXD8Y/VabxaGyX2RoWDtohCzr3fD8S4mmNRtCegeBo5c0iJfC5jamItpwhJA==" saltValue="uRTaSujt0EcYPebuNy4xi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0484-0757-4DA5-8432-2E009F5CB528}">
  <sheetPr>
    <pageSetUpPr fitToPage="1"/>
  </sheetPr>
  <dimension ref="A1:DR125"/>
  <sheetViews>
    <sheetView showGridLines="0" tabSelected="1" topLeftCell="A94" zoomScaleNormal="100" zoomScaleSheetLayoutView="55"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Rz1uyOSW5wXTfDnjULgrvfmFTglUsnTg1D95IKf31TJ0Ec6T2q9KMJOMrV2I7QtF4oAzq6lxiGQhGCyVVrRPgQ==" saltValue="J+JnXRMZwphIm+99teDf0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53800</v>
      </c>
      <c r="E3" s="144"/>
      <c r="F3" s="145">
        <v>126525</v>
      </c>
      <c r="G3" s="146"/>
      <c r="H3" s="147"/>
    </row>
    <row r="4" spans="1:8" x14ac:dyDescent="0.2">
      <c r="A4" s="148"/>
      <c r="B4" s="149"/>
      <c r="C4" s="150"/>
      <c r="D4" s="151">
        <v>40651</v>
      </c>
      <c r="E4" s="152"/>
      <c r="F4" s="153">
        <v>67052</v>
      </c>
      <c r="G4" s="154"/>
      <c r="H4" s="155"/>
    </row>
    <row r="5" spans="1:8" x14ac:dyDescent="0.2">
      <c r="A5" s="136" t="s">
        <v>522</v>
      </c>
      <c r="B5" s="141"/>
      <c r="C5" s="142"/>
      <c r="D5" s="143">
        <v>35312</v>
      </c>
      <c r="E5" s="144"/>
      <c r="F5" s="145">
        <v>122054</v>
      </c>
      <c r="G5" s="146"/>
      <c r="H5" s="147"/>
    </row>
    <row r="6" spans="1:8" x14ac:dyDescent="0.2">
      <c r="A6" s="148"/>
      <c r="B6" s="149"/>
      <c r="C6" s="150"/>
      <c r="D6" s="151">
        <v>24541</v>
      </c>
      <c r="E6" s="152"/>
      <c r="F6" s="153">
        <v>68298</v>
      </c>
      <c r="G6" s="154"/>
      <c r="H6" s="155"/>
    </row>
    <row r="7" spans="1:8" x14ac:dyDescent="0.2">
      <c r="A7" s="136" t="s">
        <v>523</v>
      </c>
      <c r="B7" s="141"/>
      <c r="C7" s="142"/>
      <c r="D7" s="143">
        <v>52224</v>
      </c>
      <c r="E7" s="144"/>
      <c r="F7" s="145">
        <v>111644</v>
      </c>
      <c r="G7" s="146"/>
      <c r="H7" s="147"/>
    </row>
    <row r="8" spans="1:8" x14ac:dyDescent="0.2">
      <c r="A8" s="148"/>
      <c r="B8" s="149"/>
      <c r="C8" s="150"/>
      <c r="D8" s="151">
        <v>38717</v>
      </c>
      <c r="E8" s="152"/>
      <c r="F8" s="153">
        <v>66606</v>
      </c>
      <c r="G8" s="154"/>
      <c r="H8" s="155"/>
    </row>
    <row r="9" spans="1:8" x14ac:dyDescent="0.2">
      <c r="A9" s="136" t="s">
        <v>524</v>
      </c>
      <c r="B9" s="141"/>
      <c r="C9" s="142"/>
      <c r="D9" s="143">
        <v>59182</v>
      </c>
      <c r="E9" s="144"/>
      <c r="F9" s="145">
        <v>127917</v>
      </c>
      <c r="G9" s="146"/>
      <c r="H9" s="147"/>
    </row>
    <row r="10" spans="1:8" x14ac:dyDescent="0.2">
      <c r="A10" s="148"/>
      <c r="B10" s="149"/>
      <c r="C10" s="150"/>
      <c r="D10" s="151">
        <v>22591</v>
      </c>
      <c r="E10" s="152"/>
      <c r="F10" s="153">
        <v>69746</v>
      </c>
      <c r="G10" s="154"/>
      <c r="H10" s="155"/>
    </row>
    <row r="11" spans="1:8" x14ac:dyDescent="0.2">
      <c r="A11" s="136" t="s">
        <v>525</v>
      </c>
      <c r="B11" s="141"/>
      <c r="C11" s="142"/>
      <c r="D11" s="143">
        <v>120492</v>
      </c>
      <c r="E11" s="144"/>
      <c r="F11" s="145">
        <v>135931</v>
      </c>
      <c r="G11" s="146"/>
      <c r="H11" s="147"/>
    </row>
    <row r="12" spans="1:8" x14ac:dyDescent="0.2">
      <c r="A12" s="148"/>
      <c r="B12" s="149"/>
      <c r="C12" s="156"/>
      <c r="D12" s="151">
        <v>97885</v>
      </c>
      <c r="E12" s="152"/>
      <c r="F12" s="153">
        <v>75320</v>
      </c>
      <c r="G12" s="154"/>
      <c r="H12" s="155"/>
    </row>
    <row r="13" spans="1:8" x14ac:dyDescent="0.2">
      <c r="A13" s="136"/>
      <c r="B13" s="141"/>
      <c r="C13" s="157"/>
      <c r="D13" s="158">
        <v>64202</v>
      </c>
      <c r="E13" s="159"/>
      <c r="F13" s="160">
        <v>124814</v>
      </c>
      <c r="G13" s="161"/>
      <c r="H13" s="147"/>
    </row>
    <row r="14" spans="1:8" x14ac:dyDescent="0.2">
      <c r="A14" s="148"/>
      <c r="B14" s="149"/>
      <c r="C14" s="150"/>
      <c r="D14" s="151">
        <v>44877</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8.4700000000000006</v>
      </c>
      <c r="C19" s="162">
        <f>ROUND(VALUE(SUBSTITUTE(実質収支比率等に係る経年分析!G$48,"▲","-")),2)</f>
        <v>12.45</v>
      </c>
      <c r="D19" s="162">
        <f>ROUND(VALUE(SUBSTITUTE(実質収支比率等に係る経年分析!H$48,"▲","-")),2)</f>
        <v>13.06</v>
      </c>
      <c r="E19" s="162">
        <f>ROUND(VALUE(SUBSTITUTE(実質収支比率等に係る経年分析!I$48,"▲","-")),2)</f>
        <v>11.08</v>
      </c>
      <c r="F19" s="162">
        <f>ROUND(VALUE(SUBSTITUTE(実質収支比率等に係る経年分析!J$48,"▲","-")),2)</f>
        <v>6.02</v>
      </c>
    </row>
    <row r="20" spans="1:11" x14ac:dyDescent="0.2">
      <c r="A20" s="162" t="s">
        <v>53</v>
      </c>
      <c r="B20" s="162">
        <f>ROUND(VALUE(SUBSTITUTE(実質収支比率等に係る経年分析!F$47,"▲","-")),2)</f>
        <v>10.66</v>
      </c>
      <c r="C20" s="162">
        <f>ROUND(VALUE(SUBSTITUTE(実質収支比率等に係る経年分析!G$47,"▲","-")),2)</f>
        <v>13.65</v>
      </c>
      <c r="D20" s="162">
        <f>ROUND(VALUE(SUBSTITUTE(実質収支比率等に係る経年分析!H$47,"▲","-")),2)</f>
        <v>17.940000000000001</v>
      </c>
      <c r="E20" s="162">
        <f>ROUND(VALUE(SUBSTITUTE(実質収支比率等に係る経年分析!I$47,"▲","-")),2)</f>
        <v>19.96</v>
      </c>
      <c r="F20" s="162">
        <f>ROUND(VALUE(SUBSTITUTE(実質収支比率等に係る経年分析!J$47,"▲","-")),2)</f>
        <v>21.93</v>
      </c>
    </row>
    <row r="21" spans="1:11" x14ac:dyDescent="0.2">
      <c r="A21" s="162" t="s">
        <v>54</v>
      </c>
      <c r="B21" s="162">
        <f>IF(ISNUMBER(VALUE(SUBSTITUTE(実質収支比率等に係る経年分析!F$49,"▲","-"))),ROUND(VALUE(SUBSTITUTE(実質収支比率等に係る経年分析!F$49,"▲","-")),2),NA())</f>
        <v>1.22</v>
      </c>
      <c r="C21" s="162">
        <f>IF(ISNUMBER(VALUE(SUBSTITUTE(実質収支比率等に係る経年分析!G$49,"▲","-"))),ROUND(VALUE(SUBSTITUTE(実質収支比率等に係る経年分析!G$49,"▲","-")),2),NA())</f>
        <v>8.0500000000000007</v>
      </c>
      <c r="D21" s="162">
        <f>IF(ISNUMBER(VALUE(SUBSTITUTE(実質収支比率等に係る経年分析!H$49,"▲","-"))),ROUND(VALUE(SUBSTITUTE(実質収支比率等に係る経年分析!H$49,"▲","-")),2),NA())</f>
        <v>0.44</v>
      </c>
      <c r="E21" s="162">
        <f>IF(ISNUMBER(VALUE(SUBSTITUTE(実質収支比率等に係る経年分析!I$49,"▲","-"))),ROUND(VALUE(SUBSTITUTE(実質収支比率等に係る経年分析!I$49,"▲","-")),2),NA())</f>
        <v>-1.58</v>
      </c>
      <c r="F21" s="162">
        <f>IF(ISNUMBER(VALUE(SUBSTITUTE(実質収支比率等に係る経年分析!J$49,"▲","-"))),ROUND(VALUE(SUBSTITUTE(実質収支比率等に係る経年分析!J$49,"▲","-")),2),NA())</f>
        <v>-4.59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0.14000000000000001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0.56000000000000005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公共下水道事業会計</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0.16</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0.26</v>
      </c>
    </row>
    <row r="31" spans="1:11" x14ac:dyDescent="0.2">
      <c r="A31" s="163" t="str">
        <f>IF(連結実質赤字比率に係る赤字・黒字の構成分析!C$39="",NA(),連結実質赤字比率に係る赤字・黒字の構成分析!C$39)</f>
        <v>介護サービス事業特別会計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0.14000000000000001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0.68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0.62</v>
      </c>
    </row>
    <row r="32" spans="1:11" x14ac:dyDescent="0.2">
      <c r="A32" s="163" t="str">
        <f>IF(連結実質赤字比率に係る赤字・黒字の構成分析!C$38="",NA(),連結実質赤字比率に係る赤字・黒字の構成分析!C$38)</f>
        <v>国民健康保険特別会計（直診勘定）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0.69</v>
      </c>
    </row>
    <row r="33" spans="1:16" x14ac:dyDescent="0.2">
      <c r="A33" s="163" t="str">
        <f>IF(連結実質赤字比率に係る赤字・黒字の構成分析!C$37="",NA(),連結実質赤字比率に係る赤字・黒字の構成分析!C$37)</f>
        <v>国民健康保険特別会計（事業勘定）</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1.89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2.29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2.68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2.74</v>
      </c>
    </row>
    <row r="34" spans="1:16" x14ac:dyDescent="0.2">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3.52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5.32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6.05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6.01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5.65</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8.4700000000000006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12.44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13.05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11.07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6.02</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10.57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9.75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10.119999999999999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9.44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410</v>
      </c>
      <c r="E42" s="164"/>
      <c r="F42" s="164"/>
      <c r="G42" s="164">
        <f>'実質公債費比率（分子）の構造'!L$52</f>
        <v>413</v>
      </c>
      <c r="H42" s="164"/>
      <c r="I42" s="164"/>
      <c r="J42" s="164">
        <f>'実質公債費比率（分子）の構造'!M$52</f>
        <v>398</v>
      </c>
      <c r="K42" s="164"/>
      <c r="L42" s="164"/>
      <c r="M42" s="164">
        <f>'実質公債費比率（分子）の構造'!N$52</f>
        <v>385</v>
      </c>
      <c r="N42" s="164"/>
      <c r="O42" s="164"/>
      <c r="P42" s="164">
        <f>'実質公債費比率（分子）の構造'!O$52</f>
        <v>359</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49</v>
      </c>
      <c r="C45" s="164"/>
      <c r="D45" s="164"/>
      <c r="E45" s="164">
        <f>'実質公債費比率（分子）の構造'!L$49</f>
        <v>44</v>
      </c>
      <c r="F45" s="164"/>
      <c r="G45" s="164"/>
      <c r="H45" s="164">
        <f>'実質公債費比率（分子）の構造'!M$49</f>
        <v>40</v>
      </c>
      <c r="I45" s="164"/>
      <c r="J45" s="164"/>
      <c r="K45" s="164">
        <f>'実質公債費比率（分子）の構造'!N$49</f>
        <v>20</v>
      </c>
      <c r="L45" s="164"/>
      <c r="M45" s="164"/>
      <c r="N45" s="164">
        <f>'実質公債費比率（分子）の構造'!O$49</f>
        <v>17</v>
      </c>
      <c r="O45" s="164"/>
      <c r="P45" s="164"/>
    </row>
    <row r="46" spans="1:16" x14ac:dyDescent="0.2">
      <c r="A46" s="164" t="s">
        <v>64</v>
      </c>
      <c r="B46" s="164">
        <f>'実質公債費比率（分子）の構造'!K$48</f>
        <v>265</v>
      </c>
      <c r="C46" s="164"/>
      <c r="D46" s="164"/>
      <c r="E46" s="164">
        <f>'実質公債費比率（分子）の構造'!L$48</f>
        <v>273</v>
      </c>
      <c r="F46" s="164"/>
      <c r="G46" s="164"/>
      <c r="H46" s="164">
        <f>'実質公債費比率（分子）の構造'!M$48</f>
        <v>277</v>
      </c>
      <c r="I46" s="164"/>
      <c r="J46" s="164"/>
      <c r="K46" s="164">
        <f>'実質公債費比率（分子）の構造'!N$48</f>
        <v>273</v>
      </c>
      <c r="L46" s="164"/>
      <c r="M46" s="164"/>
      <c r="N46" s="164">
        <f>'実質公債費比率（分子）の構造'!O$48</f>
        <v>265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352</v>
      </c>
      <c r="C49" s="164"/>
      <c r="D49" s="164"/>
      <c r="E49" s="164">
        <f>'実質公債費比率（分子）の構造'!L$45</f>
        <v>367</v>
      </c>
      <c r="F49" s="164"/>
      <c r="G49" s="164"/>
      <c r="H49" s="164">
        <f>'実質公債費比率（分子）の構造'!M$45</f>
        <v>381</v>
      </c>
      <c r="I49" s="164"/>
      <c r="J49" s="164"/>
      <c r="K49" s="164">
        <f>'実質公債費比率（分子）の構造'!N$45</f>
        <v>327</v>
      </c>
      <c r="L49" s="164"/>
      <c r="M49" s="164"/>
      <c r="N49" s="164">
        <f>'実質公債費比率（分子）の構造'!O$45</f>
        <v>314</v>
      </c>
      <c r="O49" s="164"/>
      <c r="P49" s="164"/>
    </row>
    <row r="50" spans="1:16" x14ac:dyDescent="0.2">
      <c r="A50" s="164" t="s">
        <v>67</v>
      </c>
      <c r="B50" s="164" t="e">
        <f>NA()</f>
        <v>#N/A</v>
      </c>
      <c r="C50" s="164">
        <f>IF(ISNUMBER('実質公債費比率（分子）の構造'!K$53),'実質公債費比率（分子）の構造'!K$53,NA())</f>
        <v>256</v>
      </c>
      <c r="D50" s="164" t="e">
        <f>NA()</f>
        <v>#N/A</v>
      </c>
      <c r="E50" s="164" t="e">
        <f>NA()</f>
        <v>#N/A</v>
      </c>
      <c r="F50" s="164">
        <f>IF(ISNUMBER('実質公債費比率（分子）の構造'!L$53),'実質公債費比率（分子）の構造'!L$53,NA())</f>
        <v>271</v>
      </c>
      <c r="G50" s="164" t="e">
        <f>NA()</f>
        <v>#N/A</v>
      </c>
      <c r="H50" s="164" t="e">
        <f>NA()</f>
        <v>#N/A</v>
      </c>
      <c r="I50" s="164">
        <f>IF(ISNUMBER('実質公債費比率（分子）の構造'!M$53),'実質公債費比率（分子）の構造'!M$53,NA())</f>
        <v>300</v>
      </c>
      <c r="J50" s="164" t="e">
        <f>NA()</f>
        <v>#N/A</v>
      </c>
      <c r="K50" s="164" t="e">
        <f>NA()</f>
        <v>#N/A</v>
      </c>
      <c r="L50" s="164">
        <f>IF(ISNUMBER('実質公債費比率（分子）の構造'!N$53),'実質公債費比率（分子）の構造'!N$53,NA())</f>
        <v>235</v>
      </c>
      <c r="M50" s="164" t="e">
        <f>NA()</f>
        <v>#N/A</v>
      </c>
      <c r="N50" s="164" t="e">
        <f>NA()</f>
        <v>#N/A</v>
      </c>
      <c r="O50" s="164">
        <f>IF(ISNUMBER('実質公債費比率（分子）の構造'!O$53),'実質公債費比率（分子）の構造'!O$53,NA())</f>
        <v>237</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4052</v>
      </c>
      <c r="E56" s="163"/>
      <c r="F56" s="163"/>
      <c r="G56" s="163">
        <f>'将来負担比率（分子）の構造'!J$52</f>
        <v>3913</v>
      </c>
      <c r="H56" s="163"/>
      <c r="I56" s="163"/>
      <c r="J56" s="163">
        <f>'将来負担比率（分子）の構造'!K$52</f>
        <v>3759</v>
      </c>
      <c r="K56" s="163"/>
      <c r="L56" s="163"/>
      <c r="M56" s="163">
        <f>'将来負担比率（分子）の構造'!L$52</f>
        <v>3664</v>
      </c>
      <c r="N56" s="163"/>
      <c r="O56" s="163"/>
      <c r="P56" s="163">
        <f>'将来負担比率（分子）の構造'!M$52</f>
        <v>3776</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1326</v>
      </c>
      <c r="E58" s="163"/>
      <c r="F58" s="163"/>
      <c r="G58" s="163">
        <f>'将来負担比率（分子）の構造'!J$50</f>
        <v>1593</v>
      </c>
      <c r="H58" s="163"/>
      <c r="I58" s="163"/>
      <c r="J58" s="163">
        <f>'将来負担比率（分子）の構造'!K$50</f>
        <v>1616</v>
      </c>
      <c r="K58" s="163"/>
      <c r="L58" s="163"/>
      <c r="M58" s="163">
        <f>'将来負担比率（分子）の構造'!L$50</f>
        <v>1604</v>
      </c>
      <c r="N58" s="163"/>
      <c r="O58" s="163"/>
      <c r="P58" s="163">
        <f>'将来負担比率（分子）の構造'!M$50</f>
        <v>1351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t="str">
        <f>'将来負担比率（分子）の構造'!I$45</f>
        <v>-</v>
      </c>
      <c r="C62" s="163"/>
      <c r="D62" s="163"/>
      <c r="E62" s="163" t="str">
        <f>'将来負担比率（分子）の構造'!J$45</f>
        <v>-</v>
      </c>
      <c r="F62" s="163"/>
      <c r="G62" s="163"/>
      <c r="H62" s="163" t="str">
        <f>'将来負担比率（分子）の構造'!K$45</f>
        <v>-</v>
      </c>
      <c r="I62" s="163"/>
      <c r="J62" s="163"/>
      <c r="K62" s="163" t="str">
        <f>'将来負担比率（分子）の構造'!L$45</f>
        <v>-</v>
      </c>
      <c r="L62" s="163"/>
      <c r="M62" s="163"/>
      <c r="N62" s="163" t="str">
        <f>'将来負担比率（分子）の構造'!M$45</f>
        <v>-</v>
      </c>
      <c r="O62" s="163"/>
      <c r="P62" s="163"/>
    </row>
    <row r="63" spans="1:16" x14ac:dyDescent="0.2">
      <c r="A63" s="163" t="s">
        <v>34</v>
      </c>
      <c r="B63" s="163">
        <f>'将来負担比率（分子）の構造'!I$44</f>
        <v>138</v>
      </c>
      <c r="C63" s="163"/>
      <c r="D63" s="163"/>
      <c r="E63" s="163">
        <f>'将来負担比率（分子）の構造'!J$44</f>
        <v>133</v>
      </c>
      <c r="F63" s="163"/>
      <c r="G63" s="163"/>
      <c r="H63" s="163">
        <f>'将来負担比率（分子）の構造'!K$44</f>
        <v>117</v>
      </c>
      <c r="I63" s="163"/>
      <c r="J63" s="163"/>
      <c r="K63" s="163">
        <f>'将来負担比率（分子）の構造'!L$44</f>
        <v>97</v>
      </c>
      <c r="L63" s="163"/>
      <c r="M63" s="163"/>
      <c r="N63" s="163">
        <f>'将来負担比率（分子）の構造'!M$44</f>
        <v>84</v>
      </c>
      <c r="O63" s="163"/>
      <c r="P63" s="163"/>
    </row>
    <row r="64" spans="1:16" x14ac:dyDescent="0.2">
      <c r="A64" s="163" t="s">
        <v>33</v>
      </c>
      <c r="B64" s="163">
        <f>'将来負担比率（分子）の構造'!I$43</f>
        <v>2750</v>
      </c>
      <c r="C64" s="163"/>
      <c r="D64" s="163"/>
      <c r="E64" s="163">
        <f>'将来負担比率（分子）の構造'!J$43</f>
        <v>2545</v>
      </c>
      <c r="F64" s="163"/>
      <c r="G64" s="163"/>
      <c r="H64" s="163">
        <f>'将来負担比率（分子）の構造'!K$43</f>
        <v>2314</v>
      </c>
      <c r="I64" s="163"/>
      <c r="J64" s="163"/>
      <c r="K64" s="163">
        <f>'将来負担比率（分子）の構造'!L$43</f>
        <v>2158</v>
      </c>
      <c r="L64" s="163"/>
      <c r="M64" s="163"/>
      <c r="N64" s="163">
        <f>'将来負担比率（分子）の構造'!M$43</f>
        <v>1987</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3771</v>
      </c>
      <c r="C66" s="163"/>
      <c r="D66" s="163"/>
      <c r="E66" s="163">
        <f>'将来負担比率（分子）の構造'!J$41</f>
        <v>3664</v>
      </c>
      <c r="F66" s="163"/>
      <c r="G66" s="163"/>
      <c r="H66" s="163">
        <f>'将来負担比率（分子）の構造'!K$41</f>
        <v>3547</v>
      </c>
      <c r="I66" s="163"/>
      <c r="J66" s="163"/>
      <c r="K66" s="163">
        <f>'将来負担比率（分子）の構造'!L$41</f>
        <v>3523</v>
      </c>
      <c r="L66" s="163"/>
      <c r="M66" s="163"/>
      <c r="N66" s="163">
        <f>'将来負担比率（分子）の構造'!M$41</f>
        <v>3799</v>
      </c>
      <c r="O66" s="163"/>
      <c r="P66" s="163"/>
    </row>
    <row r="67" spans="1:16" x14ac:dyDescent="0.2">
      <c r="A67" s="163" t="s">
        <v>71</v>
      </c>
      <c r="B67" s="163" t="e">
        <f>NA()</f>
        <v>#N/A</v>
      </c>
      <c r="C67" s="163">
        <f>IF(ISNUMBER('将来負担比率（分子）の構造'!I$53), IF('将来負担比率（分子）の構造'!I$53 &lt; 0, 0, '将来負担比率（分子）の構造'!I$53), NA())</f>
        <v>1282</v>
      </c>
      <c r="D67" s="163" t="e">
        <f>NA()</f>
        <v>#N/A</v>
      </c>
      <c r="E67" s="163" t="e">
        <f>NA()</f>
        <v>#N/A</v>
      </c>
      <c r="F67" s="163">
        <f>IF(ISNUMBER('将来負担比率（分子）の構造'!J$53), IF('将来負担比率（分子）の構造'!J$53 &lt; 0, 0, '将来負担比率（分子）の構造'!J$53), NA())</f>
        <v>836</v>
      </c>
      <c r="G67" s="163" t="e">
        <f>NA()</f>
        <v>#N/A</v>
      </c>
      <c r="H67" s="163" t="e">
        <f>NA()</f>
        <v>#N/A</v>
      </c>
      <c r="I67" s="163">
        <f>IF(ISNUMBER('将来負担比率（分子）の構造'!K$53), IF('将来負担比率（分子）の構造'!K$53 &lt; 0, 0, '将来負担比率（分子）の構造'!K$53), NA())</f>
        <v>603</v>
      </c>
      <c r="J67" s="163" t="e">
        <f>NA()</f>
        <v>#N/A</v>
      </c>
      <c r="K67" s="163" t="e">
        <f>NA()</f>
        <v>#N/A</v>
      </c>
      <c r="L67" s="163">
        <f>IF(ISNUMBER('将来負担比率（分子）の構造'!L$53), IF('将来負担比率（分子）の構造'!L$53 &lt; 0, 0, '将来負担比率（分子）の構造'!L$53), NA())</f>
        <v>509</v>
      </c>
      <c r="M67" s="163" t="e">
        <f>NA()</f>
        <v>#N/A</v>
      </c>
      <c r="N67" s="163" t="e">
        <f>NA()</f>
        <v>#N/A</v>
      </c>
      <c r="O67" s="163">
        <f>IF(ISNUMBER('将来負担比率（分子）の構造'!M$53), IF('将来負担比率（分子）の構造'!M$53 &lt; 0, 0, '将来負担比率（分子）の構造'!M$53), NA())</f>
        <v>743</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528</v>
      </c>
      <c r="C72" s="167">
        <f>基金残高に係る経年分析!G55</f>
        <v>589</v>
      </c>
      <c r="D72" s="167">
        <f>基金残高に係る経年分析!H55</f>
        <v>651</v>
      </c>
    </row>
    <row r="73" spans="1:16" x14ac:dyDescent="0.2">
      <c r="A73" s="166" t="s">
        <v>74</v>
      </c>
      <c r="B73" s="167">
        <f>基金残高に係る経年分析!F56</f>
        <v>449</v>
      </c>
      <c r="C73" s="167">
        <f>基金残高に係る経年分析!G56</f>
        <v>464</v>
      </c>
      <c r="D73" s="167">
        <f>基金残高に係る経年分析!H56</f>
        <v>285</v>
      </c>
    </row>
    <row r="74" spans="1:16" x14ac:dyDescent="0.2">
      <c r="A74" s="166" t="s">
        <v>75</v>
      </c>
      <c r="B74" s="167">
        <f>基金残高に係る経年分析!F57</f>
        <v>549</v>
      </c>
      <c r="C74" s="167">
        <f>基金残高に係る経年分析!G57</f>
        <v>559</v>
      </c>
      <c r="D74" s="167">
        <f>基金残高に係る経年分析!H57</f>
        <v>571</v>
      </c>
    </row>
  </sheetData>
  <sheetProtection algorithmName="SHA-512" hashValue="VxsNxRQfSpAaRf5tyT/ZYyVsH0VXXnAxk3AncAg3tMOScKaiewljo6+kdHj6ASiYQYPoFTfnE8BLIBAqPANfhg==" saltValue="fJsrt8XvjSUnLyQ3dmWa4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鈴木 敬典</cp:lastModifiedBy>
  <cp:lastPrinted>2026-03-05T07:20:28Z</cp:lastPrinted>
  <dcterms:created xsi:type="dcterms:W3CDTF">2026-02-26T09:51:01Z</dcterms:created>
  <dcterms:modified xsi:type="dcterms:W3CDTF">2026-09-28T10:18:57Z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2026-09-28T10:18:57Z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1f1ade6f-7cea-4b7e-8c70-d1074abce609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